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Y:\1菜單\1.嘉義市\民族國小\"/>
    </mc:Choice>
  </mc:AlternateContent>
  <xr:revisionPtr revIDLastSave="0" documentId="13_ncr:1_{7324519F-9FE4-471B-8540-DE0F4483719C}" xr6:coauthVersionLast="47" xr6:coauthVersionMax="47" xr10:uidLastSave="{00000000-0000-0000-0000-000000000000}"/>
  <bookViews>
    <workbookView xWindow="0" yWindow="45" windowWidth="19440" windowHeight="15135" tabRatio="929" activeTab="2" xr2:uid="{00000000-000D-0000-FFFF-FFFF00000000}"/>
  </bookViews>
  <sheets>
    <sheet name="Week_1.." sheetId="20" r:id="rId1"/>
    <sheet name="Week_1.. (素)" sheetId="21" r:id="rId2"/>
    <sheet name="Week_2" sheetId="1" r:id="rId3"/>
    <sheet name="4.10校外研習另計" sheetId="22" state="hidden" r:id="rId4"/>
    <sheet name="Week_2(素)" sheetId="2" r:id="rId5"/>
    <sheet name="Week_3" sheetId="16" r:id="rId6"/>
    <sheet name="Week_3 (素)" sheetId="17" r:id="rId7"/>
    <sheet name="Week_4" sheetId="18" r:id="rId8"/>
    <sheet name="Week_4 (素)" sheetId="19" r:id="rId9"/>
    <sheet name="Week_5" sheetId="13" r:id="rId10"/>
    <sheet name="Week_5(素)" sheetId="10" r:id="rId11"/>
  </sheets>
  <definedNames>
    <definedName name="_xlnm.Print_Area" localSheetId="0">Week_1..!$A$1:$AO$172</definedName>
    <definedName name="_xlnm.Print_Area" localSheetId="1">'Week_1.. (素)'!$A$1:$AO$255</definedName>
    <definedName name="_xlnm.Print_Area" localSheetId="2">Week_2!$A$1:$AP$228</definedName>
    <definedName name="_xlnm.Print_Area" localSheetId="5">Week_3!$A$1:$AM$256</definedName>
    <definedName name="_xlnm.Print_Area" localSheetId="6">'Week_3 (素)'!$A$1:$AT$255</definedName>
    <definedName name="_xlnm.Print_Area" localSheetId="7">Week_4!$A$1:$AM$256</definedName>
    <definedName name="_xlnm.Print_Area" localSheetId="8">'Week_4 (素)'!$A$1:$AU$256</definedName>
    <definedName name="_xlnm.Print_Area" localSheetId="9">Week_5!$A$1:$AM$255</definedName>
  </definedNames>
  <calcPr calcId="191029"/>
</workbook>
</file>

<file path=xl/calcChain.xml><?xml version="1.0" encoding="utf-8"?>
<calcChain xmlns="http://schemas.openxmlformats.org/spreadsheetml/2006/main">
  <c r="M198" i="18" l="1"/>
  <c r="M197" i="18"/>
  <c r="M196" i="18"/>
  <c r="M195" i="18"/>
  <c r="M194" i="18"/>
  <c r="M193" i="18"/>
  <c r="M192" i="18"/>
  <c r="M191" i="18"/>
  <c r="M190" i="18"/>
  <c r="M189" i="18"/>
  <c r="M188" i="18"/>
  <c r="M187" i="18"/>
  <c r="M186" i="18"/>
  <c r="M185" i="18"/>
  <c r="M184" i="18"/>
  <c r="T198" i="18"/>
  <c r="T197" i="18"/>
  <c r="T196" i="18"/>
  <c r="T195" i="18"/>
  <c r="T194" i="18"/>
  <c r="T193" i="18"/>
  <c r="T192" i="18"/>
  <c r="T191" i="18"/>
  <c r="T190" i="18"/>
  <c r="T189" i="18"/>
  <c r="T188" i="18"/>
  <c r="T187" i="18"/>
  <c r="T186" i="18"/>
  <c r="T185" i="18"/>
  <c r="T184" i="18"/>
  <c r="X286" i="18"/>
  <c r="X285" i="18"/>
  <c r="X284" i="18"/>
  <c r="X283" i="18"/>
  <c r="X282" i="18"/>
  <c r="X281" i="18"/>
  <c r="X280" i="18"/>
  <c r="X279" i="18"/>
  <c r="X278" i="18"/>
  <c r="X277" i="18"/>
  <c r="X276" i="18"/>
  <c r="X275" i="18"/>
  <c r="X274" i="18"/>
  <c r="X273" i="18"/>
  <c r="X272" i="18"/>
  <c r="T198" i="16"/>
  <c r="T197" i="16"/>
  <c r="T196" i="16"/>
  <c r="T195" i="16"/>
  <c r="T194" i="16"/>
  <c r="T193" i="16"/>
  <c r="T192" i="16"/>
  <c r="T191" i="16"/>
  <c r="T190" i="16"/>
  <c r="T189" i="16"/>
  <c r="T188" i="16"/>
  <c r="T187" i="16"/>
  <c r="T186" i="16"/>
  <c r="T185" i="16"/>
  <c r="T184" i="16"/>
  <c r="M198" i="16"/>
  <c r="M197" i="16"/>
  <c r="M196" i="16"/>
  <c r="M195" i="16"/>
  <c r="M194" i="16"/>
  <c r="M193" i="16"/>
  <c r="M192" i="16"/>
  <c r="M191" i="16"/>
  <c r="M190" i="16"/>
  <c r="M189" i="16"/>
  <c r="M188" i="16"/>
  <c r="M187" i="16"/>
  <c r="M186" i="16"/>
  <c r="M185" i="16"/>
  <c r="M184" i="16"/>
  <c r="AO145" i="20"/>
  <c r="AO144" i="20"/>
  <c r="AO143" i="20"/>
  <c r="AO142" i="20"/>
  <c r="AO141" i="20"/>
  <c r="AO140" i="20"/>
  <c r="AO139" i="20"/>
  <c r="AO138" i="20"/>
  <c r="AO137" i="20"/>
  <c r="AO136" i="20"/>
  <c r="AO135" i="20"/>
  <c r="AO134" i="20"/>
  <c r="AO133" i="20"/>
  <c r="AO132" i="20"/>
  <c r="AO131" i="20"/>
  <c r="AO130" i="20"/>
  <c r="AO129" i="20"/>
  <c r="AO128" i="20"/>
  <c r="AO127" i="20"/>
  <c r="AO126" i="20"/>
  <c r="AO125" i="20"/>
  <c r="AO124" i="20"/>
  <c r="AO123" i="20"/>
  <c r="AO122" i="20"/>
  <c r="AO121" i="20"/>
  <c r="AO120" i="20"/>
  <c r="AO119" i="20"/>
  <c r="AO118" i="20"/>
  <c r="AO117" i="20"/>
  <c r="AO116" i="20"/>
  <c r="AO115" i="20"/>
  <c r="AO114" i="20"/>
  <c r="AO113" i="20"/>
  <c r="AO112" i="20"/>
  <c r="AO111" i="20"/>
  <c r="AO110" i="20"/>
  <c r="AO109" i="20"/>
  <c r="AO108" i="20"/>
  <c r="AO107" i="20"/>
  <c r="AO106" i="20"/>
  <c r="AO105" i="20"/>
  <c r="AO104" i="20"/>
  <c r="AO103" i="20"/>
  <c r="AO102" i="20"/>
  <c r="AO101" i="20"/>
  <c r="AO100" i="20"/>
  <c r="AO99" i="20"/>
  <c r="AO98" i="20"/>
  <c r="AO97" i="20"/>
  <c r="AO96" i="20"/>
  <c r="AO95" i="20"/>
  <c r="AO94" i="20"/>
  <c r="AO93" i="20"/>
  <c r="AO92" i="20"/>
  <c r="AO91" i="20"/>
  <c r="AO90" i="20"/>
  <c r="AO89" i="20"/>
  <c r="AO88" i="20"/>
  <c r="AO87" i="20"/>
  <c r="AO86" i="20"/>
  <c r="AO85" i="20"/>
  <c r="AO84" i="20"/>
  <c r="AO83" i="20"/>
  <c r="AO82" i="20"/>
  <c r="AO81" i="20"/>
  <c r="AO80" i="20"/>
  <c r="AO79" i="20"/>
  <c r="AO78" i="20"/>
  <c r="AO77" i="20"/>
  <c r="AO76" i="20"/>
  <c r="AO75" i="20"/>
  <c r="AO74" i="20"/>
  <c r="AO73" i="20"/>
  <c r="AO72" i="20"/>
  <c r="AO71" i="20"/>
  <c r="AO70" i="20"/>
  <c r="AO69" i="20"/>
  <c r="AO68" i="20"/>
  <c r="AO67" i="20"/>
  <c r="AO66" i="20"/>
  <c r="AO65" i="20"/>
  <c r="AO64" i="20"/>
  <c r="AO63" i="20"/>
  <c r="AO62" i="20"/>
  <c r="AO61" i="20"/>
  <c r="AO60" i="20"/>
  <c r="AO59" i="20"/>
  <c r="AO58" i="20"/>
  <c r="AO57" i="20"/>
  <c r="AO56" i="20"/>
  <c r="AO55" i="20"/>
  <c r="AO54" i="20"/>
  <c r="AO53" i="20"/>
  <c r="AO52" i="20"/>
  <c r="AO51" i="20"/>
  <c r="AO50" i="20"/>
  <c r="AO49" i="20"/>
  <c r="AO48" i="20"/>
  <c r="AO47" i="20"/>
  <c r="AO46" i="20"/>
  <c r="AO45" i="20"/>
  <c r="AO44" i="20"/>
  <c r="AO43" i="20"/>
  <c r="AO42" i="20"/>
  <c r="AO41" i="20"/>
  <c r="AO40" i="20"/>
  <c r="AO39" i="20"/>
  <c r="AO38" i="20"/>
  <c r="AO37" i="20"/>
  <c r="AO36" i="20"/>
  <c r="AO35" i="20"/>
  <c r="AO34" i="20"/>
  <c r="AH145" i="20"/>
  <c r="AH144" i="20"/>
  <c r="AH143" i="20"/>
  <c r="AH142" i="20"/>
  <c r="AH141" i="20"/>
  <c r="AH140" i="20"/>
  <c r="AH139" i="20"/>
  <c r="AH138" i="20"/>
  <c r="AH137" i="20"/>
  <c r="AH136" i="20"/>
  <c r="AH135" i="20"/>
  <c r="AH134" i="20"/>
  <c r="AH133" i="20"/>
  <c r="AH132" i="20"/>
  <c r="AH131" i="20"/>
  <c r="AH130" i="20"/>
  <c r="AH129" i="20"/>
  <c r="AH128" i="20"/>
  <c r="AH127" i="20"/>
  <c r="AH126" i="20"/>
  <c r="AH125" i="20"/>
  <c r="AH124" i="20"/>
  <c r="AH123" i="20"/>
  <c r="AH122" i="20"/>
  <c r="AH121" i="20"/>
  <c r="AH120" i="20"/>
  <c r="AH119" i="20"/>
  <c r="AH118" i="20"/>
  <c r="AH117" i="20"/>
  <c r="AH116" i="20"/>
  <c r="AH115" i="20"/>
  <c r="AH114" i="20"/>
  <c r="AH113" i="20"/>
  <c r="AH112" i="20"/>
  <c r="AH111" i="20"/>
  <c r="AH110" i="20"/>
  <c r="AH109" i="20"/>
  <c r="AH108" i="20"/>
  <c r="AH107" i="20"/>
  <c r="AH106" i="20"/>
  <c r="AH105" i="20"/>
  <c r="AH104" i="20"/>
  <c r="AH103" i="20"/>
  <c r="AH102" i="20"/>
  <c r="AH101" i="20"/>
  <c r="AH100" i="20"/>
  <c r="AH99" i="20"/>
  <c r="AH98" i="20"/>
  <c r="AH97" i="20"/>
  <c r="AH96" i="20"/>
  <c r="AH95" i="20"/>
  <c r="AH94" i="20"/>
  <c r="AH93" i="20"/>
  <c r="AH92" i="20"/>
  <c r="AH91" i="20"/>
  <c r="AH90" i="20"/>
  <c r="AH89" i="20"/>
  <c r="AH88" i="20"/>
  <c r="AH87" i="20"/>
  <c r="AH86" i="20"/>
  <c r="AH85" i="20"/>
  <c r="AH84" i="20"/>
  <c r="AH83" i="20"/>
  <c r="AH82" i="20"/>
  <c r="AH81" i="20"/>
  <c r="AH80" i="20"/>
  <c r="AH79" i="20"/>
  <c r="AH78" i="20"/>
  <c r="AH77" i="20"/>
  <c r="AH76" i="20"/>
  <c r="AH75" i="20"/>
  <c r="AH74" i="20"/>
  <c r="AH73" i="20"/>
  <c r="AH72" i="20"/>
  <c r="AH71" i="20"/>
  <c r="AH70" i="20"/>
  <c r="AH69" i="20"/>
  <c r="AH68" i="20"/>
  <c r="AH67" i="20"/>
  <c r="AH66" i="20"/>
  <c r="AH65" i="20"/>
  <c r="AH64" i="20"/>
  <c r="AH63" i="20"/>
  <c r="AH62" i="20"/>
  <c r="AH61" i="20"/>
  <c r="AH60" i="20"/>
  <c r="AH59" i="20"/>
  <c r="AH58" i="20"/>
  <c r="AH57" i="20"/>
  <c r="AH56" i="20"/>
  <c r="AH55" i="20"/>
  <c r="AH54" i="20"/>
  <c r="AH53" i="20"/>
  <c r="AH52" i="20"/>
  <c r="AH51" i="20"/>
  <c r="AH50" i="20"/>
  <c r="AH49" i="20"/>
  <c r="AH48" i="20"/>
  <c r="AH47" i="20"/>
  <c r="AH46" i="20"/>
  <c r="AH45" i="20"/>
  <c r="AH44" i="20"/>
  <c r="AH43" i="20"/>
  <c r="AH42" i="20"/>
  <c r="AH41" i="20"/>
  <c r="AH40" i="20"/>
  <c r="AH39" i="20"/>
  <c r="AH38" i="20"/>
  <c r="AH37" i="20"/>
  <c r="AH36" i="20"/>
  <c r="AH35" i="20"/>
  <c r="AH34" i="20"/>
  <c r="AA145" i="20"/>
  <c r="AA144" i="20"/>
  <c r="AA143" i="20"/>
  <c r="AA142" i="20"/>
  <c r="AA141" i="20"/>
  <c r="AA140" i="20"/>
  <c r="AA139" i="20"/>
  <c r="AA138" i="20"/>
  <c r="AA137" i="20"/>
  <c r="AA136" i="20"/>
  <c r="AA135" i="20"/>
  <c r="AA134" i="20"/>
  <c r="AA133" i="20"/>
  <c r="AA132" i="20"/>
  <c r="AA131" i="20"/>
  <c r="AA130" i="20"/>
  <c r="AA129" i="20"/>
  <c r="AA128" i="20"/>
  <c r="AA127" i="20"/>
  <c r="AA126" i="20"/>
  <c r="AA125" i="20"/>
  <c r="AA124" i="20"/>
  <c r="AA123" i="20"/>
  <c r="AA122" i="20"/>
  <c r="AA121" i="20"/>
  <c r="AA120" i="20"/>
  <c r="AA119" i="20"/>
  <c r="AA118" i="20"/>
  <c r="AA117" i="20"/>
  <c r="AA116" i="20"/>
  <c r="AA115" i="20"/>
  <c r="AA114" i="20"/>
  <c r="AA113" i="20"/>
  <c r="AA112" i="20"/>
  <c r="AA111" i="20"/>
  <c r="AA110" i="20"/>
  <c r="AA109" i="20"/>
  <c r="AA108" i="20"/>
  <c r="AA107" i="20"/>
  <c r="AA106" i="20"/>
  <c r="AA105" i="20"/>
  <c r="AA104" i="20"/>
  <c r="AA103" i="20"/>
  <c r="AA102" i="20"/>
  <c r="AA101" i="20"/>
  <c r="AA100" i="20"/>
  <c r="AA99" i="20"/>
  <c r="AA98" i="20"/>
  <c r="AA97" i="20"/>
  <c r="AA96" i="20"/>
  <c r="AA95" i="20"/>
  <c r="AA94" i="20"/>
  <c r="AA93" i="20"/>
  <c r="AA92" i="20"/>
  <c r="AA91" i="20"/>
  <c r="AA90" i="20"/>
  <c r="AA89" i="20"/>
  <c r="AA88" i="20"/>
  <c r="AA87" i="20"/>
  <c r="AA86" i="20"/>
  <c r="AA85" i="20"/>
  <c r="AA84" i="20"/>
  <c r="AA83" i="20"/>
  <c r="AA82" i="20"/>
  <c r="AA81" i="20"/>
  <c r="AA80" i="20"/>
  <c r="AA79" i="20"/>
  <c r="AA78" i="20"/>
  <c r="AA77" i="20"/>
  <c r="AA76" i="20"/>
  <c r="AA75" i="20"/>
  <c r="AA74" i="20"/>
  <c r="AA73" i="20"/>
  <c r="AA72" i="20"/>
  <c r="AA71" i="20"/>
  <c r="AA70" i="20"/>
  <c r="AA69" i="20"/>
  <c r="AA68" i="20"/>
  <c r="AA67" i="20"/>
  <c r="AA66" i="20"/>
  <c r="AA65" i="20"/>
  <c r="AA64" i="20"/>
  <c r="AA63" i="20"/>
  <c r="AA62" i="20"/>
  <c r="AA61" i="20"/>
  <c r="AA60" i="20"/>
  <c r="AA59" i="20"/>
  <c r="AA58" i="20"/>
  <c r="AA57" i="20"/>
  <c r="AA56" i="20"/>
  <c r="AA55" i="20"/>
  <c r="AA54" i="20"/>
  <c r="AA53" i="20"/>
  <c r="AA52" i="20"/>
  <c r="AA51" i="20"/>
  <c r="AA50" i="20"/>
  <c r="AA49" i="20"/>
  <c r="AA48" i="20"/>
  <c r="AA47" i="20"/>
  <c r="AA46" i="20"/>
  <c r="AA45" i="20"/>
  <c r="AA44" i="20"/>
  <c r="AA43" i="20"/>
  <c r="AA42" i="20"/>
  <c r="AA41" i="20"/>
  <c r="AA40" i="20"/>
  <c r="AA39" i="20"/>
  <c r="AA38" i="20"/>
  <c r="AA37" i="20"/>
  <c r="AA36" i="20"/>
  <c r="AA35" i="20"/>
  <c r="AA34" i="20"/>
  <c r="T145" i="20"/>
  <c r="T144" i="20"/>
  <c r="T143" i="20"/>
  <c r="T142" i="20"/>
  <c r="T141" i="20"/>
  <c r="T140" i="20"/>
  <c r="T139" i="20"/>
  <c r="T138" i="20"/>
  <c r="T137" i="20"/>
  <c r="T136" i="20"/>
  <c r="T135" i="20"/>
  <c r="T134" i="20"/>
  <c r="T133" i="20"/>
  <c r="T132" i="20"/>
  <c r="T131" i="20"/>
  <c r="T130" i="20"/>
  <c r="T129" i="20"/>
  <c r="T128" i="20"/>
  <c r="T127" i="20"/>
  <c r="T126" i="20"/>
  <c r="T125" i="20"/>
  <c r="T124" i="20"/>
  <c r="T123" i="20"/>
  <c r="T122" i="20"/>
  <c r="T121" i="20"/>
  <c r="T120" i="20"/>
  <c r="T119" i="20"/>
  <c r="T118" i="20"/>
  <c r="T117" i="20"/>
  <c r="T116" i="20"/>
  <c r="T115" i="20"/>
  <c r="T114" i="20"/>
  <c r="T113" i="20"/>
  <c r="T112" i="20"/>
  <c r="T111" i="20"/>
  <c r="T110" i="20"/>
  <c r="T109" i="20"/>
  <c r="T108" i="20"/>
  <c r="T107" i="20"/>
  <c r="T106" i="20"/>
  <c r="T105" i="20"/>
  <c r="T104" i="20"/>
  <c r="T103" i="20"/>
  <c r="T102" i="20"/>
  <c r="T101" i="20"/>
  <c r="T100" i="20"/>
  <c r="T99" i="20"/>
  <c r="T98" i="20"/>
  <c r="T97" i="20"/>
  <c r="T96" i="20"/>
  <c r="T95" i="20"/>
  <c r="T94" i="20"/>
  <c r="T93" i="20"/>
  <c r="T92" i="20"/>
  <c r="T91" i="20"/>
  <c r="T90" i="20"/>
  <c r="T89" i="20"/>
  <c r="T88" i="20"/>
  <c r="T87" i="20"/>
  <c r="T86" i="20"/>
  <c r="T85" i="20"/>
  <c r="T84" i="20"/>
  <c r="T83" i="20"/>
  <c r="T82" i="20"/>
  <c r="T81" i="20"/>
  <c r="T80" i="20"/>
  <c r="T79" i="20"/>
  <c r="T78" i="20"/>
  <c r="T77" i="20"/>
  <c r="T76" i="20"/>
  <c r="T75" i="20"/>
  <c r="T74" i="20"/>
  <c r="T73" i="20"/>
  <c r="T72" i="20"/>
  <c r="T71" i="20"/>
  <c r="T70" i="20"/>
  <c r="T69" i="20"/>
  <c r="T68" i="20"/>
  <c r="T67" i="20"/>
  <c r="T66" i="20"/>
  <c r="T65" i="20"/>
  <c r="T64" i="20"/>
  <c r="T63" i="20"/>
  <c r="T62" i="20"/>
  <c r="T61" i="20"/>
  <c r="T60" i="20"/>
  <c r="T59" i="20"/>
  <c r="T58" i="20"/>
  <c r="T57" i="20"/>
  <c r="T56" i="20"/>
  <c r="T55" i="20"/>
  <c r="T54" i="20"/>
  <c r="T53" i="20"/>
  <c r="T52" i="20"/>
  <c r="T51" i="20"/>
  <c r="T50" i="20"/>
  <c r="T49" i="20"/>
  <c r="T48" i="20"/>
  <c r="T47" i="20"/>
  <c r="T46" i="20"/>
  <c r="T45" i="20"/>
  <c r="T44" i="20"/>
  <c r="T43" i="20"/>
  <c r="T42" i="20"/>
  <c r="T41" i="20"/>
  <c r="T40" i="20"/>
  <c r="T39" i="20"/>
  <c r="T38" i="20"/>
  <c r="T37" i="20"/>
  <c r="T36" i="20"/>
  <c r="T35" i="20"/>
  <c r="T34" i="20"/>
  <c r="M35" i="20"/>
  <c r="M36" i="20"/>
  <c r="M37" i="20"/>
  <c r="M38" i="20"/>
  <c r="M39" i="20"/>
  <c r="M40" i="20"/>
  <c r="M41" i="20"/>
  <c r="M42" i="20"/>
  <c r="M43" i="20"/>
  <c r="M44" i="20"/>
  <c r="M45" i="20"/>
  <c r="M46" i="20"/>
  <c r="M47" i="20"/>
  <c r="M48" i="20"/>
  <c r="M49" i="20"/>
  <c r="M50" i="20"/>
  <c r="M51" i="20"/>
  <c r="M52" i="20"/>
  <c r="M53" i="20"/>
  <c r="M54" i="20"/>
  <c r="M55" i="20"/>
  <c r="M56" i="20"/>
  <c r="M57" i="20"/>
  <c r="M58" i="20"/>
  <c r="M59" i="20"/>
  <c r="M60" i="20"/>
  <c r="M61" i="20"/>
  <c r="M62" i="20"/>
  <c r="M63" i="20"/>
  <c r="M64" i="20"/>
  <c r="M65" i="20"/>
  <c r="M66" i="20"/>
  <c r="M67" i="20"/>
  <c r="M68" i="20"/>
  <c r="M69" i="20"/>
  <c r="M70" i="20"/>
  <c r="M71" i="20"/>
  <c r="M72" i="20"/>
  <c r="M73" i="20"/>
  <c r="M74" i="20"/>
  <c r="M75" i="20"/>
  <c r="M76" i="20"/>
  <c r="M77" i="20"/>
  <c r="M78" i="20"/>
  <c r="M79" i="20"/>
  <c r="M80" i="20"/>
  <c r="M81" i="20"/>
  <c r="M82" i="20"/>
  <c r="M83" i="20"/>
  <c r="M84" i="20"/>
  <c r="M85" i="20"/>
  <c r="M86" i="20"/>
  <c r="M87" i="20"/>
  <c r="M88" i="20"/>
  <c r="M89" i="20"/>
  <c r="M90" i="20"/>
  <c r="M91" i="20"/>
  <c r="M92" i="20"/>
  <c r="M93" i="20"/>
  <c r="M94" i="20"/>
  <c r="M95" i="20"/>
  <c r="M96" i="20"/>
  <c r="M97" i="20"/>
  <c r="M98" i="20"/>
  <c r="M99" i="20"/>
  <c r="M100" i="20"/>
  <c r="M101" i="20"/>
  <c r="M102" i="20"/>
  <c r="M103" i="20"/>
  <c r="M104" i="20"/>
  <c r="M105" i="20"/>
  <c r="M106" i="20"/>
  <c r="M107" i="20"/>
  <c r="M108" i="20"/>
  <c r="M109" i="20"/>
  <c r="M110" i="20"/>
  <c r="M111" i="20"/>
  <c r="M112" i="20"/>
  <c r="M113" i="20"/>
  <c r="M114" i="20"/>
  <c r="M115" i="20"/>
  <c r="M116" i="20"/>
  <c r="M117" i="20"/>
  <c r="M118" i="20"/>
  <c r="M119" i="20"/>
  <c r="M120" i="20"/>
  <c r="M121" i="20"/>
  <c r="M122" i="20"/>
  <c r="M123" i="20"/>
  <c r="M124" i="20"/>
  <c r="M125" i="20"/>
  <c r="M126" i="20"/>
  <c r="M127" i="20"/>
  <c r="M128" i="20"/>
  <c r="M129" i="20"/>
  <c r="M130" i="20"/>
  <c r="M131" i="20"/>
  <c r="M132" i="20"/>
  <c r="M133" i="20"/>
  <c r="M134" i="20"/>
  <c r="M135" i="20"/>
  <c r="M136" i="20"/>
  <c r="M137" i="20"/>
  <c r="M138" i="20"/>
  <c r="M139" i="20"/>
  <c r="M140" i="20"/>
  <c r="M141" i="20"/>
  <c r="M142" i="20"/>
  <c r="M143" i="20"/>
  <c r="M144" i="20"/>
  <c r="M145" i="20"/>
  <c r="M34" i="20"/>
  <c r="AO201" i="18"/>
  <c r="AO200" i="18"/>
  <c r="AO199" i="18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AO214" i="18"/>
  <c r="AO213" i="18"/>
  <c r="AO212" i="18"/>
  <c r="AO211" i="18"/>
  <c r="AO210" i="18"/>
  <c r="AO209" i="18"/>
  <c r="AO208" i="18"/>
  <c r="AO207" i="18"/>
  <c r="AO206" i="18"/>
  <c r="AO205" i="18"/>
  <c r="AO204" i="18"/>
  <c r="AO203" i="18"/>
  <c r="AO202" i="18"/>
  <c r="AO198" i="18"/>
  <c r="AO197" i="18"/>
  <c r="AO196" i="18"/>
  <c r="AO195" i="18"/>
  <c r="AO194" i="18"/>
  <c r="AO193" i="18"/>
  <c r="AO192" i="18"/>
  <c r="AO191" i="18"/>
  <c r="AO190" i="18"/>
  <c r="AO189" i="18"/>
  <c r="AO188" i="18"/>
  <c r="AO187" i="18"/>
  <c r="AO186" i="18"/>
  <c r="AO185" i="18"/>
  <c r="AO184" i="18"/>
  <c r="AO183" i="18"/>
  <c r="AO182" i="18"/>
  <c r="AO181" i="18"/>
  <c r="AO180" i="18"/>
  <c r="AO179" i="18"/>
  <c r="AO178" i="18"/>
  <c r="AO177" i="18"/>
  <c r="AO176" i="18"/>
  <c r="AO175" i="18"/>
  <c r="AO174" i="18"/>
  <c r="AO173" i="18"/>
  <c r="AO172" i="18"/>
  <c r="AO171" i="18"/>
  <c r="AO170" i="18"/>
  <c r="AO169" i="18"/>
  <c r="AO168" i="18"/>
  <c r="AO167" i="18"/>
  <c r="AO166" i="18"/>
  <c r="AO165" i="18"/>
  <c r="AO164" i="18"/>
  <c r="AO163" i="18"/>
  <c r="AO162" i="18"/>
  <c r="AO161" i="18"/>
  <c r="AO160" i="18"/>
  <c r="AO159" i="18"/>
  <c r="AO158" i="18"/>
  <c r="AO157" i="18"/>
  <c r="AO156" i="18"/>
  <c r="AO155" i="18"/>
  <c r="AO154" i="18"/>
  <c r="AO153" i="18"/>
  <c r="AO152" i="18"/>
  <c r="AO151" i="18"/>
  <c r="AO150" i="18"/>
  <c r="AO149" i="18"/>
  <c r="AO148" i="18"/>
  <c r="AO147" i="18"/>
  <c r="AO146" i="18"/>
  <c r="AO145" i="18"/>
  <c r="AO144" i="18"/>
  <c r="AO143" i="18"/>
  <c r="AO142" i="18"/>
  <c r="AO141" i="18"/>
  <c r="AO140" i="18"/>
  <c r="AO139" i="18"/>
  <c r="AO138" i="18"/>
  <c r="AO137" i="18"/>
  <c r="AO136" i="18"/>
  <c r="AO135" i="18"/>
  <c r="AO134" i="18"/>
  <c r="AO133" i="18"/>
  <c r="AO132" i="18"/>
  <c r="AO131" i="18"/>
  <c r="AO130" i="18"/>
  <c r="AO129" i="18"/>
  <c r="AO128" i="18"/>
  <c r="AO127" i="18"/>
  <c r="AO126" i="18"/>
  <c r="AO125" i="18"/>
  <c r="AO124" i="18"/>
  <c r="AO123" i="18"/>
  <c r="AO122" i="18"/>
  <c r="AO121" i="18"/>
  <c r="AO120" i="18"/>
  <c r="AO119" i="18"/>
  <c r="AO118" i="18"/>
  <c r="AO117" i="18"/>
  <c r="AO116" i="18"/>
  <c r="AO115" i="18"/>
  <c r="AO114" i="18"/>
  <c r="AO113" i="18"/>
  <c r="AO112" i="18"/>
  <c r="AO111" i="18"/>
  <c r="AO110" i="18"/>
  <c r="AO109" i="18"/>
  <c r="AO108" i="18"/>
  <c r="AO107" i="18"/>
  <c r="AO106" i="18"/>
  <c r="AO105" i="18"/>
  <c r="AO104" i="18"/>
  <c r="AO103" i="18"/>
  <c r="AO102" i="18"/>
  <c r="AO101" i="18"/>
  <c r="AO100" i="18"/>
  <c r="AO99" i="18"/>
  <c r="AO98" i="18"/>
  <c r="AO97" i="18"/>
  <c r="AO96" i="18"/>
  <c r="AO95" i="18"/>
  <c r="AO94" i="18"/>
  <c r="AO93" i="18"/>
  <c r="AO92" i="18"/>
  <c r="AO91" i="18"/>
  <c r="AO90" i="18"/>
  <c r="AO89" i="18"/>
  <c r="AO88" i="18"/>
  <c r="AO87" i="18"/>
  <c r="AO86" i="18"/>
  <c r="AO85" i="18"/>
  <c r="AO84" i="18"/>
  <c r="AO83" i="18"/>
  <c r="AO82" i="18"/>
  <c r="AO81" i="18"/>
  <c r="AO80" i="18"/>
  <c r="AO79" i="18"/>
  <c r="AO78" i="18"/>
  <c r="AO77" i="18"/>
  <c r="AO76" i="18"/>
  <c r="AO75" i="18"/>
  <c r="AO74" i="18"/>
  <c r="AO73" i="18"/>
  <c r="AO72" i="18"/>
  <c r="AO71" i="18"/>
  <c r="AO70" i="18"/>
  <c r="AO69" i="18"/>
  <c r="AO68" i="18"/>
  <c r="AO67" i="18"/>
  <c r="AO66" i="18"/>
  <c r="AO65" i="18"/>
  <c r="AO64" i="18"/>
  <c r="AO63" i="18"/>
  <c r="AO62" i="18"/>
  <c r="AO61" i="18"/>
  <c r="AO60" i="18"/>
  <c r="AO59" i="18"/>
  <c r="AO58" i="18"/>
  <c r="AO57" i="18"/>
  <c r="AO56" i="18"/>
  <c r="AO55" i="18"/>
  <c r="AO54" i="18"/>
  <c r="AO53" i="18"/>
  <c r="AO52" i="18"/>
  <c r="AO51" i="18"/>
  <c r="AO50" i="18"/>
  <c r="AO49" i="18"/>
  <c r="AO48" i="18"/>
  <c r="AO47" i="18"/>
  <c r="AO46" i="18"/>
  <c r="AO45" i="18"/>
  <c r="AO44" i="18"/>
  <c r="AO43" i="18"/>
  <c r="AO42" i="18"/>
  <c r="AO41" i="18"/>
  <c r="AO40" i="18"/>
  <c r="AO39" i="18"/>
  <c r="AO38" i="18"/>
  <c r="AO37" i="18"/>
  <c r="AO36" i="18"/>
  <c r="AO35" i="18"/>
  <c r="AO34" i="18"/>
  <c r="AH214" i="18"/>
  <c r="AH213" i="18"/>
  <c r="AH212" i="18"/>
  <c r="AH211" i="18"/>
  <c r="AH210" i="18"/>
  <c r="AH209" i="18"/>
  <c r="AH208" i="18"/>
  <c r="AH207" i="18"/>
  <c r="AH206" i="18"/>
  <c r="AH205" i="18"/>
  <c r="AH204" i="18"/>
  <c r="AH203" i="18"/>
  <c r="AH202" i="18"/>
  <c r="AH201" i="18"/>
  <c r="AH200" i="18"/>
  <c r="AH199" i="18"/>
  <c r="AH198" i="18"/>
  <c r="AH197" i="18"/>
  <c r="AH196" i="18"/>
  <c r="AH195" i="18"/>
  <c r="AH194" i="18"/>
  <c r="AH193" i="18"/>
  <c r="AH192" i="18"/>
  <c r="AH191" i="18"/>
  <c r="AH190" i="18"/>
  <c r="AH189" i="18"/>
  <c r="AH188" i="18"/>
  <c r="AH187" i="18"/>
  <c r="AH186" i="18"/>
  <c r="AH185" i="18"/>
  <c r="AH184" i="18"/>
  <c r="AH183" i="18"/>
  <c r="AH182" i="18"/>
  <c r="AH181" i="18"/>
  <c r="AH180" i="18"/>
  <c r="AH179" i="18"/>
  <c r="AH178" i="18"/>
  <c r="AH177" i="18"/>
  <c r="AH176" i="18"/>
  <c r="AH175" i="18"/>
  <c r="AH174" i="18"/>
  <c r="AH173" i="18"/>
  <c r="AH172" i="18"/>
  <c r="AH171" i="18"/>
  <c r="AH170" i="18"/>
  <c r="AH169" i="18"/>
  <c r="AH168" i="18"/>
  <c r="AH167" i="18"/>
  <c r="AH166" i="18"/>
  <c r="AH165" i="18"/>
  <c r="AH164" i="18"/>
  <c r="AH163" i="18"/>
  <c r="AH162" i="18"/>
  <c r="AH161" i="18"/>
  <c r="AH160" i="18"/>
  <c r="AH159" i="18"/>
  <c r="AH158" i="18"/>
  <c r="AH157" i="18"/>
  <c r="AH156" i="18"/>
  <c r="AH155" i="18"/>
  <c r="AH154" i="18"/>
  <c r="AH153" i="18"/>
  <c r="AH152" i="18"/>
  <c r="AH151" i="18"/>
  <c r="AH150" i="18"/>
  <c r="AH149" i="18"/>
  <c r="AH148" i="18"/>
  <c r="AH147" i="18"/>
  <c r="AH146" i="18"/>
  <c r="AH145" i="18"/>
  <c r="AH144" i="18"/>
  <c r="AH143" i="18"/>
  <c r="AH142" i="18"/>
  <c r="AH141" i="18"/>
  <c r="AH140" i="18"/>
  <c r="AH139" i="18"/>
  <c r="AH138" i="18"/>
  <c r="AH137" i="18"/>
  <c r="AH136" i="18"/>
  <c r="AH135" i="18"/>
  <c r="AH134" i="18"/>
  <c r="AH133" i="18"/>
  <c r="AH132" i="18"/>
  <c r="AH131" i="18"/>
  <c r="AH130" i="18"/>
  <c r="AH129" i="18"/>
  <c r="AH128" i="18"/>
  <c r="AH127" i="18"/>
  <c r="AH126" i="18"/>
  <c r="AH125" i="18"/>
  <c r="AH124" i="18"/>
  <c r="AH123" i="18"/>
  <c r="AH122" i="18"/>
  <c r="AH121" i="18"/>
  <c r="AH120" i="18"/>
  <c r="AH119" i="18"/>
  <c r="AH118" i="18"/>
  <c r="AH117" i="18"/>
  <c r="AH116" i="18"/>
  <c r="AH115" i="18"/>
  <c r="AH114" i="18"/>
  <c r="AH113" i="18"/>
  <c r="AH112" i="18"/>
  <c r="AH111" i="18"/>
  <c r="AH110" i="18"/>
  <c r="AH109" i="18"/>
  <c r="AH108" i="18"/>
  <c r="AH107" i="18"/>
  <c r="AH106" i="18"/>
  <c r="AH105" i="18"/>
  <c r="AH104" i="18"/>
  <c r="AH103" i="18"/>
  <c r="AH102" i="18"/>
  <c r="AH101" i="18"/>
  <c r="AH100" i="18"/>
  <c r="AH99" i="18"/>
  <c r="AH98" i="18"/>
  <c r="AH97" i="18"/>
  <c r="AH96" i="18"/>
  <c r="AH95" i="18"/>
  <c r="AH94" i="18"/>
  <c r="AH93" i="18"/>
  <c r="AH92" i="18"/>
  <c r="AH91" i="18"/>
  <c r="AH90" i="18"/>
  <c r="AH89" i="18"/>
  <c r="AH88" i="18"/>
  <c r="AH87" i="18"/>
  <c r="AH86" i="18"/>
  <c r="AH85" i="18"/>
  <c r="AH84" i="18"/>
  <c r="AH83" i="18"/>
  <c r="AH82" i="18"/>
  <c r="AH81" i="18"/>
  <c r="AH80" i="18"/>
  <c r="AH79" i="18"/>
  <c r="AH78" i="18"/>
  <c r="AH77" i="18"/>
  <c r="AH76" i="18"/>
  <c r="AH75" i="18"/>
  <c r="AH74" i="18"/>
  <c r="AH73" i="18"/>
  <c r="AH72" i="18"/>
  <c r="AH71" i="18"/>
  <c r="AH70" i="18"/>
  <c r="AH69" i="18"/>
  <c r="AH68" i="18"/>
  <c r="AH67" i="18"/>
  <c r="AH66" i="18"/>
  <c r="AH65" i="18"/>
  <c r="AH64" i="18"/>
  <c r="AH63" i="18"/>
  <c r="AH62" i="18"/>
  <c r="AH61" i="18"/>
  <c r="AH60" i="18"/>
  <c r="AH59" i="18"/>
  <c r="AH58" i="18"/>
  <c r="AH57" i="18"/>
  <c r="AH56" i="18"/>
  <c r="AH55" i="18"/>
  <c r="AH54" i="18"/>
  <c r="AH53" i="18"/>
  <c r="AH52" i="18"/>
  <c r="AH51" i="18"/>
  <c r="AH50" i="18"/>
  <c r="AH49" i="18"/>
  <c r="AH48" i="18"/>
  <c r="AH47" i="18"/>
  <c r="AH46" i="18"/>
  <c r="AH45" i="18"/>
  <c r="AH44" i="18"/>
  <c r="AH43" i="18"/>
  <c r="AH42" i="18"/>
  <c r="AH41" i="18"/>
  <c r="AH40" i="18"/>
  <c r="AH39" i="18"/>
  <c r="AH38" i="18"/>
  <c r="AH37" i="18"/>
  <c r="AH36" i="18"/>
  <c r="AH35" i="18"/>
  <c r="AH34" i="18"/>
  <c r="AA214" i="18"/>
  <c r="AA213" i="18"/>
  <c r="AA212" i="18"/>
  <c r="AA211" i="18"/>
  <c r="AA210" i="18"/>
  <c r="AA209" i="18"/>
  <c r="AA208" i="18"/>
  <c r="AA207" i="18"/>
  <c r="AA206" i="18"/>
  <c r="AA205" i="18"/>
  <c r="AA204" i="18"/>
  <c r="AA203" i="18"/>
  <c r="AA202" i="18"/>
  <c r="AA201" i="18"/>
  <c r="AA200" i="18"/>
  <c r="AA199" i="18"/>
  <c r="AA198" i="18"/>
  <c r="AA197" i="18"/>
  <c r="AA196" i="18"/>
  <c r="AA195" i="18"/>
  <c r="AA194" i="18"/>
  <c r="AA193" i="18"/>
  <c r="AA192" i="18"/>
  <c r="AA191" i="18"/>
  <c r="AA190" i="18"/>
  <c r="AA189" i="18"/>
  <c r="AA188" i="18"/>
  <c r="AA187" i="18"/>
  <c r="AA186" i="18"/>
  <c r="AA185" i="18"/>
  <c r="AA184" i="18"/>
  <c r="AA183" i="18"/>
  <c r="AA182" i="18"/>
  <c r="AA181" i="18"/>
  <c r="AA180" i="18"/>
  <c r="AA179" i="18"/>
  <c r="AA178" i="18"/>
  <c r="AA177" i="18"/>
  <c r="AA176" i="18"/>
  <c r="AA175" i="18"/>
  <c r="AA174" i="18"/>
  <c r="AA173" i="18"/>
  <c r="AA172" i="18"/>
  <c r="AA171" i="18"/>
  <c r="AA170" i="18"/>
  <c r="AA169" i="18"/>
  <c r="AA168" i="18"/>
  <c r="AA167" i="18"/>
  <c r="AA166" i="18"/>
  <c r="AA165" i="18"/>
  <c r="AA164" i="18"/>
  <c r="AA163" i="18"/>
  <c r="AA162" i="18"/>
  <c r="AA161" i="18"/>
  <c r="AA160" i="18"/>
  <c r="AA159" i="18"/>
  <c r="AA158" i="18"/>
  <c r="AA157" i="18"/>
  <c r="AA156" i="18"/>
  <c r="AA155" i="18"/>
  <c r="AA154" i="18"/>
  <c r="AA153" i="18"/>
  <c r="AA152" i="18"/>
  <c r="AA151" i="18"/>
  <c r="AA150" i="18"/>
  <c r="AA149" i="18"/>
  <c r="AA148" i="18"/>
  <c r="AA147" i="18"/>
  <c r="AA146" i="18"/>
  <c r="AA145" i="18"/>
  <c r="AA144" i="18"/>
  <c r="AA143" i="18"/>
  <c r="AA142" i="18"/>
  <c r="AA141" i="18"/>
  <c r="AA140" i="18"/>
  <c r="AA139" i="18"/>
  <c r="AA138" i="18"/>
  <c r="AA137" i="18"/>
  <c r="AA136" i="18"/>
  <c r="AA135" i="18"/>
  <c r="AA134" i="18"/>
  <c r="AA133" i="18"/>
  <c r="AA132" i="18"/>
  <c r="AA131" i="18"/>
  <c r="AA130" i="18"/>
  <c r="AA129" i="18"/>
  <c r="AA128" i="18"/>
  <c r="AA127" i="18"/>
  <c r="AA126" i="18"/>
  <c r="AA125" i="18"/>
  <c r="AA124" i="18"/>
  <c r="AA123" i="18"/>
  <c r="AA122" i="18"/>
  <c r="AA121" i="18"/>
  <c r="AA120" i="18"/>
  <c r="AA119" i="18"/>
  <c r="AA118" i="18"/>
  <c r="AA117" i="18"/>
  <c r="AA116" i="18"/>
  <c r="AA115" i="18"/>
  <c r="AA114" i="18"/>
  <c r="AA113" i="18"/>
  <c r="AA112" i="18"/>
  <c r="AA111" i="18"/>
  <c r="AA110" i="18"/>
  <c r="AA109" i="18"/>
  <c r="AA108" i="18"/>
  <c r="AA107" i="18"/>
  <c r="AA106" i="18"/>
  <c r="AA105" i="18"/>
  <c r="AA104" i="18"/>
  <c r="AA103" i="18"/>
  <c r="AA102" i="18"/>
  <c r="AA101" i="18"/>
  <c r="AA100" i="18"/>
  <c r="AA99" i="18"/>
  <c r="AA98" i="18"/>
  <c r="AA97" i="18"/>
  <c r="AA96" i="18"/>
  <c r="AA95" i="18"/>
  <c r="AA94" i="18"/>
  <c r="AA93" i="18"/>
  <c r="AA92" i="18"/>
  <c r="AA91" i="18"/>
  <c r="AA90" i="18"/>
  <c r="AA89" i="18"/>
  <c r="AA88" i="18"/>
  <c r="AA87" i="18"/>
  <c r="AA86" i="18"/>
  <c r="AA85" i="18"/>
  <c r="AA84" i="18"/>
  <c r="AA83" i="18"/>
  <c r="AA82" i="18"/>
  <c r="AA81" i="18"/>
  <c r="AA80" i="18"/>
  <c r="AA79" i="18"/>
  <c r="AA78" i="18"/>
  <c r="AA77" i="18"/>
  <c r="AA76" i="18"/>
  <c r="AA75" i="18"/>
  <c r="AA74" i="18"/>
  <c r="AA73" i="18"/>
  <c r="AA72" i="18"/>
  <c r="AA71" i="18"/>
  <c r="AA70" i="18"/>
  <c r="AA69" i="18"/>
  <c r="AA68" i="18"/>
  <c r="AA67" i="18"/>
  <c r="AA66" i="18"/>
  <c r="AA65" i="18"/>
  <c r="AA64" i="18"/>
  <c r="AA63" i="18"/>
  <c r="AA62" i="18"/>
  <c r="AA61" i="18"/>
  <c r="AA60" i="18"/>
  <c r="AA59" i="18"/>
  <c r="AA58" i="18"/>
  <c r="AA57" i="18"/>
  <c r="AA56" i="18"/>
  <c r="AA55" i="18"/>
  <c r="AA54" i="18"/>
  <c r="AA53" i="18"/>
  <c r="AA52" i="18"/>
  <c r="AA51" i="18"/>
  <c r="AA50" i="18"/>
  <c r="AA49" i="18"/>
  <c r="AA48" i="18"/>
  <c r="AA47" i="18"/>
  <c r="AA46" i="18"/>
  <c r="AA45" i="18"/>
  <c r="AA44" i="18"/>
  <c r="AA43" i="18"/>
  <c r="AA42" i="18"/>
  <c r="AA41" i="18"/>
  <c r="AA40" i="18"/>
  <c r="AA39" i="18"/>
  <c r="AA38" i="18"/>
  <c r="AA37" i="18"/>
  <c r="AA36" i="18"/>
  <c r="AA35" i="18"/>
  <c r="AA34" i="18"/>
  <c r="T214" i="18"/>
  <c r="T213" i="18"/>
  <c r="T212" i="18"/>
  <c r="T211" i="18"/>
  <c r="T210" i="18"/>
  <c r="T209" i="18"/>
  <c r="T208" i="18"/>
  <c r="T207" i="18"/>
  <c r="T206" i="18"/>
  <c r="T205" i="18"/>
  <c r="T204" i="18"/>
  <c r="T203" i="18"/>
  <c r="T202" i="18"/>
  <c r="T201" i="18"/>
  <c r="T200" i="18"/>
  <c r="T199" i="18"/>
  <c r="T183" i="18"/>
  <c r="T182" i="18"/>
  <c r="T181" i="18"/>
  <c r="T180" i="18"/>
  <c r="T179" i="18"/>
  <c r="T178" i="18"/>
  <c r="T177" i="18"/>
  <c r="T176" i="18"/>
  <c r="T175" i="18"/>
  <c r="T174" i="18"/>
  <c r="T173" i="18"/>
  <c r="T172" i="18"/>
  <c r="T171" i="18"/>
  <c r="T170" i="18"/>
  <c r="T169" i="18"/>
  <c r="T168" i="18"/>
  <c r="T167" i="18"/>
  <c r="T166" i="18"/>
  <c r="T165" i="18"/>
  <c r="T164" i="18"/>
  <c r="T163" i="18"/>
  <c r="T162" i="18"/>
  <c r="T161" i="18"/>
  <c r="T160" i="18"/>
  <c r="T159" i="18"/>
  <c r="T158" i="18"/>
  <c r="T157" i="18"/>
  <c r="T156" i="18"/>
  <c r="T155" i="18"/>
  <c r="T154" i="18"/>
  <c r="T153" i="18"/>
  <c r="T152" i="18"/>
  <c r="T151" i="18"/>
  <c r="T150" i="18"/>
  <c r="T149" i="18"/>
  <c r="T148" i="18"/>
  <c r="T147" i="18"/>
  <c r="T146" i="18"/>
  <c r="T145" i="18"/>
  <c r="T144" i="18"/>
  <c r="T143" i="18"/>
  <c r="T142" i="18"/>
  <c r="T141" i="18"/>
  <c r="T140" i="18"/>
  <c r="T139" i="18"/>
  <c r="T138" i="18"/>
  <c r="T137" i="18"/>
  <c r="T136" i="18"/>
  <c r="T135" i="18"/>
  <c r="T134" i="18"/>
  <c r="T133" i="18"/>
  <c r="T132" i="18"/>
  <c r="T131" i="18"/>
  <c r="T130" i="18"/>
  <c r="T129" i="18"/>
  <c r="T128" i="18"/>
  <c r="T127" i="18"/>
  <c r="T126" i="18"/>
  <c r="T125" i="18"/>
  <c r="T124" i="18"/>
  <c r="T123" i="18"/>
  <c r="T122" i="18"/>
  <c r="T121" i="18"/>
  <c r="T120" i="18"/>
  <c r="T119" i="18"/>
  <c r="T118" i="18"/>
  <c r="T117" i="18"/>
  <c r="T116" i="18"/>
  <c r="T115" i="18"/>
  <c r="T114" i="18"/>
  <c r="T113" i="18"/>
  <c r="T112" i="18"/>
  <c r="T111" i="18"/>
  <c r="T110" i="18"/>
  <c r="T109" i="18"/>
  <c r="T108" i="18"/>
  <c r="T107" i="18"/>
  <c r="T106" i="18"/>
  <c r="T105" i="18"/>
  <c r="T104" i="18"/>
  <c r="T103" i="18"/>
  <c r="T102" i="18"/>
  <c r="T101" i="18"/>
  <c r="T100" i="18"/>
  <c r="T99" i="18"/>
  <c r="T98" i="18"/>
  <c r="T97" i="18"/>
  <c r="T96" i="18"/>
  <c r="T95" i="18"/>
  <c r="T94" i="18"/>
  <c r="T93" i="18"/>
  <c r="T92" i="18"/>
  <c r="T91" i="18"/>
  <c r="T90" i="18"/>
  <c r="T89" i="18"/>
  <c r="T88" i="18"/>
  <c r="T87" i="18"/>
  <c r="T86" i="18"/>
  <c r="T85" i="18"/>
  <c r="T84" i="18"/>
  <c r="T83" i="18"/>
  <c r="T82" i="18"/>
  <c r="T81" i="18"/>
  <c r="T80" i="18"/>
  <c r="T79" i="18"/>
  <c r="T78" i="18"/>
  <c r="T77" i="18"/>
  <c r="T76" i="18"/>
  <c r="T75" i="18"/>
  <c r="T74" i="18"/>
  <c r="T73" i="18"/>
  <c r="T72" i="18"/>
  <c r="T71" i="18"/>
  <c r="T70" i="18"/>
  <c r="T69" i="18"/>
  <c r="T68" i="18"/>
  <c r="T67" i="18"/>
  <c r="T66" i="18"/>
  <c r="T65" i="18"/>
  <c r="T64" i="18"/>
  <c r="T63" i="18"/>
  <c r="T62" i="18"/>
  <c r="T61" i="18"/>
  <c r="T60" i="18"/>
  <c r="T59" i="18"/>
  <c r="T58" i="18"/>
  <c r="T57" i="18"/>
  <c r="T56" i="18"/>
  <c r="T55" i="18"/>
  <c r="T54" i="18"/>
  <c r="T53" i="18"/>
  <c r="T52" i="18"/>
  <c r="T51" i="18"/>
  <c r="T50" i="18"/>
  <c r="T49" i="18"/>
  <c r="T48" i="18"/>
  <c r="T47" i="18"/>
  <c r="T46" i="18"/>
  <c r="T45" i="18"/>
  <c r="T44" i="18"/>
  <c r="T43" i="18"/>
  <c r="T42" i="18"/>
  <c r="T41" i="18"/>
  <c r="T40" i="18"/>
  <c r="T39" i="18"/>
  <c r="T38" i="18"/>
  <c r="T37" i="18"/>
  <c r="T36" i="18"/>
  <c r="T35" i="18"/>
  <c r="T34" i="18"/>
  <c r="M35" i="18"/>
  <c r="M36" i="18"/>
  <c r="M37" i="18"/>
  <c r="M38" i="18"/>
  <c r="M39" i="18"/>
  <c r="M40" i="18"/>
  <c r="M41" i="18"/>
  <c r="M42" i="18"/>
  <c r="M43" i="18"/>
  <c r="M44" i="18"/>
  <c r="M45" i="18"/>
  <c r="M46" i="18"/>
  <c r="M47" i="18"/>
  <c r="M48" i="18"/>
  <c r="M49" i="18"/>
  <c r="M50" i="18"/>
  <c r="M51" i="18"/>
  <c r="M52" i="18"/>
  <c r="M53" i="18"/>
  <c r="M54" i="18"/>
  <c r="M55" i="18"/>
  <c r="M56" i="18"/>
  <c r="M57" i="18"/>
  <c r="M58" i="18"/>
  <c r="M59" i="18"/>
  <c r="M60" i="18"/>
  <c r="M61" i="18"/>
  <c r="M62" i="18"/>
  <c r="M63" i="18"/>
  <c r="M64" i="18"/>
  <c r="M65" i="18"/>
  <c r="M66" i="18"/>
  <c r="M67" i="18"/>
  <c r="M68" i="18"/>
  <c r="M69" i="18"/>
  <c r="M70" i="18"/>
  <c r="M71" i="18"/>
  <c r="M72" i="18"/>
  <c r="M73" i="18"/>
  <c r="M74" i="18"/>
  <c r="M75" i="18"/>
  <c r="M76" i="18"/>
  <c r="M77" i="18"/>
  <c r="M78" i="18"/>
  <c r="M79" i="18"/>
  <c r="M80" i="18"/>
  <c r="M81" i="18"/>
  <c r="M82" i="18"/>
  <c r="M83" i="18"/>
  <c r="M84" i="18"/>
  <c r="M85" i="18"/>
  <c r="M86" i="18"/>
  <c r="M87" i="18"/>
  <c r="M88" i="18"/>
  <c r="M89" i="18"/>
  <c r="M90" i="18"/>
  <c r="M91" i="18"/>
  <c r="M92" i="18"/>
  <c r="M93" i="18"/>
  <c r="M94" i="18"/>
  <c r="M95" i="18"/>
  <c r="M96" i="18"/>
  <c r="M97" i="18"/>
  <c r="M98" i="18"/>
  <c r="M99" i="18"/>
  <c r="M100" i="18"/>
  <c r="M101" i="18"/>
  <c r="M102" i="18"/>
  <c r="M103" i="18"/>
  <c r="M104" i="18"/>
  <c r="M105" i="18"/>
  <c r="M106" i="18"/>
  <c r="M107" i="18"/>
  <c r="M108" i="18"/>
  <c r="M109" i="18"/>
  <c r="M110" i="18"/>
  <c r="M111" i="18"/>
  <c r="M112" i="18"/>
  <c r="M113" i="18"/>
  <c r="M114" i="18"/>
  <c r="M115" i="18"/>
  <c r="M116" i="18"/>
  <c r="M117" i="18"/>
  <c r="M118" i="18"/>
  <c r="M119" i="18"/>
  <c r="M120" i="18"/>
  <c r="M121" i="18"/>
  <c r="M122" i="18"/>
  <c r="M123" i="18"/>
  <c r="M124" i="18"/>
  <c r="M125" i="18"/>
  <c r="M126" i="18"/>
  <c r="M127" i="18"/>
  <c r="M128" i="18"/>
  <c r="M129" i="18"/>
  <c r="M130" i="18"/>
  <c r="M131" i="18"/>
  <c r="M132" i="18"/>
  <c r="M133" i="18"/>
  <c r="M134" i="18"/>
  <c r="M135" i="18"/>
  <c r="M136" i="18"/>
  <c r="M137" i="18"/>
  <c r="M138" i="18"/>
  <c r="M139" i="18"/>
  <c r="M140" i="18"/>
  <c r="M141" i="18"/>
  <c r="M142" i="18"/>
  <c r="M143" i="18"/>
  <c r="M144" i="18"/>
  <c r="M145" i="18"/>
  <c r="M146" i="18"/>
  <c r="M147" i="18"/>
  <c r="M148" i="18"/>
  <c r="M149" i="18"/>
  <c r="M150" i="18"/>
  <c r="M151" i="18"/>
  <c r="M152" i="18"/>
  <c r="M153" i="18"/>
  <c r="M154" i="18"/>
  <c r="M155" i="18"/>
  <c r="M156" i="18"/>
  <c r="M157" i="18"/>
  <c r="M158" i="18"/>
  <c r="M159" i="18"/>
  <c r="M160" i="18"/>
  <c r="M161" i="18"/>
  <c r="M162" i="18"/>
  <c r="M163" i="18"/>
  <c r="M164" i="18"/>
  <c r="M165" i="18"/>
  <c r="M166" i="18"/>
  <c r="M167" i="18"/>
  <c r="M168" i="18"/>
  <c r="M169" i="18"/>
  <c r="M170" i="18"/>
  <c r="M171" i="18"/>
  <c r="M172" i="18"/>
  <c r="M173" i="18"/>
  <c r="M174" i="18"/>
  <c r="M175" i="18"/>
  <c r="M176" i="18"/>
  <c r="M177" i="18"/>
  <c r="M178" i="18"/>
  <c r="M179" i="18"/>
  <c r="M180" i="18"/>
  <c r="M181" i="18"/>
  <c r="M182" i="18"/>
  <c r="M183" i="18"/>
  <c r="M199" i="18"/>
  <c r="M200" i="18"/>
  <c r="M201" i="18"/>
  <c r="M202" i="18"/>
  <c r="M203" i="18"/>
  <c r="M204" i="18"/>
  <c r="M205" i="18"/>
  <c r="M206" i="18"/>
  <c r="M207" i="18"/>
  <c r="M208" i="18"/>
  <c r="M209" i="18"/>
  <c r="M210" i="18"/>
  <c r="M211" i="18"/>
  <c r="M212" i="18"/>
  <c r="M213" i="18"/>
  <c r="M214" i="18"/>
  <c r="M34" i="18"/>
  <c r="M214" i="13"/>
  <c r="M213" i="13"/>
  <c r="M212" i="13"/>
  <c r="M211" i="13"/>
  <c r="M210" i="13"/>
  <c r="M209" i="13"/>
  <c r="M208" i="13"/>
  <c r="M207" i="13"/>
  <c r="M206" i="13"/>
  <c r="M205" i="13"/>
  <c r="M204" i="13"/>
  <c r="M203" i="13"/>
  <c r="M202" i="13"/>
  <c r="M201" i="13"/>
  <c r="M200" i="13"/>
  <c r="M199" i="13"/>
  <c r="M198" i="13"/>
  <c r="M197" i="13"/>
  <c r="M196" i="13"/>
  <c r="M195" i="13"/>
  <c r="M194" i="13"/>
  <c r="M193" i="13"/>
  <c r="M192" i="13"/>
  <c r="M191" i="13"/>
  <c r="M190" i="13"/>
  <c r="M189" i="13"/>
  <c r="M188" i="13"/>
  <c r="M187" i="13"/>
  <c r="M186" i="13"/>
  <c r="M185" i="13"/>
  <c r="M184" i="13"/>
  <c r="M183" i="13"/>
  <c r="M182" i="13"/>
  <c r="M181" i="13"/>
  <c r="M180" i="13"/>
  <c r="M179" i="13"/>
  <c r="M178" i="13"/>
  <c r="M177" i="13"/>
  <c r="M176" i="13"/>
  <c r="M175" i="13"/>
  <c r="M174" i="13"/>
  <c r="M173" i="13"/>
  <c r="M172" i="13"/>
  <c r="M171" i="13"/>
  <c r="M170" i="13"/>
  <c r="M169" i="13"/>
  <c r="M168" i="13"/>
  <c r="M167" i="13"/>
  <c r="M166" i="13"/>
  <c r="M165" i="13"/>
  <c r="M164" i="13"/>
  <c r="M163" i="13"/>
  <c r="M162" i="13"/>
  <c r="M161" i="13"/>
  <c r="M160" i="13"/>
  <c r="M159" i="13"/>
  <c r="M158" i="13"/>
  <c r="M157" i="13"/>
  <c r="M156" i="13"/>
  <c r="M155" i="13"/>
  <c r="M154" i="13"/>
  <c r="M153" i="13"/>
  <c r="M152" i="13"/>
  <c r="M151" i="13"/>
  <c r="M150" i="13"/>
  <c r="M149" i="13"/>
  <c r="M148" i="13"/>
  <c r="M147" i="13"/>
  <c r="M146" i="13"/>
  <c r="M145" i="13"/>
  <c r="M144" i="13"/>
  <c r="M143" i="13"/>
  <c r="M142" i="13"/>
  <c r="M141" i="13"/>
  <c r="M140" i="13"/>
  <c r="M139" i="13"/>
  <c r="M138" i="13"/>
  <c r="M137" i="13"/>
  <c r="M136" i="13"/>
  <c r="M135" i="13"/>
  <c r="M134" i="13"/>
  <c r="M133" i="13"/>
  <c r="M132" i="13"/>
  <c r="M131" i="13"/>
  <c r="M130" i="13"/>
  <c r="M129" i="13"/>
  <c r="M128" i="13"/>
  <c r="M127" i="13"/>
  <c r="M126" i="13"/>
  <c r="M125" i="13"/>
  <c r="M124" i="13"/>
  <c r="M123" i="13"/>
  <c r="M122" i="13"/>
  <c r="M121" i="13"/>
  <c r="M120" i="13"/>
  <c r="M119" i="13"/>
  <c r="M118" i="13"/>
  <c r="M117" i="13"/>
  <c r="M116" i="13"/>
  <c r="M115" i="13"/>
  <c r="M114" i="13"/>
  <c r="M113" i="13"/>
  <c r="M112" i="13"/>
  <c r="M111" i="13"/>
  <c r="M110" i="13"/>
  <c r="M109" i="13"/>
  <c r="M108" i="13"/>
  <c r="M107" i="13"/>
  <c r="M106" i="13"/>
  <c r="M105" i="13"/>
  <c r="M104" i="13"/>
  <c r="M103" i="13"/>
  <c r="M102" i="13"/>
  <c r="M101" i="13"/>
  <c r="M100" i="13"/>
  <c r="M99" i="13"/>
  <c r="M98" i="13"/>
  <c r="M97" i="13"/>
  <c r="M96" i="13"/>
  <c r="M95" i="13"/>
  <c r="M94" i="13"/>
  <c r="M93" i="13"/>
  <c r="M92" i="13"/>
  <c r="M91" i="13"/>
  <c r="M90" i="13"/>
  <c r="M89" i="13"/>
  <c r="M88" i="13"/>
  <c r="M87" i="13"/>
  <c r="M86" i="13"/>
  <c r="M85" i="13"/>
  <c r="M84" i="13"/>
  <c r="M83" i="13"/>
  <c r="M82" i="13"/>
  <c r="M81" i="13"/>
  <c r="M80" i="13"/>
  <c r="M79" i="13"/>
  <c r="M78" i="13"/>
  <c r="M77" i="13"/>
  <c r="M76" i="13"/>
  <c r="M75" i="13"/>
  <c r="M74" i="13"/>
  <c r="M73" i="13"/>
  <c r="M72" i="13"/>
  <c r="M71" i="13"/>
  <c r="M70" i="13"/>
  <c r="M69" i="13"/>
  <c r="M68" i="13"/>
  <c r="M67" i="13"/>
  <c r="M66" i="13"/>
  <c r="M65" i="13"/>
  <c r="M64" i="13"/>
  <c r="M63" i="13"/>
  <c r="M62" i="13"/>
  <c r="M61" i="13"/>
  <c r="M60" i="13"/>
  <c r="M59" i="13"/>
  <c r="M58" i="13"/>
  <c r="M57" i="13"/>
  <c r="M56" i="13"/>
  <c r="M55" i="13"/>
  <c r="M54" i="13"/>
  <c r="M53" i="13"/>
  <c r="M52" i="13"/>
  <c r="M51" i="13"/>
  <c r="M50" i="13"/>
  <c r="M49" i="13"/>
  <c r="M48" i="13"/>
  <c r="M47" i="13"/>
  <c r="M46" i="13"/>
  <c r="M45" i="13"/>
  <c r="M44" i="13"/>
  <c r="M43" i="13"/>
  <c r="M42" i="13"/>
  <c r="M41" i="13"/>
  <c r="M40" i="13"/>
  <c r="M39" i="13"/>
  <c r="M38" i="13"/>
  <c r="M37" i="13"/>
  <c r="M36" i="13"/>
  <c r="M35" i="13"/>
  <c r="M34" i="13"/>
  <c r="AO214" i="16"/>
  <c r="AO213" i="16"/>
  <c r="AO212" i="16"/>
  <c r="AO211" i="16"/>
  <c r="AO210" i="16"/>
  <c r="AO209" i="16"/>
  <c r="AO208" i="16"/>
  <c r="AO207" i="16"/>
  <c r="AO206" i="16"/>
  <c r="AO205" i="16"/>
  <c r="AO204" i="16"/>
  <c r="AO203" i="16"/>
  <c r="AO202" i="16"/>
  <c r="AO201" i="16"/>
  <c r="AO200" i="16"/>
  <c r="AO199" i="16"/>
  <c r="AO198" i="16"/>
  <c r="AO197" i="16"/>
  <c r="AO196" i="16"/>
  <c r="AO195" i="16"/>
  <c r="AO194" i="16"/>
  <c r="AO193" i="16"/>
  <c r="AO192" i="16"/>
  <c r="AO191" i="16"/>
  <c r="AO190" i="16"/>
  <c r="AO189" i="16"/>
  <c r="AO188" i="16"/>
  <c r="AO187" i="16"/>
  <c r="AO186" i="16"/>
  <c r="AO185" i="16"/>
  <c r="AO184" i="16"/>
  <c r="AO183" i="16"/>
  <c r="AO182" i="16"/>
  <c r="AO181" i="16"/>
  <c r="AO180" i="16"/>
  <c r="AO179" i="16"/>
  <c r="AO178" i="16"/>
  <c r="AO177" i="16"/>
  <c r="AO176" i="16"/>
  <c r="AO175" i="16"/>
  <c r="AO174" i="16"/>
  <c r="AO173" i="16"/>
  <c r="AO172" i="16"/>
  <c r="AO171" i="16"/>
  <c r="AO170" i="16"/>
  <c r="AO169" i="16"/>
  <c r="AO168" i="16"/>
  <c r="AO167" i="16"/>
  <c r="AO166" i="16"/>
  <c r="AO165" i="16"/>
  <c r="AO164" i="16"/>
  <c r="AO163" i="16"/>
  <c r="AO162" i="16"/>
  <c r="AO161" i="16"/>
  <c r="AO160" i="16"/>
  <c r="AO159" i="16"/>
  <c r="AO158" i="16"/>
  <c r="AO157" i="16"/>
  <c r="AO156" i="16"/>
  <c r="AO155" i="16"/>
  <c r="AO154" i="16"/>
  <c r="AO153" i="16"/>
  <c r="AO152" i="16"/>
  <c r="AO151" i="16"/>
  <c r="AO150" i="16"/>
  <c r="AO149" i="16"/>
  <c r="AO148" i="16"/>
  <c r="AO147" i="16"/>
  <c r="AO146" i="16"/>
  <c r="AO145" i="16"/>
  <c r="AO144" i="16"/>
  <c r="AO143" i="16"/>
  <c r="AO142" i="16"/>
  <c r="AO141" i="16"/>
  <c r="AO140" i="16"/>
  <c r="AO139" i="16"/>
  <c r="AO138" i="16"/>
  <c r="AO137" i="16"/>
  <c r="AO136" i="16"/>
  <c r="AO135" i="16"/>
  <c r="AO134" i="16"/>
  <c r="AO133" i="16"/>
  <c r="AO132" i="16"/>
  <c r="AO131" i="16"/>
  <c r="AO130" i="16"/>
  <c r="AO129" i="16"/>
  <c r="AO128" i="16"/>
  <c r="AO127" i="16"/>
  <c r="AO126" i="16"/>
  <c r="AO125" i="16"/>
  <c r="AO124" i="16"/>
  <c r="AO123" i="16"/>
  <c r="AO122" i="16"/>
  <c r="AO121" i="16"/>
  <c r="AO120" i="16"/>
  <c r="AO119" i="16"/>
  <c r="AO118" i="16"/>
  <c r="AO117" i="16"/>
  <c r="AO116" i="16"/>
  <c r="AO115" i="16"/>
  <c r="AO114" i="16"/>
  <c r="AO113" i="16"/>
  <c r="AO112" i="16"/>
  <c r="AO111" i="16"/>
  <c r="AO110" i="16"/>
  <c r="AO109" i="16"/>
  <c r="AO108" i="16"/>
  <c r="AO107" i="16"/>
  <c r="AO106" i="16"/>
  <c r="AO105" i="16"/>
  <c r="AO104" i="16"/>
  <c r="AO103" i="16"/>
  <c r="AO102" i="16"/>
  <c r="AO101" i="16"/>
  <c r="AO100" i="16"/>
  <c r="AO99" i="16"/>
  <c r="AO98" i="16"/>
  <c r="AO97" i="16"/>
  <c r="AO96" i="16"/>
  <c r="AO95" i="16"/>
  <c r="AO94" i="16"/>
  <c r="AO93" i="16"/>
  <c r="AO92" i="16"/>
  <c r="AO91" i="16"/>
  <c r="AO90" i="16"/>
  <c r="AO89" i="16"/>
  <c r="AO88" i="16"/>
  <c r="AO87" i="16"/>
  <c r="AO86" i="16"/>
  <c r="AO85" i="16"/>
  <c r="AO84" i="16"/>
  <c r="AO83" i="16"/>
  <c r="AO82" i="16"/>
  <c r="AO81" i="16"/>
  <c r="AO80" i="16"/>
  <c r="AO79" i="16"/>
  <c r="AO78" i="16"/>
  <c r="AO77" i="16"/>
  <c r="AO76" i="16"/>
  <c r="AO75" i="16"/>
  <c r="AO74" i="16"/>
  <c r="AO73" i="16"/>
  <c r="AO72" i="16"/>
  <c r="AO71" i="16"/>
  <c r="AO70" i="16"/>
  <c r="AO69" i="16"/>
  <c r="AO68" i="16"/>
  <c r="AO67" i="16"/>
  <c r="AO66" i="16"/>
  <c r="AO65" i="16"/>
  <c r="AO64" i="16"/>
  <c r="AO63" i="16"/>
  <c r="AO62" i="16"/>
  <c r="AO61" i="16"/>
  <c r="AO60" i="16"/>
  <c r="AO59" i="16"/>
  <c r="AO58" i="16"/>
  <c r="AO57" i="16"/>
  <c r="AO56" i="16"/>
  <c r="AO55" i="16"/>
  <c r="AO54" i="16"/>
  <c r="AO53" i="16"/>
  <c r="AO52" i="16"/>
  <c r="AO51" i="16"/>
  <c r="AO50" i="16"/>
  <c r="AO49" i="16"/>
  <c r="AO48" i="16"/>
  <c r="AO47" i="16"/>
  <c r="AO46" i="16"/>
  <c r="AO45" i="16"/>
  <c r="AO44" i="16"/>
  <c r="AO43" i="16"/>
  <c r="AO42" i="16"/>
  <c r="AO41" i="16"/>
  <c r="AO40" i="16"/>
  <c r="AO39" i="16"/>
  <c r="AO38" i="16"/>
  <c r="AO37" i="16"/>
  <c r="AO36" i="16"/>
  <c r="AO35" i="16"/>
  <c r="AO34" i="16"/>
  <c r="AH214" i="16"/>
  <c r="AH213" i="16"/>
  <c r="AH212" i="16"/>
  <c r="AH211" i="16"/>
  <c r="AH210" i="16"/>
  <c r="AH209" i="16"/>
  <c r="AH208" i="16"/>
  <c r="AH207" i="16"/>
  <c r="AH206" i="16"/>
  <c r="AH205" i="16"/>
  <c r="AH204" i="16"/>
  <c r="AH203" i="16"/>
  <c r="AH202" i="16"/>
  <c r="AH201" i="16"/>
  <c r="AH200" i="16"/>
  <c r="AH199" i="16"/>
  <c r="AH198" i="16"/>
  <c r="AH197" i="16"/>
  <c r="AH196" i="16"/>
  <c r="AH195" i="16"/>
  <c r="AH194" i="16"/>
  <c r="AH193" i="16"/>
  <c r="AH192" i="16"/>
  <c r="AH191" i="16"/>
  <c r="AH190" i="16"/>
  <c r="AH189" i="16"/>
  <c r="AH188" i="16"/>
  <c r="AH187" i="16"/>
  <c r="AH186" i="16"/>
  <c r="AH185" i="16"/>
  <c r="AH184" i="16"/>
  <c r="AH183" i="16"/>
  <c r="AH182" i="16"/>
  <c r="AH181" i="16"/>
  <c r="AH180" i="16"/>
  <c r="AH179" i="16"/>
  <c r="AH178" i="16"/>
  <c r="AH177" i="16"/>
  <c r="AH176" i="16"/>
  <c r="AH175" i="16"/>
  <c r="AH174" i="16"/>
  <c r="AH173" i="16"/>
  <c r="AH172" i="16"/>
  <c r="AH171" i="16"/>
  <c r="AH170" i="16"/>
  <c r="AH169" i="16"/>
  <c r="AH168" i="16"/>
  <c r="AH167" i="16"/>
  <c r="AH166" i="16"/>
  <c r="AH165" i="16"/>
  <c r="AH164" i="16"/>
  <c r="AH163" i="16"/>
  <c r="AH162" i="16"/>
  <c r="AH161" i="16"/>
  <c r="AH160" i="16"/>
  <c r="AH159" i="16"/>
  <c r="AH158" i="16"/>
  <c r="AH157" i="16"/>
  <c r="AH156" i="16"/>
  <c r="AH155" i="16"/>
  <c r="AH154" i="16"/>
  <c r="AH153" i="16"/>
  <c r="AH152" i="16"/>
  <c r="AH151" i="16"/>
  <c r="AH150" i="16"/>
  <c r="AH149" i="16"/>
  <c r="AH148" i="16"/>
  <c r="AH147" i="16"/>
  <c r="AH146" i="16"/>
  <c r="AH145" i="16"/>
  <c r="AH144" i="16"/>
  <c r="AH143" i="16"/>
  <c r="AH142" i="16"/>
  <c r="AH141" i="16"/>
  <c r="AH140" i="16"/>
  <c r="AH139" i="16"/>
  <c r="AH138" i="16"/>
  <c r="AH137" i="16"/>
  <c r="AH136" i="16"/>
  <c r="AH135" i="16"/>
  <c r="AH134" i="16"/>
  <c r="AH133" i="16"/>
  <c r="AH132" i="16"/>
  <c r="AH131" i="16"/>
  <c r="AH130" i="16"/>
  <c r="AH129" i="16"/>
  <c r="AH128" i="16"/>
  <c r="AH127" i="16"/>
  <c r="AH126" i="16"/>
  <c r="AH125" i="16"/>
  <c r="AH124" i="16"/>
  <c r="AH123" i="16"/>
  <c r="AH122" i="16"/>
  <c r="AH121" i="16"/>
  <c r="AH120" i="16"/>
  <c r="AH119" i="16"/>
  <c r="AH118" i="16"/>
  <c r="AH117" i="16"/>
  <c r="AH116" i="16"/>
  <c r="AH115" i="16"/>
  <c r="AH114" i="16"/>
  <c r="AH113" i="16"/>
  <c r="AH112" i="16"/>
  <c r="AH111" i="16"/>
  <c r="AH110" i="16"/>
  <c r="AH109" i="16"/>
  <c r="AH108" i="16"/>
  <c r="AH107" i="16"/>
  <c r="AH106" i="16"/>
  <c r="AH105" i="16"/>
  <c r="AH104" i="16"/>
  <c r="AH103" i="16"/>
  <c r="AH102" i="16"/>
  <c r="AH101" i="16"/>
  <c r="AH100" i="16"/>
  <c r="AH99" i="16"/>
  <c r="AH98" i="16"/>
  <c r="AH97" i="16"/>
  <c r="AH96" i="16"/>
  <c r="AH95" i="16"/>
  <c r="AH94" i="16"/>
  <c r="AH93" i="16"/>
  <c r="AH92" i="16"/>
  <c r="AH91" i="16"/>
  <c r="AH90" i="16"/>
  <c r="AH89" i="16"/>
  <c r="AH88" i="16"/>
  <c r="AH87" i="16"/>
  <c r="AH86" i="16"/>
  <c r="AH85" i="16"/>
  <c r="AH84" i="16"/>
  <c r="AH83" i="16"/>
  <c r="AH82" i="16"/>
  <c r="AH81" i="16"/>
  <c r="AH80" i="16"/>
  <c r="AH79" i="16"/>
  <c r="AH78" i="16"/>
  <c r="AH77" i="16"/>
  <c r="AH76" i="16"/>
  <c r="AH75" i="16"/>
  <c r="AH74" i="16"/>
  <c r="AH73" i="16"/>
  <c r="AH72" i="16"/>
  <c r="AH71" i="16"/>
  <c r="AH70" i="16"/>
  <c r="AH69" i="16"/>
  <c r="AH68" i="16"/>
  <c r="AH67" i="16"/>
  <c r="AH66" i="16"/>
  <c r="AH65" i="16"/>
  <c r="AH64" i="16"/>
  <c r="AH63" i="16"/>
  <c r="AH62" i="16"/>
  <c r="AH61" i="16"/>
  <c r="AH60" i="16"/>
  <c r="AH59" i="16"/>
  <c r="AH58" i="16"/>
  <c r="AH57" i="16"/>
  <c r="AH56" i="16"/>
  <c r="AH55" i="16"/>
  <c r="AH54" i="16"/>
  <c r="AH53" i="16"/>
  <c r="AH52" i="16"/>
  <c r="AH51" i="16"/>
  <c r="AH50" i="16"/>
  <c r="AH49" i="16"/>
  <c r="AH48" i="16"/>
  <c r="AH47" i="16"/>
  <c r="AH46" i="16"/>
  <c r="AH45" i="16"/>
  <c r="AH44" i="16"/>
  <c r="AH43" i="16"/>
  <c r="AH42" i="16"/>
  <c r="AH41" i="16"/>
  <c r="AH40" i="16"/>
  <c r="AH39" i="16"/>
  <c r="AH38" i="16"/>
  <c r="AH37" i="16"/>
  <c r="AH36" i="16"/>
  <c r="AH35" i="16"/>
  <c r="AH34" i="16"/>
  <c r="AA214" i="16"/>
  <c r="AA213" i="16"/>
  <c r="AA212" i="16"/>
  <c r="AA211" i="16"/>
  <c r="AA210" i="16"/>
  <c r="AA209" i="16"/>
  <c r="AA208" i="16"/>
  <c r="AA207" i="16"/>
  <c r="AA206" i="16"/>
  <c r="AA205" i="16"/>
  <c r="AA204" i="16"/>
  <c r="AA203" i="16"/>
  <c r="AA202" i="16"/>
  <c r="AA201" i="16"/>
  <c r="AA200" i="16"/>
  <c r="AA199" i="16"/>
  <c r="AA198" i="16"/>
  <c r="AA197" i="16"/>
  <c r="AA196" i="16"/>
  <c r="AA195" i="16"/>
  <c r="AA194" i="16"/>
  <c r="AA193" i="16"/>
  <c r="AA192" i="16"/>
  <c r="AA191" i="16"/>
  <c r="AA190" i="16"/>
  <c r="AA189" i="16"/>
  <c r="AA188" i="16"/>
  <c r="AA187" i="16"/>
  <c r="AA186" i="16"/>
  <c r="AA185" i="16"/>
  <c r="AA184" i="16"/>
  <c r="AA183" i="16"/>
  <c r="AA182" i="16"/>
  <c r="AA181" i="16"/>
  <c r="AA180" i="16"/>
  <c r="AA179" i="16"/>
  <c r="AA178" i="16"/>
  <c r="AA177" i="16"/>
  <c r="AA176" i="16"/>
  <c r="AA175" i="16"/>
  <c r="AA174" i="16"/>
  <c r="AA173" i="16"/>
  <c r="AA172" i="16"/>
  <c r="AA171" i="16"/>
  <c r="AA170" i="16"/>
  <c r="AA169" i="16"/>
  <c r="AA168" i="16"/>
  <c r="AA167" i="16"/>
  <c r="AA166" i="16"/>
  <c r="AA165" i="16"/>
  <c r="AA164" i="16"/>
  <c r="AA163" i="16"/>
  <c r="AA162" i="16"/>
  <c r="AA161" i="16"/>
  <c r="AA160" i="16"/>
  <c r="AA159" i="16"/>
  <c r="AA158" i="16"/>
  <c r="AA157" i="16"/>
  <c r="AA156" i="16"/>
  <c r="AA155" i="16"/>
  <c r="AA154" i="16"/>
  <c r="AA153" i="16"/>
  <c r="AA152" i="16"/>
  <c r="AA151" i="16"/>
  <c r="AA150" i="16"/>
  <c r="AA149" i="16"/>
  <c r="AA148" i="16"/>
  <c r="AA147" i="16"/>
  <c r="AA146" i="16"/>
  <c r="AA145" i="16"/>
  <c r="AA144" i="16"/>
  <c r="AA143" i="16"/>
  <c r="AA142" i="16"/>
  <c r="AA141" i="16"/>
  <c r="AA140" i="16"/>
  <c r="AA139" i="16"/>
  <c r="AA138" i="16"/>
  <c r="AA137" i="16"/>
  <c r="AA136" i="16"/>
  <c r="AA135" i="16"/>
  <c r="AA134" i="16"/>
  <c r="AA133" i="16"/>
  <c r="AA132" i="16"/>
  <c r="AA131" i="16"/>
  <c r="AA130" i="16"/>
  <c r="AA129" i="16"/>
  <c r="AA128" i="16"/>
  <c r="AA127" i="16"/>
  <c r="AA126" i="16"/>
  <c r="AA125" i="16"/>
  <c r="AA124" i="16"/>
  <c r="AA123" i="16"/>
  <c r="AA122" i="16"/>
  <c r="AA121" i="16"/>
  <c r="AA120" i="16"/>
  <c r="AA119" i="16"/>
  <c r="AA118" i="16"/>
  <c r="AA117" i="16"/>
  <c r="AA116" i="16"/>
  <c r="AA115" i="16"/>
  <c r="AA114" i="16"/>
  <c r="AA113" i="16"/>
  <c r="AA112" i="16"/>
  <c r="AA111" i="16"/>
  <c r="AA110" i="16"/>
  <c r="AA109" i="16"/>
  <c r="AA108" i="16"/>
  <c r="AA107" i="16"/>
  <c r="AA106" i="16"/>
  <c r="AA105" i="16"/>
  <c r="AA104" i="16"/>
  <c r="AA103" i="16"/>
  <c r="AA102" i="16"/>
  <c r="AA101" i="16"/>
  <c r="AA100" i="16"/>
  <c r="AA99" i="16"/>
  <c r="AA98" i="16"/>
  <c r="AA97" i="16"/>
  <c r="AA96" i="16"/>
  <c r="AA95" i="16"/>
  <c r="AA94" i="16"/>
  <c r="AA93" i="16"/>
  <c r="AA92" i="16"/>
  <c r="AA91" i="16"/>
  <c r="AA90" i="16"/>
  <c r="AA89" i="16"/>
  <c r="AA88" i="16"/>
  <c r="AA87" i="16"/>
  <c r="AA86" i="16"/>
  <c r="AA85" i="16"/>
  <c r="AA84" i="16"/>
  <c r="AA83" i="16"/>
  <c r="AA82" i="16"/>
  <c r="AA81" i="16"/>
  <c r="AA80" i="16"/>
  <c r="AA79" i="16"/>
  <c r="AA78" i="16"/>
  <c r="AA77" i="16"/>
  <c r="AA76" i="16"/>
  <c r="AA75" i="16"/>
  <c r="AA74" i="16"/>
  <c r="AA73" i="16"/>
  <c r="AA72" i="16"/>
  <c r="AA71" i="16"/>
  <c r="AA70" i="16"/>
  <c r="AA69" i="16"/>
  <c r="AA68" i="16"/>
  <c r="AA67" i="16"/>
  <c r="AA66" i="16"/>
  <c r="AA65" i="16"/>
  <c r="AA64" i="16"/>
  <c r="AA63" i="16"/>
  <c r="AA62" i="16"/>
  <c r="AA61" i="16"/>
  <c r="AA60" i="16"/>
  <c r="AA59" i="16"/>
  <c r="AA58" i="16"/>
  <c r="AA57" i="16"/>
  <c r="AA56" i="16"/>
  <c r="AA55" i="16"/>
  <c r="AA54" i="16"/>
  <c r="AA53" i="16"/>
  <c r="AA52" i="16"/>
  <c r="AA51" i="16"/>
  <c r="AA50" i="16"/>
  <c r="AA49" i="16"/>
  <c r="AA48" i="16"/>
  <c r="AA47" i="16"/>
  <c r="AA46" i="16"/>
  <c r="AA45" i="16"/>
  <c r="AA44" i="16"/>
  <c r="AA43" i="16"/>
  <c r="AA42" i="16"/>
  <c r="AA41" i="16"/>
  <c r="AA40" i="16"/>
  <c r="AA39" i="16"/>
  <c r="AA38" i="16"/>
  <c r="AA37" i="16"/>
  <c r="AA36" i="16"/>
  <c r="AA35" i="16"/>
  <c r="AA34" i="16"/>
  <c r="T214" i="16"/>
  <c r="T213" i="16"/>
  <c r="T212" i="16"/>
  <c r="T211" i="16"/>
  <c r="T210" i="16"/>
  <c r="T209" i="16"/>
  <c r="T208" i="16"/>
  <c r="T207" i="16"/>
  <c r="T206" i="16"/>
  <c r="T205" i="16"/>
  <c r="T204" i="16"/>
  <c r="T203" i="16"/>
  <c r="T202" i="16"/>
  <c r="T201" i="16"/>
  <c r="T200" i="16"/>
  <c r="T199" i="16"/>
  <c r="T183" i="16"/>
  <c r="T182" i="16"/>
  <c r="T181" i="16"/>
  <c r="T180" i="16"/>
  <c r="T179" i="16"/>
  <c r="T178" i="16"/>
  <c r="T177" i="16"/>
  <c r="T176" i="16"/>
  <c r="T175" i="16"/>
  <c r="T174" i="16"/>
  <c r="T173" i="16"/>
  <c r="T172" i="16"/>
  <c r="T171" i="16"/>
  <c r="T170" i="16"/>
  <c r="T169" i="16"/>
  <c r="T168" i="16"/>
  <c r="T167" i="16"/>
  <c r="T166" i="16"/>
  <c r="T165" i="16"/>
  <c r="T164" i="16"/>
  <c r="T163" i="16"/>
  <c r="T162" i="16"/>
  <c r="T161" i="16"/>
  <c r="T160" i="16"/>
  <c r="T159" i="16"/>
  <c r="T158" i="16"/>
  <c r="T157" i="16"/>
  <c r="T156" i="16"/>
  <c r="T155" i="16"/>
  <c r="T154" i="16"/>
  <c r="T153" i="16"/>
  <c r="T152" i="16"/>
  <c r="T151" i="16"/>
  <c r="T150" i="16"/>
  <c r="T149" i="16"/>
  <c r="T148" i="16"/>
  <c r="T147" i="16"/>
  <c r="T146" i="16"/>
  <c r="T145" i="16"/>
  <c r="T144" i="16"/>
  <c r="T143" i="16"/>
  <c r="T142" i="16"/>
  <c r="T141" i="16"/>
  <c r="T140" i="16"/>
  <c r="T139" i="16"/>
  <c r="T138" i="16"/>
  <c r="T137" i="16"/>
  <c r="T136" i="16"/>
  <c r="T135" i="16"/>
  <c r="T134" i="16"/>
  <c r="T133" i="16"/>
  <c r="T132" i="16"/>
  <c r="T131" i="16"/>
  <c r="T130" i="16"/>
  <c r="T129" i="16"/>
  <c r="T128" i="16"/>
  <c r="T127" i="16"/>
  <c r="T126" i="16"/>
  <c r="T125" i="16"/>
  <c r="T124" i="16"/>
  <c r="T123" i="16"/>
  <c r="T122" i="16"/>
  <c r="T121" i="16"/>
  <c r="T120" i="16"/>
  <c r="T119" i="16"/>
  <c r="T118" i="16"/>
  <c r="T117" i="16"/>
  <c r="T116" i="16"/>
  <c r="T115" i="16"/>
  <c r="T114" i="16"/>
  <c r="T113" i="16"/>
  <c r="T112" i="16"/>
  <c r="T111" i="16"/>
  <c r="T110" i="16"/>
  <c r="T109" i="16"/>
  <c r="T108" i="16"/>
  <c r="T107" i="16"/>
  <c r="T106" i="16"/>
  <c r="T105" i="16"/>
  <c r="T104" i="16"/>
  <c r="T103" i="16"/>
  <c r="T102" i="16"/>
  <c r="T101" i="16"/>
  <c r="T100" i="16"/>
  <c r="T99" i="16"/>
  <c r="T98" i="16"/>
  <c r="T97" i="16"/>
  <c r="T96" i="16"/>
  <c r="T95" i="16"/>
  <c r="T94" i="16"/>
  <c r="T93" i="16"/>
  <c r="T92" i="16"/>
  <c r="T91" i="16"/>
  <c r="T90" i="16"/>
  <c r="T89" i="16"/>
  <c r="T88" i="16"/>
  <c r="T87" i="16"/>
  <c r="T86" i="16"/>
  <c r="T85" i="16"/>
  <c r="T84" i="16"/>
  <c r="T83" i="16"/>
  <c r="T82" i="16"/>
  <c r="T81" i="16"/>
  <c r="T80" i="16"/>
  <c r="T79" i="16"/>
  <c r="T78" i="16"/>
  <c r="T77" i="16"/>
  <c r="T76" i="16"/>
  <c r="T75" i="16"/>
  <c r="T74" i="16"/>
  <c r="T73" i="16"/>
  <c r="T72" i="16"/>
  <c r="T71" i="16"/>
  <c r="T70" i="16"/>
  <c r="T69" i="16"/>
  <c r="T68" i="16"/>
  <c r="T67" i="16"/>
  <c r="T66" i="16"/>
  <c r="T65" i="16"/>
  <c r="T64" i="16"/>
  <c r="T63" i="16"/>
  <c r="T62" i="16"/>
  <c r="T61" i="16"/>
  <c r="T60" i="16"/>
  <c r="T59" i="16"/>
  <c r="T58" i="16"/>
  <c r="T57" i="16"/>
  <c r="T56" i="16"/>
  <c r="T55" i="16"/>
  <c r="T54" i="16"/>
  <c r="T53" i="16"/>
  <c r="T52" i="16"/>
  <c r="T51" i="16"/>
  <c r="T50" i="16"/>
  <c r="T49" i="16"/>
  <c r="T48" i="16"/>
  <c r="T47" i="16"/>
  <c r="T46" i="16"/>
  <c r="T45" i="16"/>
  <c r="T44" i="16"/>
  <c r="T43" i="16"/>
  <c r="T42" i="16"/>
  <c r="T41" i="16"/>
  <c r="T40" i="16"/>
  <c r="T39" i="16"/>
  <c r="T38" i="16"/>
  <c r="T37" i="16"/>
  <c r="T36" i="16"/>
  <c r="T35" i="16"/>
  <c r="T34" i="16"/>
  <c r="M35" i="16"/>
  <c r="M36" i="16"/>
  <c r="M37" i="16"/>
  <c r="M38" i="16"/>
  <c r="M39" i="16"/>
  <c r="M40" i="16"/>
  <c r="M41" i="16"/>
  <c r="M42" i="16"/>
  <c r="M43" i="16"/>
  <c r="M44" i="16"/>
  <c r="M45" i="16"/>
  <c r="M46" i="16"/>
  <c r="M47" i="16"/>
  <c r="M48" i="16"/>
  <c r="M49" i="16"/>
  <c r="M50" i="16"/>
  <c r="M51" i="16"/>
  <c r="M52" i="16"/>
  <c r="M53" i="16"/>
  <c r="M54" i="16"/>
  <c r="M55" i="16"/>
  <c r="M56" i="16"/>
  <c r="M57" i="16"/>
  <c r="M58" i="16"/>
  <c r="M59" i="16"/>
  <c r="M60" i="16"/>
  <c r="M61" i="16"/>
  <c r="M62" i="16"/>
  <c r="M63" i="16"/>
  <c r="M64" i="16"/>
  <c r="M65" i="16"/>
  <c r="M66" i="16"/>
  <c r="M67" i="16"/>
  <c r="M68" i="16"/>
  <c r="M69" i="16"/>
  <c r="M70" i="16"/>
  <c r="M71" i="16"/>
  <c r="M72" i="16"/>
  <c r="M73" i="16"/>
  <c r="M74" i="16"/>
  <c r="M75" i="16"/>
  <c r="M76" i="16"/>
  <c r="M77" i="16"/>
  <c r="M78" i="16"/>
  <c r="M79" i="16"/>
  <c r="M80" i="16"/>
  <c r="M81" i="16"/>
  <c r="M82" i="16"/>
  <c r="M83" i="16"/>
  <c r="M84" i="16"/>
  <c r="M85" i="16"/>
  <c r="M86" i="16"/>
  <c r="M87" i="16"/>
  <c r="M88" i="16"/>
  <c r="M89" i="16"/>
  <c r="M90" i="16"/>
  <c r="M91" i="16"/>
  <c r="M92" i="16"/>
  <c r="M93" i="16"/>
  <c r="M94" i="16"/>
  <c r="M95" i="16"/>
  <c r="M96" i="16"/>
  <c r="M97" i="16"/>
  <c r="M98" i="16"/>
  <c r="M99" i="16"/>
  <c r="M100" i="16"/>
  <c r="M101" i="16"/>
  <c r="M102" i="16"/>
  <c r="M103" i="16"/>
  <c r="M104" i="16"/>
  <c r="M105" i="16"/>
  <c r="M106" i="16"/>
  <c r="M107" i="16"/>
  <c r="M108" i="16"/>
  <c r="M109" i="16"/>
  <c r="M110" i="16"/>
  <c r="M111" i="16"/>
  <c r="M112" i="16"/>
  <c r="M113" i="16"/>
  <c r="M114" i="16"/>
  <c r="M115" i="16"/>
  <c r="M116" i="16"/>
  <c r="M117" i="16"/>
  <c r="M118" i="16"/>
  <c r="M119" i="16"/>
  <c r="M120" i="16"/>
  <c r="M121" i="16"/>
  <c r="M122" i="16"/>
  <c r="M123" i="16"/>
  <c r="M124" i="16"/>
  <c r="M125" i="16"/>
  <c r="M126" i="16"/>
  <c r="M127" i="16"/>
  <c r="M128" i="16"/>
  <c r="M129" i="16"/>
  <c r="M130" i="16"/>
  <c r="M131" i="16"/>
  <c r="M132" i="16"/>
  <c r="M133" i="16"/>
  <c r="M134" i="16"/>
  <c r="M135" i="16"/>
  <c r="M136" i="16"/>
  <c r="M137" i="16"/>
  <c r="M138" i="16"/>
  <c r="M139" i="16"/>
  <c r="M140" i="16"/>
  <c r="M141" i="16"/>
  <c r="M142" i="16"/>
  <c r="M143" i="16"/>
  <c r="M144" i="16"/>
  <c r="M145" i="16"/>
  <c r="M146" i="16"/>
  <c r="M147" i="16"/>
  <c r="M148" i="16"/>
  <c r="M149" i="16"/>
  <c r="M150" i="16"/>
  <c r="M151" i="16"/>
  <c r="M152" i="16"/>
  <c r="M153" i="16"/>
  <c r="M154" i="16"/>
  <c r="M155" i="16"/>
  <c r="M156" i="16"/>
  <c r="M157" i="16"/>
  <c r="M158" i="16"/>
  <c r="M159" i="16"/>
  <c r="M160" i="16"/>
  <c r="M161" i="16"/>
  <c r="M162" i="16"/>
  <c r="M163" i="16"/>
  <c r="M164" i="16"/>
  <c r="M165" i="16"/>
  <c r="M166" i="16"/>
  <c r="M167" i="16"/>
  <c r="M168" i="16"/>
  <c r="M169" i="16"/>
  <c r="M170" i="16"/>
  <c r="M171" i="16"/>
  <c r="M172" i="16"/>
  <c r="M173" i="16"/>
  <c r="M174" i="16"/>
  <c r="M175" i="16"/>
  <c r="M176" i="16"/>
  <c r="M177" i="16"/>
  <c r="M178" i="16"/>
  <c r="M179" i="16"/>
  <c r="M180" i="16"/>
  <c r="M181" i="16"/>
  <c r="M182" i="16"/>
  <c r="M183" i="16"/>
  <c r="M199" i="16"/>
  <c r="M200" i="16"/>
  <c r="M201" i="16"/>
  <c r="M202" i="16"/>
  <c r="M203" i="16"/>
  <c r="M204" i="16"/>
  <c r="M205" i="16"/>
  <c r="M206" i="16"/>
  <c r="M207" i="16"/>
  <c r="M208" i="16"/>
  <c r="M209" i="16"/>
  <c r="M210" i="16"/>
  <c r="M211" i="16"/>
  <c r="M212" i="16"/>
  <c r="M213" i="16"/>
  <c r="M214" i="16"/>
  <c r="M34" i="16"/>
  <c r="AO200" i="1"/>
  <c r="AO199" i="1"/>
  <c r="AO198" i="1"/>
  <c r="AO197" i="1"/>
  <c r="AO196" i="1"/>
  <c r="AO195" i="1"/>
  <c r="AO194" i="1"/>
  <c r="AO193" i="1"/>
  <c r="AO192" i="1"/>
  <c r="AO191" i="1"/>
  <c r="AO190" i="1"/>
  <c r="AO189" i="1"/>
  <c r="AO188" i="1"/>
  <c r="AO187" i="1"/>
  <c r="AO186" i="1"/>
  <c r="AO185" i="1"/>
  <c r="AO184" i="1"/>
  <c r="AO183" i="1"/>
  <c r="AO182" i="1"/>
  <c r="AO181" i="1"/>
  <c r="AO180" i="1"/>
  <c r="AO179" i="1"/>
  <c r="AO178" i="1"/>
  <c r="AO177" i="1"/>
  <c r="AO176" i="1"/>
  <c r="AO175" i="1"/>
  <c r="AO174" i="1"/>
  <c r="AO173" i="1"/>
  <c r="AO172" i="1"/>
  <c r="AO171" i="1"/>
  <c r="AO170" i="1"/>
  <c r="AO169" i="1"/>
  <c r="AO168" i="1"/>
  <c r="AO167" i="1"/>
  <c r="AO166" i="1"/>
  <c r="AO165" i="1"/>
  <c r="AO164" i="1"/>
  <c r="AO163" i="1"/>
  <c r="AO162" i="1"/>
  <c r="AO161" i="1"/>
  <c r="AO160" i="1"/>
  <c r="AO159" i="1"/>
  <c r="AO158" i="1"/>
  <c r="AO157" i="1"/>
  <c r="AO156" i="1"/>
  <c r="AO155" i="1"/>
  <c r="AO154" i="1"/>
  <c r="AO153" i="1"/>
  <c r="AO152" i="1"/>
  <c r="AO151" i="1"/>
  <c r="AO150" i="1"/>
  <c r="AO149" i="1"/>
  <c r="AO148" i="1"/>
  <c r="AO147" i="1"/>
  <c r="AO146" i="1"/>
  <c r="AO145" i="1"/>
  <c r="AO144" i="1"/>
  <c r="AO143" i="1"/>
  <c r="AO142" i="1"/>
  <c r="AO141" i="1"/>
  <c r="AO140" i="1"/>
  <c r="AO139" i="1"/>
  <c r="AO138" i="1"/>
  <c r="AO137" i="1"/>
  <c r="AO136" i="1"/>
  <c r="AO135" i="1"/>
  <c r="AO134" i="1"/>
  <c r="AO133" i="1"/>
  <c r="AO132" i="1"/>
  <c r="AO131" i="1"/>
  <c r="AO130" i="1"/>
  <c r="AO129" i="1"/>
  <c r="AO128" i="1"/>
  <c r="AO127" i="1"/>
  <c r="AO126" i="1"/>
  <c r="AO125" i="1"/>
  <c r="AO124" i="1"/>
  <c r="AO123" i="1"/>
  <c r="AO122" i="1"/>
  <c r="AO121" i="1"/>
  <c r="AO120" i="1"/>
  <c r="AO119" i="1"/>
  <c r="AO118" i="1"/>
  <c r="AO117" i="1"/>
  <c r="AO116" i="1"/>
  <c r="AO115" i="1"/>
  <c r="AO114" i="1"/>
  <c r="AO113" i="1"/>
  <c r="AO112" i="1"/>
  <c r="AO111" i="1"/>
  <c r="AO110" i="1"/>
  <c r="AO109" i="1"/>
  <c r="AO108" i="1"/>
  <c r="AO107" i="1"/>
  <c r="AO106" i="1"/>
  <c r="AO105" i="1"/>
  <c r="AO104" i="1"/>
  <c r="AO103" i="1"/>
  <c r="AO102" i="1"/>
  <c r="AO101" i="1"/>
  <c r="AO100" i="1"/>
  <c r="AO99" i="1"/>
  <c r="AO98" i="1"/>
  <c r="AO97" i="1"/>
  <c r="AO96" i="1"/>
  <c r="AO95" i="1"/>
  <c r="AO94" i="1"/>
  <c r="AO93" i="1"/>
  <c r="AO92" i="1"/>
  <c r="AO91" i="1"/>
  <c r="AO90" i="1"/>
  <c r="AO89" i="1"/>
  <c r="AO88" i="1"/>
  <c r="AO87" i="1"/>
  <c r="AO86" i="1"/>
  <c r="AO85" i="1"/>
  <c r="AO84" i="1"/>
  <c r="AO83" i="1"/>
  <c r="AO82" i="1"/>
  <c r="AO81" i="1"/>
  <c r="AO80" i="1"/>
  <c r="AO79" i="1"/>
  <c r="AO78" i="1"/>
  <c r="AO77" i="1"/>
  <c r="AO76" i="1"/>
  <c r="AO75" i="1"/>
  <c r="AO74" i="1"/>
  <c r="AO73" i="1"/>
  <c r="AO72" i="1"/>
  <c r="AO71" i="1"/>
  <c r="AO70" i="1"/>
  <c r="AO69" i="1"/>
  <c r="AO68" i="1"/>
  <c r="AO67" i="1"/>
  <c r="AO66" i="1"/>
  <c r="AO65" i="1"/>
  <c r="AO64" i="1"/>
  <c r="AO63" i="1"/>
  <c r="AO62" i="1"/>
  <c r="AO61" i="1"/>
  <c r="AO60" i="1"/>
  <c r="AO59" i="1"/>
  <c r="AO58" i="1"/>
  <c r="AO57" i="1"/>
  <c r="AO56" i="1"/>
  <c r="AO55" i="1"/>
  <c r="AO54" i="1"/>
  <c r="AO53" i="1"/>
  <c r="AO52" i="1"/>
  <c r="AO51" i="1"/>
  <c r="AO50" i="1"/>
  <c r="AO49" i="1"/>
  <c r="AO48" i="1"/>
  <c r="AO47" i="1"/>
  <c r="AO46" i="1"/>
  <c r="AO45" i="1"/>
  <c r="AO44" i="1"/>
  <c r="AO43" i="1"/>
  <c r="AO42" i="1"/>
  <c r="AO41" i="1"/>
  <c r="AO40" i="1"/>
  <c r="AO39" i="1"/>
  <c r="AO38" i="1"/>
  <c r="AO37" i="1"/>
  <c r="AO36" i="1"/>
  <c r="AO35" i="1"/>
  <c r="AO34" i="1"/>
  <c r="AO33" i="1"/>
  <c r="AO32" i="1"/>
  <c r="AO31" i="1"/>
  <c r="AO30" i="1"/>
  <c r="AO29" i="1"/>
  <c r="AO28" i="1"/>
  <c r="AO27" i="1"/>
  <c r="AO26" i="1"/>
  <c r="AO25" i="1"/>
  <c r="AO24" i="1"/>
  <c r="AO23" i="1"/>
  <c r="AO22" i="1"/>
  <c r="AO21" i="1"/>
  <c r="AO20" i="1"/>
  <c r="AO19" i="1"/>
  <c r="AO18" i="1"/>
  <c r="AO17" i="1"/>
  <c r="AO16" i="1"/>
  <c r="AO15" i="1"/>
  <c r="AO14" i="1"/>
  <c r="AO13" i="1"/>
  <c r="AO12" i="1"/>
  <c r="AO11" i="1"/>
  <c r="AO10" i="1"/>
  <c r="AO9" i="1"/>
  <c r="AO8" i="1"/>
  <c r="AO7" i="1"/>
  <c r="AO6" i="1"/>
  <c r="AH200" i="1"/>
  <c r="AH199" i="1"/>
  <c r="AH198" i="1"/>
  <c r="AH197" i="1"/>
  <c r="AH196" i="1"/>
  <c r="AH195" i="1"/>
  <c r="AH194" i="1"/>
  <c r="AH193" i="1"/>
  <c r="AH192" i="1"/>
  <c r="AH191" i="1"/>
  <c r="AH190" i="1"/>
  <c r="AH189" i="1"/>
  <c r="AH188" i="1"/>
  <c r="AH187" i="1"/>
  <c r="AH186" i="1"/>
  <c r="AH185" i="1"/>
  <c r="AH184" i="1"/>
  <c r="AH183" i="1"/>
  <c r="AH182" i="1"/>
  <c r="AH181" i="1"/>
  <c r="AH180" i="1"/>
  <c r="AH179" i="1"/>
  <c r="AH178" i="1"/>
  <c r="AH177" i="1"/>
  <c r="AH176" i="1"/>
  <c r="AH175" i="1"/>
  <c r="AH174" i="1"/>
  <c r="AH173" i="1"/>
  <c r="AH172" i="1"/>
  <c r="AH171" i="1"/>
  <c r="AH170" i="1"/>
  <c r="AH169" i="1"/>
  <c r="AH168" i="1"/>
  <c r="AH167" i="1"/>
  <c r="AH166" i="1"/>
  <c r="AH165" i="1"/>
  <c r="AH164" i="1"/>
  <c r="AH163" i="1"/>
  <c r="AH162" i="1"/>
  <c r="AH161" i="1"/>
  <c r="AH160" i="1"/>
  <c r="AH159" i="1"/>
  <c r="AH158" i="1"/>
  <c r="AH157" i="1"/>
  <c r="AH156" i="1"/>
  <c r="AH155" i="1"/>
  <c r="AH154" i="1"/>
  <c r="AH153" i="1"/>
  <c r="AH152" i="1"/>
  <c r="AH151" i="1"/>
  <c r="AH150" i="1"/>
  <c r="AH149" i="1"/>
  <c r="AH148" i="1"/>
  <c r="AH147" i="1"/>
  <c r="AH146" i="1"/>
  <c r="AH145" i="1"/>
  <c r="AH144" i="1"/>
  <c r="AH143" i="1"/>
  <c r="AH142" i="1"/>
  <c r="AH141" i="1"/>
  <c r="AH140" i="1"/>
  <c r="AH139" i="1"/>
  <c r="AH138" i="1"/>
  <c r="AH137" i="1"/>
  <c r="AH136" i="1"/>
  <c r="AH135" i="1"/>
  <c r="AH134" i="1"/>
  <c r="AH133" i="1"/>
  <c r="AH132" i="1"/>
  <c r="AH131" i="1"/>
  <c r="AH130" i="1"/>
  <c r="AH129" i="1"/>
  <c r="AH128" i="1"/>
  <c r="AH127" i="1"/>
  <c r="AH126" i="1"/>
  <c r="AH125" i="1"/>
  <c r="AH124" i="1"/>
  <c r="AH123" i="1"/>
  <c r="AH122" i="1"/>
  <c r="AH121" i="1"/>
  <c r="AH120" i="1"/>
  <c r="AH119" i="1"/>
  <c r="AH118" i="1"/>
  <c r="AH117" i="1"/>
  <c r="AH116" i="1"/>
  <c r="AH115" i="1"/>
  <c r="AH114" i="1"/>
  <c r="AH113" i="1"/>
  <c r="AH112" i="1"/>
  <c r="AH111" i="1"/>
  <c r="AH110" i="1"/>
  <c r="AH109" i="1"/>
  <c r="AH108" i="1"/>
  <c r="AH107" i="1"/>
  <c r="AH106" i="1"/>
  <c r="AH105" i="1"/>
  <c r="AH104" i="1"/>
  <c r="AH103" i="1"/>
  <c r="AH102" i="1"/>
  <c r="AH101" i="1"/>
  <c r="AH100" i="1"/>
  <c r="AH99" i="1"/>
  <c r="AH98" i="1"/>
  <c r="AH97" i="1"/>
  <c r="AH96" i="1"/>
  <c r="AH95" i="1"/>
  <c r="AH94" i="1"/>
  <c r="AH93" i="1"/>
  <c r="AH92" i="1"/>
  <c r="AH91" i="1"/>
  <c r="AH90" i="1"/>
  <c r="AH89" i="1"/>
  <c r="AH88" i="1"/>
  <c r="AH87" i="1"/>
  <c r="AH86" i="1"/>
  <c r="AH85" i="1"/>
  <c r="AH84" i="1"/>
  <c r="AH83" i="1"/>
  <c r="AH82" i="1"/>
  <c r="AH81" i="1"/>
  <c r="AH80" i="1"/>
  <c r="AH79" i="1"/>
  <c r="AH78" i="1"/>
  <c r="AH77" i="1"/>
  <c r="AH76" i="1"/>
  <c r="AH75" i="1"/>
  <c r="AH74" i="1"/>
  <c r="AH73" i="1"/>
  <c r="AH72" i="1"/>
  <c r="AH71" i="1"/>
  <c r="AH70" i="1"/>
  <c r="AH69" i="1"/>
  <c r="AH68" i="1"/>
  <c r="AH67" i="1"/>
  <c r="AH66" i="1"/>
  <c r="AH65" i="1"/>
  <c r="AH64" i="1"/>
  <c r="AH63" i="1"/>
  <c r="AH62" i="1"/>
  <c r="AH61" i="1"/>
  <c r="AH60" i="1"/>
  <c r="AH59" i="1"/>
  <c r="AH58" i="1"/>
  <c r="AH57" i="1"/>
  <c r="AH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A200" i="1"/>
  <c r="AA199" i="1"/>
  <c r="AA198" i="1"/>
  <c r="AA197" i="1"/>
  <c r="AA196" i="1"/>
  <c r="AA195" i="1"/>
  <c r="AA194" i="1"/>
  <c r="AA193" i="1"/>
  <c r="AA192" i="1"/>
  <c r="AA191" i="1"/>
  <c r="AA190" i="1"/>
  <c r="AA189" i="1"/>
  <c r="AA188" i="1"/>
  <c r="AA187" i="1"/>
  <c r="AA186" i="1"/>
  <c r="AA185" i="1"/>
  <c r="AA184" i="1"/>
  <c r="AA183" i="1"/>
  <c r="AA182" i="1"/>
  <c r="AA181" i="1"/>
  <c r="AA180" i="1"/>
  <c r="AA179" i="1"/>
  <c r="AA178" i="1"/>
  <c r="AA177" i="1"/>
  <c r="AA176" i="1"/>
  <c r="AA175" i="1"/>
  <c r="AA174" i="1"/>
  <c r="AA173" i="1"/>
  <c r="AA172" i="1"/>
  <c r="AA171" i="1"/>
  <c r="AA170" i="1"/>
  <c r="AA169" i="1"/>
  <c r="AA168" i="1"/>
  <c r="AA167" i="1"/>
  <c r="AA166" i="1"/>
  <c r="AA165" i="1"/>
  <c r="AA164" i="1"/>
  <c r="AA163" i="1"/>
  <c r="AA162" i="1"/>
  <c r="AA161" i="1"/>
  <c r="AA160" i="1"/>
  <c r="AA159" i="1"/>
  <c r="AA158" i="1"/>
  <c r="AA157" i="1"/>
  <c r="AA156" i="1"/>
  <c r="AA155" i="1"/>
  <c r="AA154" i="1"/>
  <c r="AA153" i="1"/>
  <c r="AA152" i="1"/>
  <c r="AA151" i="1"/>
  <c r="AA150" i="1"/>
  <c r="AA149" i="1"/>
  <c r="AA148" i="1"/>
  <c r="AA147" i="1"/>
  <c r="AA146" i="1"/>
  <c r="AA145" i="1"/>
  <c r="AA144" i="1"/>
  <c r="AA143" i="1"/>
  <c r="AA142" i="1"/>
  <c r="AA141" i="1"/>
  <c r="AA140" i="1"/>
  <c r="AA139" i="1"/>
  <c r="AA138" i="1"/>
  <c r="AA137" i="1"/>
  <c r="AA136" i="1"/>
  <c r="AA135" i="1"/>
  <c r="AA134" i="1"/>
  <c r="AA133" i="1"/>
  <c r="AA132" i="1"/>
  <c r="AA131" i="1"/>
  <c r="AA130" i="1"/>
  <c r="AA129" i="1"/>
  <c r="AA128" i="1"/>
  <c r="AA127" i="1"/>
  <c r="AA126" i="1"/>
  <c r="AA125" i="1"/>
  <c r="AA124" i="1"/>
  <c r="AA123" i="1"/>
  <c r="AA122" i="1"/>
  <c r="AA121" i="1"/>
  <c r="AA120" i="1"/>
  <c r="AA119" i="1"/>
  <c r="AA118" i="1"/>
  <c r="AA117" i="1"/>
  <c r="AA116" i="1"/>
  <c r="AA115" i="1"/>
  <c r="AA114" i="1"/>
  <c r="AA113" i="1"/>
  <c r="AA112" i="1"/>
  <c r="AA111" i="1"/>
  <c r="AA110" i="1"/>
  <c r="AA109" i="1"/>
  <c r="AA108" i="1"/>
  <c r="AA107" i="1"/>
  <c r="AA106" i="1"/>
  <c r="AA105" i="1"/>
  <c r="AA104" i="1"/>
  <c r="AA103" i="1"/>
  <c r="AA102" i="1"/>
  <c r="AA101" i="1"/>
  <c r="AA100" i="1"/>
  <c r="AA99" i="1"/>
  <c r="AA98" i="1"/>
  <c r="AA97" i="1"/>
  <c r="AA96" i="1"/>
  <c r="AA95" i="1"/>
  <c r="AA94" i="1"/>
  <c r="AA93" i="1"/>
  <c r="AA92" i="1"/>
  <c r="AA91" i="1"/>
  <c r="AA90" i="1"/>
  <c r="AA89" i="1"/>
  <c r="AA88" i="1"/>
  <c r="AA87" i="1"/>
  <c r="AA86" i="1"/>
  <c r="AA85" i="1"/>
  <c r="AA84" i="1"/>
  <c r="AA83" i="1"/>
  <c r="AA82" i="1"/>
  <c r="AA81" i="1"/>
  <c r="AA80" i="1"/>
  <c r="AA79" i="1"/>
  <c r="AA78" i="1"/>
  <c r="AA77" i="1"/>
  <c r="AA76" i="1"/>
  <c r="AA75" i="1"/>
  <c r="AA74" i="1"/>
  <c r="AA73" i="1"/>
  <c r="AA72" i="1"/>
  <c r="AA71" i="1"/>
  <c r="AA70" i="1"/>
  <c r="AA69" i="1"/>
  <c r="AA68" i="1"/>
  <c r="AA67" i="1"/>
  <c r="AA66" i="1"/>
  <c r="AA65" i="1"/>
  <c r="AA64" i="1"/>
  <c r="AA63" i="1"/>
  <c r="AA62" i="1"/>
  <c r="AA61" i="1"/>
  <c r="AA60" i="1"/>
  <c r="AA59" i="1"/>
  <c r="AA58" i="1"/>
  <c r="AA57" i="1"/>
  <c r="AA56" i="1"/>
  <c r="AA55" i="1"/>
  <c r="AA54" i="1"/>
  <c r="AA53" i="1"/>
  <c r="AA52" i="1"/>
  <c r="AA51" i="1"/>
  <c r="AA50" i="1"/>
  <c r="AA49" i="1"/>
  <c r="AA48" i="1"/>
  <c r="AA47" i="1"/>
  <c r="AA46" i="1"/>
  <c r="AA45" i="1"/>
  <c r="AA44" i="1"/>
  <c r="AA43" i="1"/>
  <c r="AA42" i="1"/>
  <c r="AA41" i="1"/>
  <c r="AA40" i="1"/>
  <c r="AA39" i="1"/>
  <c r="AA38" i="1"/>
  <c r="AA37" i="1"/>
  <c r="AA36" i="1"/>
  <c r="AA35" i="1"/>
  <c r="AA34" i="1"/>
  <c r="AA33" i="1"/>
  <c r="AA32" i="1"/>
  <c r="AA31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1" i="1"/>
  <c r="T170" i="1"/>
  <c r="T169" i="1"/>
  <c r="T168" i="1"/>
  <c r="T167" i="1"/>
  <c r="T166" i="1"/>
  <c r="T165" i="1"/>
  <c r="T164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AI164" i="20"/>
  <c r="AB164" i="20"/>
  <c r="U164" i="20"/>
  <c r="N164" i="20"/>
  <c r="G164" i="20"/>
  <c r="AI219" i="1"/>
  <c r="AB219" i="1"/>
  <c r="U219" i="1"/>
  <c r="N219" i="1"/>
  <c r="G219" i="1"/>
  <c r="AI247" i="16"/>
  <c r="AB247" i="16"/>
  <c r="U247" i="16"/>
  <c r="N247" i="16"/>
  <c r="G247" i="16"/>
  <c r="AI247" i="18"/>
  <c r="AB247" i="18"/>
  <c r="U247" i="18"/>
  <c r="N247" i="18"/>
  <c r="G247" i="18"/>
  <c r="AI247" i="13"/>
  <c r="AB247" i="13"/>
  <c r="U247" i="13"/>
  <c r="N247" i="13"/>
  <c r="G247" i="13"/>
  <c r="G251" i="13" s="1"/>
  <c r="AA201" i="1" l="1"/>
  <c r="AH201" i="1"/>
  <c r="AO229" i="18"/>
  <c r="T146" i="20"/>
  <c r="AA146" i="20"/>
  <c r="AO146" i="20"/>
  <c r="T201" i="1"/>
  <c r="AA229" i="18"/>
  <c r="AH229" i="18"/>
  <c r="AO201" i="1"/>
  <c r="T229" i="16"/>
  <c r="AH146" i="20"/>
  <c r="T229" i="18"/>
  <c r="M229" i="13"/>
  <c r="AO229" i="16"/>
  <c r="AH229" i="16"/>
  <c r="AA229" i="16"/>
  <c r="AK251" i="13"/>
  <c r="AI251" i="13"/>
  <c r="AD251" i="13"/>
  <c r="AB251" i="13"/>
  <c r="W251" i="13"/>
  <c r="U251" i="13"/>
  <c r="P251" i="13"/>
  <c r="N251" i="13"/>
  <c r="I251" i="13"/>
  <c r="AK251" i="18"/>
  <c r="AI251" i="18"/>
  <c r="AD251" i="18"/>
  <c r="AB251" i="18"/>
  <c r="W251" i="18"/>
  <c r="U251" i="18"/>
  <c r="P251" i="18"/>
  <c r="N251" i="18"/>
  <c r="I251" i="18"/>
  <c r="G251" i="18"/>
  <c r="AK251" i="16"/>
  <c r="AI251" i="16"/>
  <c r="AD251" i="16"/>
  <c r="AB251" i="16"/>
  <c r="W251" i="16"/>
  <c r="U251" i="16"/>
  <c r="P251" i="16"/>
  <c r="N251" i="16"/>
  <c r="I251" i="16"/>
  <c r="G251" i="16"/>
  <c r="AK223" i="1"/>
  <c r="AI223" i="1"/>
  <c r="AD223" i="1"/>
  <c r="AB223" i="1"/>
  <c r="W223" i="1"/>
  <c r="U223" i="1"/>
  <c r="P223" i="1"/>
  <c r="N223" i="1"/>
  <c r="I223" i="1"/>
  <c r="G223" i="1"/>
  <c r="U197" i="20"/>
  <c r="U196" i="20"/>
  <c r="U195" i="20"/>
  <c r="U194" i="20"/>
  <c r="U193" i="20"/>
  <c r="U192" i="20"/>
  <c r="U191" i="20"/>
  <c r="U190" i="20"/>
  <c r="U189" i="20"/>
  <c r="U188" i="20"/>
  <c r="U187" i="20"/>
  <c r="U186" i="20"/>
  <c r="U185" i="20"/>
  <c r="U184" i="20"/>
  <c r="U183" i="20"/>
  <c r="AL251" i="13" l="1"/>
  <c r="AE251" i="13"/>
  <c r="J251" i="18"/>
  <c r="AE251" i="16"/>
  <c r="Q251" i="16"/>
  <c r="X251" i="16"/>
  <c r="AE223" i="1"/>
  <c r="J223" i="1"/>
  <c r="Q223" i="1"/>
  <c r="Q251" i="13"/>
  <c r="J251" i="13"/>
  <c r="X223" i="1"/>
  <c r="AL223" i="1"/>
  <c r="AE251" i="18"/>
  <c r="J251" i="16"/>
  <c r="Q251" i="18"/>
  <c r="AL251" i="16"/>
  <c r="X251" i="13"/>
  <c r="X251" i="18"/>
  <c r="AL251" i="18"/>
  <c r="AK168" i="20" l="1"/>
  <c r="AI168" i="20"/>
  <c r="AD168" i="20"/>
  <c r="AB168" i="20"/>
  <c r="W168" i="20"/>
  <c r="U168" i="20"/>
  <c r="P168" i="20"/>
  <c r="N168" i="20"/>
  <c r="M214" i="21"/>
  <c r="M213" i="21"/>
  <c r="M212" i="21"/>
  <c r="M211" i="21"/>
  <c r="M210" i="21"/>
  <c r="M209" i="21"/>
  <c r="M208" i="21"/>
  <c r="M207" i="21"/>
  <c r="M206" i="21"/>
  <c r="M205" i="21"/>
  <c r="M204" i="21"/>
  <c r="M203" i="21"/>
  <c r="M202" i="21"/>
  <c r="M201" i="21"/>
  <c r="M200" i="21"/>
  <c r="M199" i="21"/>
  <c r="M198" i="21"/>
  <c r="M197" i="21"/>
  <c r="M196" i="21"/>
  <c r="M195" i="21"/>
  <c r="M194" i="21"/>
  <c r="M193" i="21"/>
  <c r="M192" i="21"/>
  <c r="M191" i="21"/>
  <c r="M190" i="21"/>
  <c r="M189" i="21"/>
  <c r="M188" i="21"/>
  <c r="M187" i="21"/>
  <c r="M186" i="21"/>
  <c r="M185" i="21"/>
  <c r="M184" i="21"/>
  <c r="M183" i="21"/>
  <c r="M182" i="21"/>
  <c r="M181" i="21"/>
  <c r="M180" i="21"/>
  <c r="M179" i="21"/>
  <c r="M178" i="21"/>
  <c r="M177" i="21"/>
  <c r="M176" i="21"/>
  <c r="M175" i="21"/>
  <c r="M174" i="21"/>
  <c r="M173" i="21"/>
  <c r="M172" i="21"/>
  <c r="M171" i="21"/>
  <c r="M170" i="21"/>
  <c r="M169" i="21"/>
  <c r="M168" i="21"/>
  <c r="M167" i="21"/>
  <c r="M166" i="21"/>
  <c r="M165" i="21"/>
  <c r="M164" i="21"/>
  <c r="M163" i="21"/>
  <c r="M162" i="21"/>
  <c r="M161" i="21"/>
  <c r="M160" i="21"/>
  <c r="M159" i="21"/>
  <c r="M158" i="21"/>
  <c r="M157" i="21"/>
  <c r="M156" i="21"/>
  <c r="M155" i="21"/>
  <c r="M154" i="21"/>
  <c r="M153" i="21"/>
  <c r="M152" i="21"/>
  <c r="M151" i="21"/>
  <c r="M150" i="21"/>
  <c r="M149" i="21"/>
  <c r="M148" i="21"/>
  <c r="M147" i="21"/>
  <c r="M146" i="21"/>
  <c r="M145" i="21"/>
  <c r="M144" i="21"/>
  <c r="M143" i="21"/>
  <c r="M142" i="21"/>
  <c r="M141" i="21"/>
  <c r="M140" i="21"/>
  <c r="M139" i="21"/>
  <c r="M138" i="21"/>
  <c r="M137" i="21"/>
  <c r="M136" i="21"/>
  <c r="M135" i="21"/>
  <c r="M134" i="21"/>
  <c r="M133" i="21"/>
  <c r="M132" i="21"/>
  <c r="M131" i="21"/>
  <c r="M130" i="21"/>
  <c r="M129" i="21"/>
  <c r="M128" i="21"/>
  <c r="M127" i="21"/>
  <c r="M126" i="21"/>
  <c r="M125" i="21"/>
  <c r="M124" i="21"/>
  <c r="M123" i="21"/>
  <c r="M122" i="21"/>
  <c r="M121" i="21"/>
  <c r="M120" i="21"/>
  <c r="M119" i="21"/>
  <c r="M118" i="21"/>
  <c r="M117" i="21"/>
  <c r="M116" i="21"/>
  <c r="M115" i="21"/>
  <c r="M114" i="21"/>
  <c r="M113" i="21"/>
  <c r="M112" i="21"/>
  <c r="M111" i="21"/>
  <c r="M110" i="21"/>
  <c r="M109" i="21"/>
  <c r="M108" i="21"/>
  <c r="M107" i="21"/>
  <c r="M106" i="21"/>
  <c r="M105" i="21"/>
  <c r="M104" i="21"/>
  <c r="M103" i="21"/>
  <c r="M102" i="21"/>
  <c r="M101" i="21"/>
  <c r="M100" i="21"/>
  <c r="M99" i="21"/>
  <c r="M98" i="21"/>
  <c r="M97" i="21"/>
  <c r="M96" i="21"/>
  <c r="M95" i="21"/>
  <c r="M94" i="21"/>
  <c r="M93" i="21"/>
  <c r="M92" i="21"/>
  <c r="M91" i="21"/>
  <c r="M90" i="21"/>
  <c r="M89" i="21"/>
  <c r="M88" i="21"/>
  <c r="M87" i="21"/>
  <c r="M86" i="21"/>
  <c r="M85" i="21"/>
  <c r="M84" i="21"/>
  <c r="M83" i="21"/>
  <c r="M82" i="21"/>
  <c r="M81" i="21"/>
  <c r="M80" i="21"/>
  <c r="M79" i="21"/>
  <c r="M78" i="21"/>
  <c r="M77" i="21"/>
  <c r="M76" i="21"/>
  <c r="M75" i="21"/>
  <c r="M74" i="21"/>
  <c r="M73" i="21"/>
  <c r="M72" i="21"/>
  <c r="M71" i="21"/>
  <c r="M70" i="21"/>
  <c r="M69" i="21"/>
  <c r="M68" i="21"/>
  <c r="M67" i="21"/>
  <c r="M66" i="21"/>
  <c r="M65" i="21"/>
  <c r="M64" i="21"/>
  <c r="M63" i="21"/>
  <c r="M62" i="21"/>
  <c r="M61" i="21"/>
  <c r="M60" i="21"/>
  <c r="M59" i="21"/>
  <c r="M58" i="21"/>
  <c r="M57" i="21"/>
  <c r="M56" i="21"/>
  <c r="M55" i="21"/>
  <c r="M54" i="21"/>
  <c r="M53" i="21"/>
  <c r="M52" i="21"/>
  <c r="M51" i="21"/>
  <c r="M50" i="21"/>
  <c r="M49" i="21"/>
  <c r="M48" i="21"/>
  <c r="M47" i="21"/>
  <c r="M46" i="21"/>
  <c r="M45" i="21"/>
  <c r="M44" i="21"/>
  <c r="M43" i="21"/>
  <c r="M42" i="21"/>
  <c r="M41" i="21"/>
  <c r="M40" i="21"/>
  <c r="M39" i="21"/>
  <c r="M37" i="21"/>
  <c r="M36" i="21"/>
  <c r="M35" i="21"/>
  <c r="M34" i="21"/>
  <c r="AA214" i="10"/>
  <c r="AA213" i="10"/>
  <c r="AA212" i="10"/>
  <c r="AA211" i="10"/>
  <c r="AA210" i="10"/>
  <c r="AA209" i="10"/>
  <c r="AA208" i="10"/>
  <c r="AA207" i="10"/>
  <c r="AA206" i="10"/>
  <c r="AA205" i="10"/>
  <c r="AA204" i="10"/>
  <c r="AA203" i="10"/>
  <c r="AA202" i="10"/>
  <c r="AA201" i="10"/>
  <c r="AA200" i="10"/>
  <c r="AA199" i="10"/>
  <c r="AA198" i="10"/>
  <c r="AA197" i="10"/>
  <c r="AA196" i="10"/>
  <c r="AA195" i="10"/>
  <c r="AA194" i="10"/>
  <c r="AA193" i="10"/>
  <c r="AA192" i="10"/>
  <c r="AA191" i="10"/>
  <c r="AA190" i="10"/>
  <c r="AA189" i="10"/>
  <c r="AA188" i="10"/>
  <c r="AA187" i="10"/>
  <c r="AA186" i="10"/>
  <c r="AA185" i="10"/>
  <c r="AA184" i="10"/>
  <c r="AA183" i="10"/>
  <c r="AA182" i="10"/>
  <c r="AA181" i="10"/>
  <c r="AA180" i="10"/>
  <c r="AA179" i="10"/>
  <c r="AA178" i="10"/>
  <c r="AA177" i="10"/>
  <c r="AA176" i="10"/>
  <c r="AA175" i="10"/>
  <c r="AA174" i="10"/>
  <c r="AA173" i="10"/>
  <c r="AA172" i="10"/>
  <c r="AA171" i="10"/>
  <c r="AA170" i="10"/>
  <c r="AA169" i="10"/>
  <c r="AA168" i="10"/>
  <c r="AA167" i="10"/>
  <c r="AA166" i="10"/>
  <c r="AA165" i="10"/>
  <c r="AA164" i="10"/>
  <c r="AA163" i="10"/>
  <c r="AA162" i="10"/>
  <c r="AA161" i="10"/>
  <c r="AA160" i="10"/>
  <c r="AA159" i="10"/>
  <c r="AA158" i="10"/>
  <c r="AA157" i="10"/>
  <c r="AA156" i="10"/>
  <c r="AA155" i="10"/>
  <c r="AA154" i="10"/>
  <c r="AA153" i="10"/>
  <c r="AA152" i="10"/>
  <c r="AA151" i="10"/>
  <c r="AA150" i="10"/>
  <c r="AA149" i="10"/>
  <c r="AA148" i="10"/>
  <c r="AA147" i="10"/>
  <c r="AA146" i="10"/>
  <c r="AA145" i="10"/>
  <c r="AA144" i="10"/>
  <c r="AA143" i="10"/>
  <c r="AA142" i="10"/>
  <c r="AA141" i="10"/>
  <c r="AA140" i="10"/>
  <c r="AA139" i="10"/>
  <c r="AA138" i="10"/>
  <c r="AA137" i="10"/>
  <c r="AA136" i="10"/>
  <c r="AA135" i="10"/>
  <c r="AA134" i="10"/>
  <c r="AA133" i="10"/>
  <c r="AA132" i="10"/>
  <c r="AA131" i="10"/>
  <c r="AA130" i="10"/>
  <c r="AA129" i="10"/>
  <c r="AA128" i="10"/>
  <c r="AA127" i="10"/>
  <c r="AA126" i="10"/>
  <c r="AA125" i="10"/>
  <c r="AA124" i="10"/>
  <c r="AA123" i="10"/>
  <c r="AA122" i="10"/>
  <c r="AA121" i="10"/>
  <c r="AA120" i="10"/>
  <c r="AA119" i="10"/>
  <c r="AA118" i="10"/>
  <c r="AA117" i="10"/>
  <c r="AA116" i="10"/>
  <c r="AA115" i="10"/>
  <c r="AA114" i="10"/>
  <c r="AA113" i="10"/>
  <c r="AA112" i="10"/>
  <c r="AA111" i="10"/>
  <c r="AA110" i="10"/>
  <c r="AA109" i="10"/>
  <c r="AA108" i="10"/>
  <c r="AA107" i="10"/>
  <c r="AA106" i="10"/>
  <c r="AA105" i="10"/>
  <c r="AA104" i="10"/>
  <c r="AA103" i="10"/>
  <c r="AA102" i="10"/>
  <c r="AA101" i="10"/>
  <c r="AA100" i="10"/>
  <c r="AA99" i="10"/>
  <c r="AA98" i="10"/>
  <c r="AA97" i="10"/>
  <c r="AA96" i="10"/>
  <c r="AA95" i="10"/>
  <c r="AA94" i="10"/>
  <c r="AA93" i="10"/>
  <c r="AA92" i="10"/>
  <c r="AA91" i="10"/>
  <c r="AA90" i="10"/>
  <c r="AA89" i="10"/>
  <c r="AA88" i="10"/>
  <c r="AA87" i="10"/>
  <c r="AA86" i="10"/>
  <c r="AA85" i="10"/>
  <c r="AA84" i="10"/>
  <c r="AA83" i="10"/>
  <c r="AA82" i="10"/>
  <c r="AA81" i="10"/>
  <c r="AA80" i="10"/>
  <c r="AA79" i="10"/>
  <c r="AA78" i="10"/>
  <c r="AA77" i="10"/>
  <c r="AA76" i="10"/>
  <c r="AA75" i="10"/>
  <c r="AA74" i="10"/>
  <c r="AA73" i="10"/>
  <c r="AA72" i="10"/>
  <c r="AA71" i="10"/>
  <c r="AA70" i="10"/>
  <c r="AA69" i="10"/>
  <c r="AA68" i="10"/>
  <c r="AA67" i="10"/>
  <c r="AA66" i="10"/>
  <c r="AA65" i="10"/>
  <c r="AA64" i="10"/>
  <c r="AA63" i="10"/>
  <c r="AA62" i="10"/>
  <c r="AA61" i="10"/>
  <c r="AA60" i="10"/>
  <c r="AA59" i="10"/>
  <c r="AA58" i="10"/>
  <c r="AA57" i="10"/>
  <c r="AA56" i="10"/>
  <c r="AA55" i="10"/>
  <c r="AA54" i="10"/>
  <c r="AA53" i="10"/>
  <c r="AA52" i="10"/>
  <c r="AA51" i="10"/>
  <c r="AA50" i="10"/>
  <c r="AA49" i="10"/>
  <c r="AA48" i="10"/>
  <c r="AA47" i="10"/>
  <c r="AA46" i="10"/>
  <c r="AA45" i="10"/>
  <c r="AA44" i="10"/>
  <c r="AA43" i="10"/>
  <c r="AA42" i="10"/>
  <c r="AA41" i="10"/>
  <c r="AA40" i="10"/>
  <c r="AA39" i="10"/>
  <c r="AA38" i="10"/>
  <c r="AA37" i="10"/>
  <c r="AA36" i="10"/>
  <c r="AA35" i="10"/>
  <c r="AA34" i="10"/>
  <c r="T35" i="10"/>
  <c r="T36" i="10"/>
  <c r="T37" i="10"/>
  <c r="T38" i="10"/>
  <c r="T39" i="10"/>
  <c r="T40" i="10"/>
  <c r="T41" i="10"/>
  <c r="T42" i="10"/>
  <c r="T43" i="10"/>
  <c r="T44" i="10"/>
  <c r="T45" i="10"/>
  <c r="T46" i="10"/>
  <c r="T47" i="10"/>
  <c r="T48" i="10"/>
  <c r="T49" i="10"/>
  <c r="T50" i="10"/>
  <c r="T51" i="10"/>
  <c r="T52" i="10"/>
  <c r="T53" i="10"/>
  <c r="T54" i="10"/>
  <c r="T55" i="10"/>
  <c r="T56" i="10"/>
  <c r="T57" i="10"/>
  <c r="T58" i="10"/>
  <c r="T59" i="10"/>
  <c r="T60" i="10"/>
  <c r="T61" i="10"/>
  <c r="T62" i="10"/>
  <c r="T63" i="10"/>
  <c r="T64" i="10"/>
  <c r="T65" i="10"/>
  <c r="T66" i="10"/>
  <c r="T67" i="10"/>
  <c r="T68" i="10"/>
  <c r="T69" i="10"/>
  <c r="T70" i="10"/>
  <c r="T71" i="10"/>
  <c r="T72" i="10"/>
  <c r="T73" i="10"/>
  <c r="T74" i="10"/>
  <c r="T75" i="10"/>
  <c r="T76" i="10"/>
  <c r="T77" i="10"/>
  <c r="T78" i="10"/>
  <c r="T79" i="10"/>
  <c r="T80" i="10"/>
  <c r="T81" i="10"/>
  <c r="T82" i="10"/>
  <c r="T83" i="10"/>
  <c r="T84" i="10"/>
  <c r="T85" i="10"/>
  <c r="T86" i="10"/>
  <c r="T87" i="10"/>
  <c r="T88" i="10"/>
  <c r="T89" i="10"/>
  <c r="T90" i="10"/>
  <c r="T91" i="10"/>
  <c r="T92" i="10"/>
  <c r="T93" i="10"/>
  <c r="T94" i="10"/>
  <c r="T95" i="10"/>
  <c r="T96" i="10"/>
  <c r="T97" i="10"/>
  <c r="T98" i="10"/>
  <c r="T99" i="10"/>
  <c r="T100" i="10"/>
  <c r="T101" i="10"/>
  <c r="T102" i="10"/>
  <c r="T103" i="10"/>
  <c r="T104" i="10"/>
  <c r="T105" i="10"/>
  <c r="T106" i="10"/>
  <c r="T107" i="10"/>
  <c r="T108" i="10"/>
  <c r="T109" i="10"/>
  <c r="T110" i="10"/>
  <c r="T111" i="10"/>
  <c r="T112" i="10"/>
  <c r="T113" i="10"/>
  <c r="T114" i="10"/>
  <c r="T115" i="10"/>
  <c r="T116" i="10"/>
  <c r="T117" i="10"/>
  <c r="T118" i="10"/>
  <c r="T119" i="10"/>
  <c r="T120" i="10"/>
  <c r="T121" i="10"/>
  <c r="T122" i="10"/>
  <c r="T123" i="10"/>
  <c r="T124" i="10"/>
  <c r="T125" i="10"/>
  <c r="T126" i="10"/>
  <c r="T127" i="10"/>
  <c r="T128" i="10"/>
  <c r="T129" i="10"/>
  <c r="T130" i="10"/>
  <c r="T131" i="10"/>
  <c r="T132" i="10"/>
  <c r="T133" i="10"/>
  <c r="T134" i="10"/>
  <c r="T135" i="10"/>
  <c r="T136" i="10"/>
  <c r="T137" i="10"/>
  <c r="T138" i="10"/>
  <c r="T139" i="10"/>
  <c r="T140" i="10"/>
  <c r="T141" i="10"/>
  <c r="T142" i="10"/>
  <c r="T143" i="10"/>
  <c r="T144" i="10"/>
  <c r="T145" i="10"/>
  <c r="T146" i="10"/>
  <c r="T147" i="10"/>
  <c r="T148" i="10"/>
  <c r="T149" i="10"/>
  <c r="T150" i="10"/>
  <c r="T151" i="10"/>
  <c r="T152" i="10"/>
  <c r="T153" i="10"/>
  <c r="T154" i="10"/>
  <c r="T155" i="10"/>
  <c r="T156" i="10"/>
  <c r="T157" i="10"/>
  <c r="T158" i="10"/>
  <c r="T159" i="10"/>
  <c r="T160" i="10"/>
  <c r="T161" i="10"/>
  <c r="T162" i="10"/>
  <c r="T163" i="10"/>
  <c r="T164" i="10"/>
  <c r="T165" i="10"/>
  <c r="T166" i="10"/>
  <c r="T167" i="10"/>
  <c r="T168" i="10"/>
  <c r="T169" i="10"/>
  <c r="T170" i="10"/>
  <c r="T171" i="10"/>
  <c r="T172" i="10"/>
  <c r="T173" i="10"/>
  <c r="T174" i="10"/>
  <c r="T175" i="10"/>
  <c r="T176" i="10"/>
  <c r="T177" i="10"/>
  <c r="T178" i="10"/>
  <c r="T179" i="10"/>
  <c r="T180" i="10"/>
  <c r="T181" i="10"/>
  <c r="T182" i="10"/>
  <c r="T183" i="10"/>
  <c r="T184" i="10"/>
  <c r="T185" i="10"/>
  <c r="T186" i="10"/>
  <c r="T187" i="10"/>
  <c r="T188" i="10"/>
  <c r="T189" i="10"/>
  <c r="T190" i="10"/>
  <c r="T191" i="10"/>
  <c r="T192" i="10"/>
  <c r="T193" i="10"/>
  <c r="T194" i="10"/>
  <c r="T195" i="10"/>
  <c r="T196" i="10"/>
  <c r="T197" i="10"/>
  <c r="T198" i="10"/>
  <c r="T199" i="10"/>
  <c r="T200" i="10"/>
  <c r="T201" i="10"/>
  <c r="T202" i="10"/>
  <c r="T203" i="10"/>
  <c r="T204" i="10"/>
  <c r="T205" i="10"/>
  <c r="T206" i="10"/>
  <c r="T207" i="10"/>
  <c r="T208" i="10"/>
  <c r="T209" i="10"/>
  <c r="T210" i="10"/>
  <c r="T211" i="10"/>
  <c r="T212" i="10"/>
  <c r="T213" i="10"/>
  <c r="T214" i="10"/>
  <c r="Q168" i="20" l="1"/>
  <c r="AE168" i="20"/>
  <c r="X168" i="20"/>
  <c r="AL168" i="20"/>
  <c r="M229" i="21"/>
  <c r="AA229" i="10"/>
  <c r="M201" i="1" l="1"/>
  <c r="AI247" i="2" l="1"/>
  <c r="AI251" i="2" s="1"/>
  <c r="AB247" i="2"/>
  <c r="AD251" i="2" s="1"/>
  <c r="U247" i="2"/>
  <c r="W251" i="2" s="1"/>
  <c r="N247" i="2"/>
  <c r="P251" i="2" s="1"/>
  <c r="G247" i="2"/>
  <c r="G251" i="2" s="1"/>
  <c r="AI247" i="21"/>
  <c r="AK251" i="21" s="1"/>
  <c r="AB247" i="21"/>
  <c r="AD251" i="21" s="1"/>
  <c r="U247" i="21"/>
  <c r="U251" i="21" s="1"/>
  <c r="N247" i="21"/>
  <c r="P251" i="21" s="1"/>
  <c r="G247" i="21"/>
  <c r="G251" i="21" s="1"/>
  <c r="AI247" i="10"/>
  <c r="AI251" i="10" s="1"/>
  <c r="AB247" i="10"/>
  <c r="AD251" i="10" s="1"/>
  <c r="U247" i="10"/>
  <c r="W251" i="10" s="1"/>
  <c r="N247" i="10"/>
  <c r="P251" i="10" s="1"/>
  <c r="G247" i="10"/>
  <c r="G251" i="10" s="1"/>
  <c r="G168" i="20"/>
  <c r="W251" i="21" l="1"/>
  <c r="X251" i="21" s="1"/>
  <c r="N251" i="21"/>
  <c r="Q251" i="21" s="1"/>
  <c r="AK251" i="10"/>
  <c r="AL251" i="10"/>
  <c r="I251" i="10"/>
  <c r="J251" i="10" s="1"/>
  <c r="I168" i="20"/>
  <c r="J168" i="20" s="1"/>
  <c r="AK251" i="2"/>
  <c r="AL251" i="2" s="1"/>
  <c r="N251" i="10"/>
  <c r="Q251" i="10" s="1"/>
  <c r="AB251" i="10"/>
  <c r="AE251" i="10" s="1"/>
  <c r="I251" i="2"/>
  <c r="J251" i="2" s="1"/>
  <c r="N251" i="2"/>
  <c r="Q251" i="2" s="1"/>
  <c r="AB251" i="2"/>
  <c r="AE251" i="2" s="1"/>
  <c r="U251" i="2"/>
  <c r="X251" i="2" s="1"/>
  <c r="AI251" i="21"/>
  <c r="AL251" i="21" s="1"/>
  <c r="I251" i="21"/>
  <c r="J251" i="21" s="1"/>
  <c r="AB251" i="21"/>
  <c r="AE251" i="21" s="1"/>
  <c r="U251" i="10"/>
  <c r="X251" i="10" s="1"/>
  <c r="T228" i="13" l="1"/>
  <c r="T227" i="13"/>
  <c r="T226" i="13"/>
  <c r="T225" i="13"/>
  <c r="T224" i="13"/>
  <c r="T223" i="13"/>
  <c r="T222" i="13"/>
  <c r="T221" i="13"/>
  <c r="T220" i="13"/>
  <c r="T219" i="13"/>
  <c r="T218" i="13"/>
  <c r="T217" i="13"/>
  <c r="T216" i="13"/>
  <c r="T215" i="13"/>
  <c r="T214" i="13"/>
  <c r="T213" i="13"/>
  <c r="T212" i="13"/>
  <c r="T211" i="13"/>
  <c r="T210" i="13"/>
  <c r="T209" i="13"/>
  <c r="T208" i="13"/>
  <c r="T207" i="13"/>
  <c r="T206" i="13"/>
  <c r="T205" i="13"/>
  <c r="T204" i="13"/>
  <c r="T203" i="13"/>
  <c r="T202" i="13"/>
  <c r="T201" i="13"/>
  <c r="T200" i="13"/>
  <c r="T199" i="13"/>
  <c r="T198" i="13"/>
  <c r="T197" i="13"/>
  <c r="T196" i="13"/>
  <c r="T195" i="13"/>
  <c r="T194" i="13"/>
  <c r="T193" i="13"/>
  <c r="T192" i="13"/>
  <c r="T191" i="13"/>
  <c r="T190" i="13"/>
  <c r="T189" i="13"/>
  <c r="T188" i="13"/>
  <c r="T187" i="13"/>
  <c r="T186" i="13"/>
  <c r="T185" i="13"/>
  <c r="T184" i="13"/>
  <c r="T183" i="13"/>
  <c r="T182" i="13"/>
  <c r="T181" i="13"/>
  <c r="T180" i="13"/>
  <c r="T179" i="13"/>
  <c r="T178" i="13"/>
  <c r="T177" i="13"/>
  <c r="T176" i="13"/>
  <c r="T175" i="13"/>
  <c r="T174" i="13"/>
  <c r="T173" i="13"/>
  <c r="T172" i="13"/>
  <c r="T171" i="13"/>
  <c r="T170" i="13"/>
  <c r="T169" i="13"/>
  <c r="T168" i="13"/>
  <c r="T167" i="13"/>
  <c r="T166" i="13"/>
  <c r="T165" i="13"/>
  <c r="T164" i="13"/>
  <c r="T163" i="13"/>
  <c r="T162" i="13"/>
  <c r="T161" i="13"/>
  <c r="T160" i="13"/>
  <c r="T159" i="13"/>
  <c r="T158" i="13"/>
  <c r="T157" i="13"/>
  <c r="T156" i="13"/>
  <c r="T155" i="13"/>
  <c r="T154" i="13"/>
  <c r="T153" i="13"/>
  <c r="T152" i="13"/>
  <c r="T151" i="13"/>
  <c r="T150" i="13"/>
  <c r="T149" i="13"/>
  <c r="T148" i="13"/>
  <c r="T147" i="13"/>
  <c r="T146" i="13"/>
  <c r="T145" i="13"/>
  <c r="T144" i="13"/>
  <c r="T143" i="13"/>
  <c r="T142" i="13"/>
  <c r="T141" i="13"/>
  <c r="T140" i="13"/>
  <c r="T139" i="13"/>
  <c r="T138" i="13"/>
  <c r="T137" i="13"/>
  <c r="T136" i="13"/>
  <c r="T135" i="13"/>
  <c r="T134" i="13"/>
  <c r="T133" i="13"/>
  <c r="T132" i="13"/>
  <c r="T131" i="13"/>
  <c r="T130" i="13"/>
  <c r="T129" i="13"/>
  <c r="T128" i="13"/>
  <c r="T127" i="13"/>
  <c r="T126" i="13"/>
  <c r="T125" i="13"/>
  <c r="T124" i="13"/>
  <c r="T123" i="13"/>
  <c r="T122" i="13"/>
  <c r="T121" i="13"/>
  <c r="T120" i="13"/>
  <c r="T119" i="13"/>
  <c r="T118" i="13"/>
  <c r="T117" i="13"/>
  <c r="T116" i="13"/>
  <c r="T115" i="13"/>
  <c r="T114" i="13"/>
  <c r="T113" i="13"/>
  <c r="T112" i="13"/>
  <c r="T111" i="13"/>
  <c r="T110" i="13"/>
  <c r="T109" i="13"/>
  <c r="T108" i="13"/>
  <c r="T107" i="13"/>
  <c r="T106" i="13"/>
  <c r="T105" i="13"/>
  <c r="T104" i="13"/>
  <c r="T103" i="13"/>
  <c r="T102" i="13"/>
  <c r="T101" i="13"/>
  <c r="T100" i="13"/>
  <c r="T99" i="13"/>
  <c r="T98" i="13"/>
  <c r="T97" i="13"/>
  <c r="T96" i="13"/>
  <c r="T95" i="13"/>
  <c r="T94" i="13"/>
  <c r="T93" i="13"/>
  <c r="T92" i="13"/>
  <c r="T91" i="13"/>
  <c r="T90" i="13"/>
  <c r="T89" i="13"/>
  <c r="T88" i="13"/>
  <c r="T87" i="13"/>
  <c r="T86" i="13"/>
  <c r="T85" i="13"/>
  <c r="T84" i="13"/>
  <c r="T83" i="13"/>
  <c r="T82" i="13"/>
  <c r="T81" i="13"/>
  <c r="T80" i="13"/>
  <c r="T79" i="13"/>
  <c r="T78" i="13"/>
  <c r="T77" i="13"/>
  <c r="T76" i="13"/>
  <c r="T75" i="13"/>
  <c r="T74" i="13"/>
  <c r="T73" i="13"/>
  <c r="T72" i="13"/>
  <c r="T71" i="13"/>
  <c r="T70" i="13"/>
  <c r="T69" i="13"/>
  <c r="T68" i="13"/>
  <c r="T67" i="13"/>
  <c r="T66" i="13"/>
  <c r="T65" i="13"/>
  <c r="T64" i="13"/>
  <c r="T63" i="13"/>
  <c r="T62" i="13"/>
  <c r="T61" i="13"/>
  <c r="T60" i="13"/>
  <c r="T59" i="13"/>
  <c r="T58" i="13"/>
  <c r="T57" i="13"/>
  <c r="T56" i="13"/>
  <c r="T55" i="13"/>
  <c r="T54" i="13"/>
  <c r="T53" i="13"/>
  <c r="T52" i="13"/>
  <c r="T51" i="13"/>
  <c r="T50" i="13"/>
  <c r="T49" i="13"/>
  <c r="T48" i="13"/>
  <c r="T47" i="13"/>
  <c r="T46" i="13"/>
  <c r="T45" i="13"/>
  <c r="T44" i="13"/>
  <c r="T43" i="13"/>
  <c r="T42" i="13"/>
  <c r="T41" i="13"/>
  <c r="T40" i="13"/>
  <c r="T39" i="13"/>
  <c r="T38" i="13"/>
  <c r="T37" i="13"/>
  <c r="T36" i="13"/>
  <c r="T35" i="13"/>
  <c r="T34" i="13"/>
  <c r="T229" i="13" l="1"/>
  <c r="AA35" i="13"/>
  <c r="AA36" i="13"/>
  <c r="AA37" i="13"/>
  <c r="AA38" i="13"/>
  <c r="AA39" i="13"/>
  <c r="AA40" i="13"/>
  <c r="AA41" i="13"/>
  <c r="AA42" i="13"/>
  <c r="AA43" i="13"/>
  <c r="AA44" i="13"/>
  <c r="AA45" i="13"/>
  <c r="AA46" i="13"/>
  <c r="AA47" i="13"/>
  <c r="AA48" i="13"/>
  <c r="AA49" i="13"/>
  <c r="AA50" i="13"/>
  <c r="AA51" i="13"/>
  <c r="AA52" i="13"/>
  <c r="AA53" i="13"/>
  <c r="AA54" i="13"/>
  <c r="AA55" i="13"/>
  <c r="AA56" i="13"/>
  <c r="AA57" i="13"/>
  <c r="AA58" i="13"/>
  <c r="AA59" i="13"/>
  <c r="AA60" i="13"/>
  <c r="AA61" i="13"/>
  <c r="AA62" i="13"/>
  <c r="AA63" i="13"/>
  <c r="AA64" i="13"/>
  <c r="AA65" i="13"/>
  <c r="AA66" i="13"/>
  <c r="AA67" i="13"/>
  <c r="AA68" i="13"/>
  <c r="AA69" i="13"/>
  <c r="AA70" i="13"/>
  <c r="AA71" i="13"/>
  <c r="AA72" i="13"/>
  <c r="AA73" i="13"/>
  <c r="AA74" i="13"/>
  <c r="AA75" i="13"/>
  <c r="AA76" i="13"/>
  <c r="AA77" i="13"/>
  <c r="AA78" i="13"/>
  <c r="AA79" i="13"/>
  <c r="AA80" i="13"/>
  <c r="AA81" i="13"/>
  <c r="AA82" i="13"/>
  <c r="AA83" i="13"/>
  <c r="AA84" i="13"/>
  <c r="AA85" i="13"/>
  <c r="AA86" i="13"/>
  <c r="AA87" i="13"/>
  <c r="AA88" i="13"/>
  <c r="AA89" i="13"/>
  <c r="AA90" i="13"/>
  <c r="AA91" i="13"/>
  <c r="AA92" i="13"/>
  <c r="AA93" i="13"/>
  <c r="AA94" i="13"/>
  <c r="AA95" i="13"/>
  <c r="AA96" i="13"/>
  <c r="AA97" i="13"/>
  <c r="AA98" i="13"/>
  <c r="AA99" i="13"/>
  <c r="AA100" i="13"/>
  <c r="AA101" i="13"/>
  <c r="AA102" i="13"/>
  <c r="AA103" i="13"/>
  <c r="AA104" i="13"/>
  <c r="AA105" i="13"/>
  <c r="AA106" i="13"/>
  <c r="AA107" i="13"/>
  <c r="AA108" i="13"/>
  <c r="AA109" i="13"/>
  <c r="AA110" i="13"/>
  <c r="AA111" i="13"/>
  <c r="AA112" i="13"/>
  <c r="AA113" i="13"/>
  <c r="AA114" i="13"/>
  <c r="AA115" i="13"/>
  <c r="AA116" i="13"/>
  <c r="AA117" i="13"/>
  <c r="AA118" i="13"/>
  <c r="AA119" i="13"/>
  <c r="AA120" i="13"/>
  <c r="AA121" i="13"/>
  <c r="AA122" i="13"/>
  <c r="AA123" i="13"/>
  <c r="AA124" i="13"/>
  <c r="AA125" i="13"/>
  <c r="AA126" i="13"/>
  <c r="AA127" i="13"/>
  <c r="AA128" i="13"/>
  <c r="AA129" i="13"/>
  <c r="AA130" i="13"/>
  <c r="AA131" i="13"/>
  <c r="AA132" i="13"/>
  <c r="AA133" i="13"/>
  <c r="AA134" i="13"/>
  <c r="AA135" i="13"/>
  <c r="AA136" i="13"/>
  <c r="AA137" i="13"/>
  <c r="AA138" i="13"/>
  <c r="AA139" i="13"/>
  <c r="AA140" i="13"/>
  <c r="AA141" i="13"/>
  <c r="AA142" i="13"/>
  <c r="AA143" i="13"/>
  <c r="AA144" i="13"/>
  <c r="AA145" i="13"/>
  <c r="AA146" i="13"/>
  <c r="AA147" i="13"/>
  <c r="AA148" i="13"/>
  <c r="AA149" i="13"/>
  <c r="AA150" i="13"/>
  <c r="AA151" i="13"/>
  <c r="AA152" i="13"/>
  <c r="AA153" i="13"/>
  <c r="AA154" i="13"/>
  <c r="AA155" i="13"/>
  <c r="AA156" i="13"/>
  <c r="AA157" i="13"/>
  <c r="AA158" i="13"/>
  <c r="AA159" i="13"/>
  <c r="AA160" i="13"/>
  <c r="AA161" i="13"/>
  <c r="AA162" i="13"/>
  <c r="AA163" i="13"/>
  <c r="AA164" i="13"/>
  <c r="AA165" i="13"/>
  <c r="AA166" i="13"/>
  <c r="AA167" i="13"/>
  <c r="AA168" i="13"/>
  <c r="AA169" i="13"/>
  <c r="AA170" i="13"/>
  <c r="AA171" i="13"/>
  <c r="AA172" i="13"/>
  <c r="AA173" i="13"/>
  <c r="AA174" i="13"/>
  <c r="AA175" i="13"/>
  <c r="AA176" i="13"/>
  <c r="AA177" i="13"/>
  <c r="AA178" i="13"/>
  <c r="AA179" i="13"/>
  <c r="AA180" i="13"/>
  <c r="AA181" i="13"/>
  <c r="AA182" i="13"/>
  <c r="AA183" i="13"/>
  <c r="AA184" i="13"/>
  <c r="AA185" i="13"/>
  <c r="AA186" i="13"/>
  <c r="AA187" i="13"/>
  <c r="AA188" i="13"/>
  <c r="AA189" i="13"/>
  <c r="AA190" i="13"/>
  <c r="AA191" i="13"/>
  <c r="AA192" i="13"/>
  <c r="AA193" i="13"/>
  <c r="AA194" i="13"/>
  <c r="AA195" i="13"/>
  <c r="AA196" i="13"/>
  <c r="AA197" i="13"/>
  <c r="AA198" i="13"/>
  <c r="AA199" i="13"/>
  <c r="AA200" i="13"/>
  <c r="AA201" i="13"/>
  <c r="AA202" i="13"/>
  <c r="AA203" i="13"/>
  <c r="AA204" i="13"/>
  <c r="AA205" i="13"/>
  <c r="AA206" i="13"/>
  <c r="AA207" i="13"/>
  <c r="AA208" i="13"/>
  <c r="AA209" i="13"/>
  <c r="AA210" i="13"/>
  <c r="AA211" i="13"/>
  <c r="AA212" i="13"/>
  <c r="AA213" i="13"/>
  <c r="AA214" i="13"/>
  <c r="AC191" i="20" l="1"/>
  <c r="AC190" i="20"/>
  <c r="AC189" i="20"/>
  <c r="AC188" i="20"/>
  <c r="AC187" i="20"/>
  <c r="AC192" i="20" l="1"/>
  <c r="AO228" i="13"/>
  <c r="AO227" i="13"/>
  <c r="AO226" i="13"/>
  <c r="AO225" i="13"/>
  <c r="AO224" i="13"/>
  <c r="AO223" i="13"/>
  <c r="AO222" i="13"/>
  <c r="AO221" i="13"/>
  <c r="AO220" i="13"/>
  <c r="AO219" i="13"/>
  <c r="AO218" i="13"/>
  <c r="AO217" i="13"/>
  <c r="AO216" i="13"/>
  <c r="AO215" i="13"/>
  <c r="AO214" i="13"/>
  <c r="AO213" i="13"/>
  <c r="AO212" i="13"/>
  <c r="AO211" i="13"/>
  <c r="AO210" i="13"/>
  <c r="AO209" i="13"/>
  <c r="AO208" i="13"/>
  <c r="AO207" i="13"/>
  <c r="AO206" i="13"/>
  <c r="AO205" i="13"/>
  <c r="AO204" i="13"/>
  <c r="AO203" i="13"/>
  <c r="AO202" i="13"/>
  <c r="AO201" i="13"/>
  <c r="AO200" i="13"/>
  <c r="AO199" i="13"/>
  <c r="AO198" i="13"/>
  <c r="AO197" i="13"/>
  <c r="AO196" i="13"/>
  <c r="AO195" i="13"/>
  <c r="AO194" i="13"/>
  <c r="AO193" i="13"/>
  <c r="AO192" i="13"/>
  <c r="AO191" i="13"/>
  <c r="AO190" i="13"/>
  <c r="AO189" i="13"/>
  <c r="AO188" i="13"/>
  <c r="AO187" i="13"/>
  <c r="AO186" i="13"/>
  <c r="AO185" i="13"/>
  <c r="AO184" i="13"/>
  <c r="AO183" i="13"/>
  <c r="AO182" i="13"/>
  <c r="AO181" i="13"/>
  <c r="AO180" i="13"/>
  <c r="AO179" i="13"/>
  <c r="AO178" i="13"/>
  <c r="AO177" i="13"/>
  <c r="AO176" i="13"/>
  <c r="AO175" i="13"/>
  <c r="AO174" i="13"/>
  <c r="AO173" i="13"/>
  <c r="AO172" i="13"/>
  <c r="AO171" i="13"/>
  <c r="AO170" i="13"/>
  <c r="AO169" i="13"/>
  <c r="AO168" i="13"/>
  <c r="AO167" i="13"/>
  <c r="AO166" i="13"/>
  <c r="AO165" i="13"/>
  <c r="AO164" i="13"/>
  <c r="AO163" i="13"/>
  <c r="AO162" i="13"/>
  <c r="AO161" i="13"/>
  <c r="AO160" i="13"/>
  <c r="AO159" i="13"/>
  <c r="AO158" i="13"/>
  <c r="AO157" i="13"/>
  <c r="AO156" i="13"/>
  <c r="AO155" i="13"/>
  <c r="AO154" i="13"/>
  <c r="AO153" i="13"/>
  <c r="AO152" i="13"/>
  <c r="AO151" i="13"/>
  <c r="AO150" i="13"/>
  <c r="AO149" i="13"/>
  <c r="AO148" i="13"/>
  <c r="AO147" i="13"/>
  <c r="AO146" i="13"/>
  <c r="AO145" i="13"/>
  <c r="AO144" i="13"/>
  <c r="AO143" i="13"/>
  <c r="AO142" i="13"/>
  <c r="AO141" i="13"/>
  <c r="AO140" i="13"/>
  <c r="AO139" i="13"/>
  <c r="AO138" i="13"/>
  <c r="AO137" i="13"/>
  <c r="AO136" i="13"/>
  <c r="AO135" i="13"/>
  <c r="AO134" i="13"/>
  <c r="AO133" i="13"/>
  <c r="AO132" i="13"/>
  <c r="AO131" i="13"/>
  <c r="AO130" i="13"/>
  <c r="AO129" i="13"/>
  <c r="AO128" i="13"/>
  <c r="AO127" i="13"/>
  <c r="AO126" i="13"/>
  <c r="AO125" i="13"/>
  <c r="AO124" i="13"/>
  <c r="AO123" i="13"/>
  <c r="AO122" i="13"/>
  <c r="AO121" i="13"/>
  <c r="AO120" i="13"/>
  <c r="AO119" i="13"/>
  <c r="AO118" i="13"/>
  <c r="AO117" i="13"/>
  <c r="AO116" i="13"/>
  <c r="AO115" i="13"/>
  <c r="AO114" i="13"/>
  <c r="AO113" i="13"/>
  <c r="AO112" i="13"/>
  <c r="AO111" i="13"/>
  <c r="AO110" i="13"/>
  <c r="AO109" i="13"/>
  <c r="AO108" i="13"/>
  <c r="AO107" i="13"/>
  <c r="AO106" i="13"/>
  <c r="AO105" i="13"/>
  <c r="AO104" i="13"/>
  <c r="AO103" i="13"/>
  <c r="AO102" i="13"/>
  <c r="AO101" i="13"/>
  <c r="AO100" i="13"/>
  <c r="AO99" i="13"/>
  <c r="AO98" i="13"/>
  <c r="AO97" i="13"/>
  <c r="AO96" i="13"/>
  <c r="AO95" i="13"/>
  <c r="AO94" i="13"/>
  <c r="AO93" i="13"/>
  <c r="AO92" i="13"/>
  <c r="AO91" i="13"/>
  <c r="AO90" i="13"/>
  <c r="AO89" i="13"/>
  <c r="AO88" i="13"/>
  <c r="AO87" i="13"/>
  <c r="AO86" i="13"/>
  <c r="AO85" i="13"/>
  <c r="AO84" i="13"/>
  <c r="AO83" i="13"/>
  <c r="AO82" i="13"/>
  <c r="AO81" i="13"/>
  <c r="AO80" i="13"/>
  <c r="AO79" i="13"/>
  <c r="AO78" i="13"/>
  <c r="AO77" i="13"/>
  <c r="AO76" i="13"/>
  <c r="AO75" i="13"/>
  <c r="AO74" i="13"/>
  <c r="AO73" i="13"/>
  <c r="AO72" i="13"/>
  <c r="AO71" i="13"/>
  <c r="AO70" i="13"/>
  <c r="AO69" i="13"/>
  <c r="AO68" i="13"/>
  <c r="AO67" i="13"/>
  <c r="AO66" i="13"/>
  <c r="AO65" i="13"/>
  <c r="AO64" i="13"/>
  <c r="AO63" i="13"/>
  <c r="AO62" i="13"/>
  <c r="AO61" i="13"/>
  <c r="AO60" i="13"/>
  <c r="AO59" i="13"/>
  <c r="AO58" i="13"/>
  <c r="AO57" i="13"/>
  <c r="AO56" i="13"/>
  <c r="AO55" i="13"/>
  <c r="AO54" i="13"/>
  <c r="AO53" i="13"/>
  <c r="AO52" i="13"/>
  <c r="AO51" i="13"/>
  <c r="AO50" i="13"/>
  <c r="AO49" i="13"/>
  <c r="AO48" i="13"/>
  <c r="AO47" i="13"/>
  <c r="AO46" i="13"/>
  <c r="AO45" i="13"/>
  <c r="AO44" i="13"/>
  <c r="AO43" i="13"/>
  <c r="AO42" i="13"/>
  <c r="AO41" i="13"/>
  <c r="AO40" i="13"/>
  <c r="AO39" i="13"/>
  <c r="AO38" i="13"/>
  <c r="AO37" i="13"/>
  <c r="AO36" i="13"/>
  <c r="AO35" i="13"/>
  <c r="AO34" i="13"/>
  <c r="AA228" i="13"/>
  <c r="AA227" i="13"/>
  <c r="AA226" i="13"/>
  <c r="AA225" i="13"/>
  <c r="AA224" i="13"/>
  <c r="AA223" i="13"/>
  <c r="AA222" i="13"/>
  <c r="AA221" i="13"/>
  <c r="AA220" i="13"/>
  <c r="AA219" i="13"/>
  <c r="AA218" i="13"/>
  <c r="AA217" i="13"/>
  <c r="AA216" i="13"/>
  <c r="AA215" i="13"/>
  <c r="AA34" i="13"/>
  <c r="AO229" i="13" l="1"/>
  <c r="AA229" i="13"/>
  <c r="AP229" i="13" s="1"/>
  <c r="AA213" i="21" l="1"/>
  <c r="AA212" i="21"/>
  <c r="AA211" i="21"/>
  <c r="AA210" i="21"/>
  <c r="AA209" i="21"/>
  <c r="AA208" i="21"/>
  <c r="AA207" i="21"/>
  <c r="AA206" i="21"/>
  <c r="AA205" i="21"/>
  <c r="AA204" i="21"/>
  <c r="AA203" i="21"/>
  <c r="AA202" i="21"/>
  <c r="AA201" i="21"/>
  <c r="AA200" i="21"/>
  <c r="AA199" i="21"/>
  <c r="AA198" i="21"/>
  <c r="AA197" i="21"/>
  <c r="AA196" i="21"/>
  <c r="AA195" i="21"/>
  <c r="AA194" i="21"/>
  <c r="AA193" i="21"/>
  <c r="AA192" i="21"/>
  <c r="AA191" i="21"/>
  <c r="AA190" i="21"/>
  <c r="AA189" i="21"/>
  <c r="AA188" i="21"/>
  <c r="AA187" i="21"/>
  <c r="AA186" i="21"/>
  <c r="AA185" i="21"/>
  <c r="AA184" i="21"/>
  <c r="AA183" i="21"/>
  <c r="AA182" i="21"/>
  <c r="AA181" i="21"/>
  <c r="AA180" i="21"/>
  <c r="AA179" i="21"/>
  <c r="AA178" i="21"/>
  <c r="AA177" i="21"/>
  <c r="AA176" i="21"/>
  <c r="AA175" i="21"/>
  <c r="AA174" i="21"/>
  <c r="AA173" i="21"/>
  <c r="AA172" i="21"/>
  <c r="AA171" i="21"/>
  <c r="AA170" i="21"/>
  <c r="AA169" i="21"/>
  <c r="AA168" i="21"/>
  <c r="AA167" i="21"/>
  <c r="AA166" i="21"/>
  <c r="AA165" i="21"/>
  <c r="AA164" i="21"/>
  <c r="AA163" i="21"/>
  <c r="AA162" i="21"/>
  <c r="AA161" i="21"/>
  <c r="AA160" i="21"/>
  <c r="AA159" i="21"/>
  <c r="AA158" i="21"/>
  <c r="AA157" i="21"/>
  <c r="AA156" i="21"/>
  <c r="AA155" i="21"/>
  <c r="AA154" i="21"/>
  <c r="AA153" i="21"/>
  <c r="AA152" i="21"/>
  <c r="AA151" i="21"/>
  <c r="AA150" i="21"/>
  <c r="AA149" i="21"/>
  <c r="AA148" i="21"/>
  <c r="AA147" i="21"/>
  <c r="AA146" i="21"/>
  <c r="AA145" i="21"/>
  <c r="AA144" i="21"/>
  <c r="AA143" i="21"/>
  <c r="AA142" i="21"/>
  <c r="AA141" i="21"/>
  <c r="AA140" i="21"/>
  <c r="AA139" i="21"/>
  <c r="AA138" i="21"/>
  <c r="AA137" i="21"/>
  <c r="AA136" i="21"/>
  <c r="AA135" i="21"/>
  <c r="AA134" i="21"/>
  <c r="AA133" i="21"/>
  <c r="AA132" i="21"/>
  <c r="AA131" i="21"/>
  <c r="AA130" i="21"/>
  <c r="AA129" i="21"/>
  <c r="AA128" i="21"/>
  <c r="AA127" i="21"/>
  <c r="AA126" i="21"/>
  <c r="AA125" i="21"/>
  <c r="AA124" i="21"/>
  <c r="AA123" i="21"/>
  <c r="AA122" i="21"/>
  <c r="AA121" i="21"/>
  <c r="AA120" i="21"/>
  <c r="AA119" i="21"/>
  <c r="AA118" i="21"/>
  <c r="AA117" i="21"/>
  <c r="AA116" i="21"/>
  <c r="AA115" i="21"/>
  <c r="AA114" i="21"/>
  <c r="AA113" i="21"/>
  <c r="AA112" i="21"/>
  <c r="AA111" i="21"/>
  <c r="AA110" i="21"/>
  <c r="AA109" i="21"/>
  <c r="AA108" i="21"/>
  <c r="AA107" i="21"/>
  <c r="AA106" i="21"/>
  <c r="AA105" i="21"/>
  <c r="AA104" i="21"/>
  <c r="AA103" i="21"/>
  <c r="AA102" i="21"/>
  <c r="AA101" i="21"/>
  <c r="AA100" i="21"/>
  <c r="AA99" i="21"/>
  <c r="AA98" i="21"/>
  <c r="AA97" i="21"/>
  <c r="AA96" i="21"/>
  <c r="AA95" i="21"/>
  <c r="AA94" i="21"/>
  <c r="AA93" i="21"/>
  <c r="AA92" i="21"/>
  <c r="AA91" i="21"/>
  <c r="AA90" i="21"/>
  <c r="AA89" i="21"/>
  <c r="AA88" i="21"/>
  <c r="AA87" i="21"/>
  <c r="AA86" i="21"/>
  <c r="AA85" i="21"/>
  <c r="AA84" i="21"/>
  <c r="AA83" i="21"/>
  <c r="AA82" i="21"/>
  <c r="AA81" i="21"/>
  <c r="AA80" i="21"/>
  <c r="AA79" i="21"/>
  <c r="AA78" i="21"/>
  <c r="AA77" i="21"/>
  <c r="AA76" i="21"/>
  <c r="AA75" i="21"/>
  <c r="AA74" i="21"/>
  <c r="AA73" i="21"/>
  <c r="AA72" i="21"/>
  <c r="AA71" i="21"/>
  <c r="AA70" i="21"/>
  <c r="AA69" i="21"/>
  <c r="AA68" i="21"/>
  <c r="AA67" i="21"/>
  <c r="AA66" i="21"/>
  <c r="AA65" i="21"/>
  <c r="AA64" i="21"/>
  <c r="AA63" i="21"/>
  <c r="AA62" i="21"/>
  <c r="AA61" i="21"/>
  <c r="AA60" i="21"/>
  <c r="AA59" i="21"/>
  <c r="AA58" i="21"/>
  <c r="AA57" i="21"/>
  <c r="AA56" i="21"/>
  <c r="AA55" i="21"/>
  <c r="AA54" i="21"/>
  <c r="AA53" i="21"/>
  <c r="AA52" i="21"/>
  <c r="AA51" i="21"/>
  <c r="AA50" i="21"/>
  <c r="AA49" i="21"/>
  <c r="AA48" i="21"/>
  <c r="AA47" i="21"/>
  <c r="AA46" i="21"/>
  <c r="AA45" i="21"/>
  <c r="AA44" i="21"/>
  <c r="AA43" i="21"/>
  <c r="AA42" i="21"/>
  <c r="AA41" i="21"/>
  <c r="AA40" i="21"/>
  <c r="AA39" i="21"/>
  <c r="AA38" i="21"/>
  <c r="AA37" i="21"/>
  <c r="AA36" i="21"/>
  <c r="AA35" i="21"/>
  <c r="AA34" i="21"/>
  <c r="N2" i="16" l="1"/>
  <c r="U2" i="16" s="1"/>
  <c r="AB2" i="16" s="1"/>
  <c r="AI2" i="16" s="1"/>
  <c r="AI219" i="22" l="1"/>
  <c r="AK223" i="22" s="1"/>
  <c r="AB219" i="22"/>
  <c r="AD223" i="22" s="1"/>
  <c r="U219" i="22"/>
  <c r="U223" i="22" s="1"/>
  <c r="N219" i="22"/>
  <c r="P223" i="22" s="1"/>
  <c r="G219" i="22"/>
  <c r="I223" i="22" s="1"/>
  <c r="AO200" i="22"/>
  <c r="AA200" i="22"/>
  <c r="T200" i="22"/>
  <c r="AO199" i="22"/>
  <c r="AA199" i="22"/>
  <c r="T199" i="22"/>
  <c r="AO198" i="22"/>
  <c r="AA198" i="22"/>
  <c r="T198" i="22"/>
  <c r="AO197" i="22"/>
  <c r="AA197" i="22"/>
  <c r="T197" i="22"/>
  <c r="AO196" i="22"/>
  <c r="AA196" i="22"/>
  <c r="T196" i="22"/>
  <c r="AO195" i="22"/>
  <c r="AA195" i="22"/>
  <c r="T195" i="22"/>
  <c r="AO194" i="22"/>
  <c r="AA194" i="22"/>
  <c r="T194" i="22"/>
  <c r="AO193" i="22"/>
  <c r="AA193" i="22"/>
  <c r="T193" i="22"/>
  <c r="AO192" i="22"/>
  <c r="AA192" i="22"/>
  <c r="T192" i="22"/>
  <c r="AO191" i="22"/>
  <c r="AA191" i="22"/>
  <c r="T191" i="22"/>
  <c r="AO190" i="22"/>
  <c r="AA190" i="22"/>
  <c r="T190" i="22"/>
  <c r="AO189" i="22"/>
  <c r="AA189" i="22"/>
  <c r="T189" i="22"/>
  <c r="AO188" i="22"/>
  <c r="AA188" i="22"/>
  <c r="T188" i="22"/>
  <c r="AO187" i="22"/>
  <c r="AA187" i="22"/>
  <c r="T187" i="22"/>
  <c r="AO186" i="22"/>
  <c r="AA186" i="22"/>
  <c r="T186" i="22"/>
  <c r="AO185" i="22"/>
  <c r="AA185" i="22"/>
  <c r="T185" i="22"/>
  <c r="AO184" i="22"/>
  <c r="AA184" i="22"/>
  <c r="T184" i="22"/>
  <c r="AO183" i="22"/>
  <c r="AA183" i="22"/>
  <c r="T183" i="22"/>
  <c r="AO182" i="22"/>
  <c r="AA182" i="22"/>
  <c r="T182" i="22"/>
  <c r="AO181" i="22"/>
  <c r="AA181" i="22"/>
  <c r="T181" i="22"/>
  <c r="AO180" i="22"/>
  <c r="AA180" i="22"/>
  <c r="T180" i="22"/>
  <c r="AO179" i="22"/>
  <c r="AA179" i="22"/>
  <c r="T179" i="22"/>
  <c r="AO178" i="22"/>
  <c r="AA178" i="22"/>
  <c r="T178" i="22"/>
  <c r="AO177" i="22"/>
  <c r="AA177" i="22"/>
  <c r="T177" i="22"/>
  <c r="AO176" i="22"/>
  <c r="AA176" i="22"/>
  <c r="T176" i="22"/>
  <c r="AO175" i="22"/>
  <c r="AA175" i="22"/>
  <c r="T175" i="22"/>
  <c r="AO174" i="22"/>
  <c r="AA174" i="22"/>
  <c r="T174" i="22"/>
  <c r="AO173" i="22"/>
  <c r="AA173" i="22"/>
  <c r="T173" i="22"/>
  <c r="AO172" i="22"/>
  <c r="AA172" i="22"/>
  <c r="T172" i="22"/>
  <c r="AO171" i="22"/>
  <c r="AA171" i="22"/>
  <c r="T171" i="22"/>
  <c r="AO170" i="22"/>
  <c r="AA170" i="22"/>
  <c r="T170" i="22"/>
  <c r="AO169" i="22"/>
  <c r="AA169" i="22"/>
  <c r="T169" i="22"/>
  <c r="AO168" i="22"/>
  <c r="AA168" i="22"/>
  <c r="T168" i="22"/>
  <c r="AO167" i="22"/>
  <c r="AA167" i="22"/>
  <c r="T167" i="22"/>
  <c r="AO166" i="22"/>
  <c r="AA166" i="22"/>
  <c r="T166" i="22"/>
  <c r="AO165" i="22"/>
  <c r="AA165" i="22"/>
  <c r="T165" i="22"/>
  <c r="AO164" i="22"/>
  <c r="AA164" i="22"/>
  <c r="T164" i="22"/>
  <c r="AO163" i="22"/>
  <c r="AA163" i="22"/>
  <c r="T163" i="22"/>
  <c r="AO162" i="22"/>
  <c r="AA162" i="22"/>
  <c r="T162" i="22"/>
  <c r="AO161" i="22"/>
  <c r="AA161" i="22"/>
  <c r="T161" i="22"/>
  <c r="AO160" i="22"/>
  <c r="AA160" i="22"/>
  <c r="T160" i="22"/>
  <c r="AO159" i="22"/>
  <c r="AA159" i="22"/>
  <c r="T159" i="22"/>
  <c r="AO158" i="22"/>
  <c r="AA158" i="22"/>
  <c r="T158" i="22"/>
  <c r="AO157" i="22"/>
  <c r="AA157" i="22"/>
  <c r="T157" i="22"/>
  <c r="AO156" i="22"/>
  <c r="AA156" i="22"/>
  <c r="T156" i="22"/>
  <c r="AO155" i="22"/>
  <c r="AA155" i="22"/>
  <c r="T155" i="22"/>
  <c r="AO154" i="22"/>
  <c r="AA154" i="22"/>
  <c r="T154" i="22"/>
  <c r="AO153" i="22"/>
  <c r="AA153" i="22"/>
  <c r="T153" i="22"/>
  <c r="AO152" i="22"/>
  <c r="AA152" i="22"/>
  <c r="T152" i="22"/>
  <c r="AO151" i="22"/>
  <c r="AA151" i="22"/>
  <c r="T151" i="22"/>
  <c r="AO150" i="22"/>
  <c r="AA150" i="22"/>
  <c r="T150" i="22"/>
  <c r="AO149" i="22"/>
  <c r="AA149" i="22"/>
  <c r="T149" i="22"/>
  <c r="AO148" i="22"/>
  <c r="AA148" i="22"/>
  <c r="T148" i="22"/>
  <c r="AO147" i="22"/>
  <c r="AA147" i="22"/>
  <c r="T147" i="22"/>
  <c r="AO146" i="22"/>
  <c r="AA146" i="22"/>
  <c r="T146" i="22"/>
  <c r="AO145" i="22"/>
  <c r="AA145" i="22"/>
  <c r="T145" i="22"/>
  <c r="AO144" i="22"/>
  <c r="AA144" i="22"/>
  <c r="T144" i="22"/>
  <c r="AO143" i="22"/>
  <c r="AA143" i="22"/>
  <c r="T143" i="22"/>
  <c r="AO142" i="22"/>
  <c r="AA142" i="22"/>
  <c r="T142" i="22"/>
  <c r="AO141" i="22"/>
  <c r="AA141" i="22"/>
  <c r="T141" i="22"/>
  <c r="AO140" i="22"/>
  <c r="AA140" i="22"/>
  <c r="T140" i="22"/>
  <c r="AO139" i="22"/>
  <c r="AA139" i="22"/>
  <c r="T139" i="22"/>
  <c r="AO138" i="22"/>
  <c r="AA138" i="22"/>
  <c r="T138" i="22"/>
  <c r="AO137" i="22"/>
  <c r="AA137" i="22"/>
  <c r="T137" i="22"/>
  <c r="AO136" i="22"/>
  <c r="AA136" i="22"/>
  <c r="T136" i="22"/>
  <c r="AO135" i="22"/>
  <c r="AA135" i="22"/>
  <c r="T135" i="22"/>
  <c r="AO134" i="22"/>
  <c r="AA134" i="22"/>
  <c r="T134" i="22"/>
  <c r="AO133" i="22"/>
  <c r="AA133" i="22"/>
  <c r="T133" i="22"/>
  <c r="AO132" i="22"/>
  <c r="AA132" i="22"/>
  <c r="T132" i="22"/>
  <c r="AO131" i="22"/>
  <c r="AA131" i="22"/>
  <c r="T131" i="22"/>
  <c r="AO130" i="22"/>
  <c r="AA130" i="22"/>
  <c r="T130" i="22"/>
  <c r="AO129" i="22"/>
  <c r="AA129" i="22"/>
  <c r="T129" i="22"/>
  <c r="AO128" i="22"/>
  <c r="AA128" i="22"/>
  <c r="T128" i="22"/>
  <c r="AO127" i="22"/>
  <c r="AA127" i="22"/>
  <c r="T127" i="22"/>
  <c r="AO126" i="22"/>
  <c r="AA126" i="22"/>
  <c r="T126" i="22"/>
  <c r="AO125" i="22"/>
  <c r="AA125" i="22"/>
  <c r="T125" i="22"/>
  <c r="AO124" i="22"/>
  <c r="AA124" i="22"/>
  <c r="T124" i="22"/>
  <c r="AO123" i="22"/>
  <c r="AA123" i="22"/>
  <c r="T123" i="22"/>
  <c r="AO122" i="22"/>
  <c r="AA122" i="22"/>
  <c r="T122" i="22"/>
  <c r="AO121" i="22"/>
  <c r="AA121" i="22"/>
  <c r="T121" i="22"/>
  <c r="AO120" i="22"/>
  <c r="AA120" i="22"/>
  <c r="T120" i="22"/>
  <c r="AO119" i="22"/>
  <c r="AA119" i="22"/>
  <c r="T119" i="22"/>
  <c r="AO118" i="22"/>
  <c r="AA118" i="22"/>
  <c r="T118" i="22"/>
  <c r="AO117" i="22"/>
  <c r="AA117" i="22"/>
  <c r="T117" i="22"/>
  <c r="AO116" i="22"/>
  <c r="AA116" i="22"/>
  <c r="T116" i="22"/>
  <c r="AO115" i="22"/>
  <c r="AA115" i="22"/>
  <c r="T115" i="22"/>
  <c r="AO114" i="22"/>
  <c r="AA114" i="22"/>
  <c r="T114" i="22"/>
  <c r="AO113" i="22"/>
  <c r="AA113" i="22"/>
  <c r="T113" i="22"/>
  <c r="AO112" i="22"/>
  <c r="AA112" i="22"/>
  <c r="T112" i="22"/>
  <c r="AO111" i="22"/>
  <c r="AA111" i="22"/>
  <c r="T111" i="22"/>
  <c r="AO110" i="22"/>
  <c r="AA110" i="22"/>
  <c r="T110" i="22"/>
  <c r="AO109" i="22"/>
  <c r="AA109" i="22"/>
  <c r="T109" i="22"/>
  <c r="AO108" i="22"/>
  <c r="AA108" i="22"/>
  <c r="T108" i="22"/>
  <c r="AO107" i="22"/>
  <c r="AA107" i="22"/>
  <c r="T107" i="22"/>
  <c r="AO106" i="22"/>
  <c r="AA106" i="22"/>
  <c r="T106" i="22"/>
  <c r="AO105" i="22"/>
  <c r="AA105" i="22"/>
  <c r="T105" i="22"/>
  <c r="AO104" i="22"/>
  <c r="AA104" i="22"/>
  <c r="T104" i="22"/>
  <c r="AO103" i="22"/>
  <c r="AA103" i="22"/>
  <c r="T103" i="22"/>
  <c r="AO102" i="22"/>
  <c r="AA102" i="22"/>
  <c r="T102" i="22"/>
  <c r="AO101" i="22"/>
  <c r="AA101" i="22"/>
  <c r="T101" i="22"/>
  <c r="AO100" i="22"/>
  <c r="AA100" i="22"/>
  <c r="T100" i="22"/>
  <c r="AO99" i="22"/>
  <c r="AA99" i="22"/>
  <c r="T99" i="22"/>
  <c r="AO98" i="22"/>
  <c r="AA98" i="22"/>
  <c r="T98" i="22"/>
  <c r="AO97" i="22"/>
  <c r="AA97" i="22"/>
  <c r="T97" i="22"/>
  <c r="AO96" i="22"/>
  <c r="AA96" i="22"/>
  <c r="T96" i="22"/>
  <c r="AO95" i="22"/>
  <c r="AA95" i="22"/>
  <c r="T95" i="22"/>
  <c r="AO94" i="22"/>
  <c r="AA94" i="22"/>
  <c r="T94" i="22"/>
  <c r="AO93" i="22"/>
  <c r="AA93" i="22"/>
  <c r="T93" i="22"/>
  <c r="AO92" i="22"/>
  <c r="AA92" i="22"/>
  <c r="T92" i="22"/>
  <c r="AO91" i="22"/>
  <c r="AA91" i="22"/>
  <c r="T91" i="22"/>
  <c r="AO90" i="22"/>
  <c r="AA90" i="22"/>
  <c r="T90" i="22"/>
  <c r="AO89" i="22"/>
  <c r="AA89" i="22"/>
  <c r="T89" i="22"/>
  <c r="AO88" i="22"/>
  <c r="AA88" i="22"/>
  <c r="T88" i="22"/>
  <c r="AO87" i="22"/>
  <c r="AA87" i="22"/>
  <c r="T87" i="22"/>
  <c r="AO86" i="22"/>
  <c r="AA86" i="22"/>
  <c r="T86" i="22"/>
  <c r="AO85" i="22"/>
  <c r="AA85" i="22"/>
  <c r="T85" i="22"/>
  <c r="AO84" i="22"/>
  <c r="AA84" i="22"/>
  <c r="T84" i="22"/>
  <c r="AO83" i="22"/>
  <c r="AA83" i="22"/>
  <c r="T83" i="22"/>
  <c r="AO82" i="22"/>
  <c r="AA82" i="22"/>
  <c r="T82" i="22"/>
  <c r="AO81" i="22"/>
  <c r="AA81" i="22"/>
  <c r="T81" i="22"/>
  <c r="AO80" i="22"/>
  <c r="AA80" i="22"/>
  <c r="T80" i="22"/>
  <c r="AO79" i="22"/>
  <c r="AA79" i="22"/>
  <c r="T79" i="22"/>
  <c r="AO78" i="22"/>
  <c r="AA78" i="22"/>
  <c r="T78" i="22"/>
  <c r="AO77" i="22"/>
  <c r="AA77" i="22"/>
  <c r="T77" i="22"/>
  <c r="AO76" i="22"/>
  <c r="AA76" i="22"/>
  <c r="T76" i="22"/>
  <c r="AO75" i="22"/>
  <c r="AA75" i="22"/>
  <c r="T75" i="22"/>
  <c r="AO74" i="22"/>
  <c r="AA74" i="22"/>
  <c r="T74" i="22"/>
  <c r="AO73" i="22"/>
  <c r="AA73" i="22"/>
  <c r="T73" i="22"/>
  <c r="AO72" i="22"/>
  <c r="AA72" i="22"/>
  <c r="T72" i="22"/>
  <c r="AO71" i="22"/>
  <c r="AA71" i="22"/>
  <c r="T71" i="22"/>
  <c r="AO70" i="22"/>
  <c r="AA70" i="22"/>
  <c r="T70" i="22"/>
  <c r="AO69" i="22"/>
  <c r="AA69" i="22"/>
  <c r="T69" i="22"/>
  <c r="AO68" i="22"/>
  <c r="AA68" i="22"/>
  <c r="T68" i="22"/>
  <c r="AO67" i="22"/>
  <c r="AA67" i="22"/>
  <c r="T67" i="22"/>
  <c r="AO66" i="22"/>
  <c r="AA66" i="22"/>
  <c r="T66" i="22"/>
  <c r="AO65" i="22"/>
  <c r="AA65" i="22"/>
  <c r="T65" i="22"/>
  <c r="AO64" i="22"/>
  <c r="AA64" i="22"/>
  <c r="T64" i="22"/>
  <c r="AO63" i="22"/>
  <c r="AA63" i="22"/>
  <c r="T63" i="22"/>
  <c r="AO62" i="22"/>
  <c r="AA62" i="22"/>
  <c r="T62" i="22"/>
  <c r="AO61" i="22"/>
  <c r="AA61" i="22"/>
  <c r="T61" i="22"/>
  <c r="AO60" i="22"/>
  <c r="AA60" i="22"/>
  <c r="T60" i="22"/>
  <c r="AO59" i="22"/>
  <c r="AA59" i="22"/>
  <c r="T59" i="22"/>
  <c r="AO58" i="22"/>
  <c r="AA58" i="22"/>
  <c r="T58" i="22"/>
  <c r="AO57" i="22"/>
  <c r="AA57" i="22"/>
  <c r="T57" i="22"/>
  <c r="AO56" i="22"/>
  <c r="AA56" i="22"/>
  <c r="T56" i="22"/>
  <c r="AO55" i="22"/>
  <c r="AA55" i="22"/>
  <c r="T55" i="22"/>
  <c r="AO54" i="22"/>
  <c r="AA54" i="22"/>
  <c r="T54" i="22"/>
  <c r="AO53" i="22"/>
  <c r="AA53" i="22"/>
  <c r="T53" i="22"/>
  <c r="AO52" i="22"/>
  <c r="AA52" i="22"/>
  <c r="T52" i="22"/>
  <c r="AO51" i="22"/>
  <c r="AA51" i="22"/>
  <c r="T51" i="22"/>
  <c r="AO50" i="22"/>
  <c r="AA50" i="22"/>
  <c r="T50" i="22"/>
  <c r="AO49" i="22"/>
  <c r="AA49" i="22"/>
  <c r="T49" i="22"/>
  <c r="AO48" i="22"/>
  <c r="AA48" i="22"/>
  <c r="T48" i="22"/>
  <c r="AO47" i="22"/>
  <c r="AA47" i="22"/>
  <c r="T47" i="22"/>
  <c r="AO46" i="22"/>
  <c r="AA46" i="22"/>
  <c r="T46" i="22"/>
  <c r="AO45" i="22"/>
  <c r="AA45" i="22"/>
  <c r="T45" i="22"/>
  <c r="AO44" i="22"/>
  <c r="AA44" i="22"/>
  <c r="T44" i="22"/>
  <c r="AO43" i="22"/>
  <c r="AA43" i="22"/>
  <c r="T43" i="22"/>
  <c r="AO42" i="22"/>
  <c r="AA42" i="22"/>
  <c r="T42" i="22"/>
  <c r="AO41" i="22"/>
  <c r="AA41" i="22"/>
  <c r="T41" i="22"/>
  <c r="AO40" i="22"/>
  <c r="AA40" i="22"/>
  <c r="T40" i="22"/>
  <c r="AO39" i="22"/>
  <c r="AA39" i="22"/>
  <c r="T39" i="22"/>
  <c r="AO38" i="22"/>
  <c r="AA38" i="22"/>
  <c r="T38" i="22"/>
  <c r="AO37" i="22"/>
  <c r="AA37" i="22"/>
  <c r="T37" i="22"/>
  <c r="AO36" i="22"/>
  <c r="AA36" i="22"/>
  <c r="T36" i="22"/>
  <c r="AO35" i="22"/>
  <c r="AA35" i="22"/>
  <c r="T35" i="22"/>
  <c r="AO34" i="22"/>
  <c r="AA34" i="22"/>
  <c r="T34" i="22"/>
  <c r="AO33" i="22"/>
  <c r="AA33" i="22"/>
  <c r="T33" i="22"/>
  <c r="AO32" i="22"/>
  <c r="AA32" i="22"/>
  <c r="T32" i="22"/>
  <c r="AO31" i="22"/>
  <c r="AA31" i="22"/>
  <c r="T31" i="22"/>
  <c r="AO30" i="22"/>
  <c r="AA30" i="22"/>
  <c r="T30" i="22"/>
  <c r="AO29" i="22"/>
  <c r="AA29" i="22"/>
  <c r="T29" i="22"/>
  <c r="AO28" i="22"/>
  <c r="AA28" i="22"/>
  <c r="T28" i="22"/>
  <c r="AO27" i="22"/>
  <c r="AA27" i="22"/>
  <c r="T27" i="22"/>
  <c r="AO26" i="22"/>
  <c r="AA26" i="22"/>
  <c r="T26" i="22"/>
  <c r="AO25" i="22"/>
  <c r="AA25" i="22"/>
  <c r="T25" i="22"/>
  <c r="AO24" i="22"/>
  <c r="AA24" i="22"/>
  <c r="T24" i="22"/>
  <c r="AO23" i="22"/>
  <c r="AA23" i="22"/>
  <c r="T23" i="22"/>
  <c r="AO22" i="22"/>
  <c r="AA22" i="22"/>
  <c r="T22" i="22"/>
  <c r="AO21" i="22"/>
  <c r="AA21" i="22"/>
  <c r="T21" i="22"/>
  <c r="AO20" i="22"/>
  <c r="AA20" i="22"/>
  <c r="T20" i="22"/>
  <c r="AO19" i="22"/>
  <c r="AA19" i="22"/>
  <c r="T19" i="22"/>
  <c r="AO18" i="22"/>
  <c r="AA18" i="22"/>
  <c r="T18" i="22"/>
  <c r="AO17" i="22"/>
  <c r="AA17" i="22"/>
  <c r="T17" i="22"/>
  <c r="AO16" i="22"/>
  <c r="AA16" i="22"/>
  <c r="T16" i="22"/>
  <c r="AO15" i="22"/>
  <c r="AA15" i="22"/>
  <c r="T15" i="22"/>
  <c r="AO14" i="22"/>
  <c r="AA14" i="22"/>
  <c r="T14" i="22"/>
  <c r="AO13" i="22"/>
  <c r="AA13" i="22"/>
  <c r="T13" i="22"/>
  <c r="AO12" i="22"/>
  <c r="AA12" i="22"/>
  <c r="T12" i="22"/>
  <c r="AO11" i="22"/>
  <c r="AA11" i="22"/>
  <c r="T11" i="22"/>
  <c r="AO10" i="22"/>
  <c r="AA10" i="22"/>
  <c r="T10" i="22"/>
  <c r="AO9" i="22"/>
  <c r="AA9" i="22"/>
  <c r="T9" i="22"/>
  <c r="AO8" i="22"/>
  <c r="AA8" i="22"/>
  <c r="T8" i="22"/>
  <c r="AO7" i="22"/>
  <c r="AA7" i="22"/>
  <c r="T7" i="22"/>
  <c r="AO6" i="22"/>
  <c r="AA6" i="22"/>
  <c r="T6" i="22"/>
  <c r="N2" i="22"/>
  <c r="U2" i="22" s="1"/>
  <c r="AB2" i="22" s="1"/>
  <c r="AI2" i="22" s="1"/>
  <c r="W223" i="22" l="1"/>
  <c r="X223" i="22" s="1"/>
  <c r="AO201" i="22"/>
  <c r="N223" i="22"/>
  <c r="Q223" i="22" s="1"/>
  <c r="AA201" i="22"/>
  <c r="T201" i="22"/>
  <c r="G223" i="22"/>
  <c r="J223" i="22" s="1"/>
  <c r="AI223" i="22"/>
  <c r="AL223" i="22" s="1"/>
  <c r="AB223" i="22"/>
  <c r="AE223" i="22" s="1"/>
  <c r="AO214" i="21"/>
  <c r="AH214" i="21"/>
  <c r="AH229" i="21" s="1"/>
  <c r="AA214" i="21"/>
  <c r="AA229" i="21" s="1"/>
  <c r="AO213" i="21"/>
  <c r="T213" i="21"/>
  <c r="AO212" i="21"/>
  <c r="T212" i="21"/>
  <c r="AO211" i="21"/>
  <c r="T211" i="21"/>
  <c r="AO210" i="21"/>
  <c r="T210" i="21"/>
  <c r="AO209" i="21"/>
  <c r="T209" i="21"/>
  <c r="AO208" i="21"/>
  <c r="T208" i="21"/>
  <c r="AO207" i="21"/>
  <c r="T207" i="21"/>
  <c r="AO206" i="21"/>
  <c r="T206" i="21"/>
  <c r="AO205" i="21"/>
  <c r="T205" i="21"/>
  <c r="AO204" i="21"/>
  <c r="T204" i="21"/>
  <c r="AO203" i="21"/>
  <c r="T203" i="21"/>
  <c r="AO202" i="21"/>
  <c r="T202" i="21"/>
  <c r="AO201" i="21"/>
  <c r="T201" i="21"/>
  <c r="AO200" i="21"/>
  <c r="T200" i="21"/>
  <c r="AO199" i="21"/>
  <c r="T199" i="21"/>
  <c r="AO198" i="21"/>
  <c r="T198" i="21"/>
  <c r="AO197" i="21"/>
  <c r="T197" i="21"/>
  <c r="AO196" i="21"/>
  <c r="T196" i="21"/>
  <c r="AO195" i="21"/>
  <c r="T195" i="21"/>
  <c r="AO194" i="21"/>
  <c r="T194" i="21"/>
  <c r="AO193" i="21"/>
  <c r="T193" i="21"/>
  <c r="AO192" i="21"/>
  <c r="T192" i="21"/>
  <c r="AO191" i="21"/>
  <c r="T191" i="21"/>
  <c r="AO190" i="21"/>
  <c r="T190" i="21"/>
  <c r="AO189" i="21"/>
  <c r="T189" i="21"/>
  <c r="AO188" i="21"/>
  <c r="T188" i="21"/>
  <c r="AO187" i="21"/>
  <c r="T187" i="21"/>
  <c r="AO186" i="21"/>
  <c r="T186" i="21"/>
  <c r="AO185" i="21"/>
  <c r="T185" i="21"/>
  <c r="AO184" i="21"/>
  <c r="T184" i="21"/>
  <c r="AO183" i="21"/>
  <c r="T183" i="21"/>
  <c r="AO182" i="21"/>
  <c r="T182" i="21"/>
  <c r="AO181" i="21"/>
  <c r="T181" i="21"/>
  <c r="AO180" i="21"/>
  <c r="T180" i="21"/>
  <c r="AO179" i="21"/>
  <c r="T179" i="21"/>
  <c r="AO178" i="21"/>
  <c r="T178" i="21"/>
  <c r="AO177" i="21"/>
  <c r="T177" i="21"/>
  <c r="AO176" i="21"/>
  <c r="T176" i="21"/>
  <c r="AO175" i="21"/>
  <c r="T175" i="21"/>
  <c r="AO174" i="21"/>
  <c r="T174" i="21"/>
  <c r="AO173" i="21"/>
  <c r="T173" i="21"/>
  <c r="AO172" i="21"/>
  <c r="T172" i="21"/>
  <c r="AO171" i="21"/>
  <c r="T171" i="21"/>
  <c r="AO170" i="21"/>
  <c r="T170" i="21"/>
  <c r="AO169" i="21"/>
  <c r="T169" i="21"/>
  <c r="AO168" i="21"/>
  <c r="T168" i="21"/>
  <c r="AO167" i="21"/>
  <c r="T167" i="21"/>
  <c r="AO166" i="21"/>
  <c r="T166" i="21"/>
  <c r="AO165" i="21"/>
  <c r="T165" i="21"/>
  <c r="AO164" i="21"/>
  <c r="T164" i="21"/>
  <c r="AO163" i="21"/>
  <c r="T163" i="21"/>
  <c r="AO162" i="21"/>
  <c r="T162" i="21"/>
  <c r="AO161" i="21"/>
  <c r="T161" i="21"/>
  <c r="AO160" i="21"/>
  <c r="T160" i="21"/>
  <c r="AO159" i="21"/>
  <c r="T159" i="21"/>
  <c r="AO158" i="21"/>
  <c r="T158" i="21"/>
  <c r="AO157" i="21"/>
  <c r="T157" i="21"/>
  <c r="AO156" i="21"/>
  <c r="T156" i="21"/>
  <c r="AO155" i="21"/>
  <c r="T155" i="21"/>
  <c r="AO154" i="21"/>
  <c r="T154" i="21"/>
  <c r="AO153" i="21"/>
  <c r="T153" i="21"/>
  <c r="AO152" i="21"/>
  <c r="T152" i="21"/>
  <c r="AO151" i="21"/>
  <c r="T151" i="21"/>
  <c r="AO150" i="21"/>
  <c r="T150" i="21"/>
  <c r="AO149" i="21"/>
  <c r="T149" i="21"/>
  <c r="AO148" i="21"/>
  <c r="T148" i="21"/>
  <c r="AO147" i="21"/>
  <c r="T147" i="21"/>
  <c r="AO146" i="21"/>
  <c r="T146" i="21"/>
  <c r="AO145" i="21"/>
  <c r="T145" i="21"/>
  <c r="AO144" i="21"/>
  <c r="T144" i="21"/>
  <c r="AO143" i="21"/>
  <c r="T143" i="21"/>
  <c r="AO142" i="21"/>
  <c r="T142" i="21"/>
  <c r="AO141" i="21"/>
  <c r="T141" i="21"/>
  <c r="AO140" i="21"/>
  <c r="T140" i="21"/>
  <c r="AO139" i="21"/>
  <c r="T139" i="21"/>
  <c r="AO138" i="21"/>
  <c r="T138" i="21"/>
  <c r="AO137" i="21"/>
  <c r="T137" i="21"/>
  <c r="AO136" i="21"/>
  <c r="T136" i="21"/>
  <c r="AO135" i="21"/>
  <c r="T135" i="21"/>
  <c r="AO134" i="21"/>
  <c r="T134" i="21"/>
  <c r="AO133" i="21"/>
  <c r="T133" i="21"/>
  <c r="AO132" i="21"/>
  <c r="T132" i="21"/>
  <c r="AO131" i="21"/>
  <c r="T131" i="21"/>
  <c r="AO130" i="21"/>
  <c r="T130" i="21"/>
  <c r="AO129" i="21"/>
  <c r="T129" i="21"/>
  <c r="AO128" i="21"/>
  <c r="T128" i="21"/>
  <c r="AO127" i="21"/>
  <c r="T127" i="21"/>
  <c r="AO126" i="21"/>
  <c r="T126" i="21"/>
  <c r="AO125" i="21"/>
  <c r="T125" i="21"/>
  <c r="AO124" i="21"/>
  <c r="T124" i="21"/>
  <c r="AO123" i="21"/>
  <c r="T123" i="21"/>
  <c r="AO122" i="21"/>
  <c r="T122" i="21"/>
  <c r="AO121" i="21"/>
  <c r="T121" i="21"/>
  <c r="AO120" i="21"/>
  <c r="T120" i="21"/>
  <c r="AO119" i="21"/>
  <c r="T119" i="21"/>
  <c r="AO118" i="21"/>
  <c r="T118" i="21"/>
  <c r="AO117" i="21"/>
  <c r="T117" i="21"/>
  <c r="AO116" i="21"/>
  <c r="T116" i="21"/>
  <c r="AO115" i="21"/>
  <c r="T115" i="21"/>
  <c r="AO114" i="21"/>
  <c r="T114" i="21"/>
  <c r="AO113" i="21"/>
  <c r="T113" i="21"/>
  <c r="AO112" i="21"/>
  <c r="T112" i="21"/>
  <c r="AO111" i="21"/>
  <c r="T111" i="21"/>
  <c r="AO110" i="21"/>
  <c r="T110" i="21"/>
  <c r="AO109" i="21"/>
  <c r="T109" i="21"/>
  <c r="AO108" i="21"/>
  <c r="T108" i="21"/>
  <c r="AO107" i="21"/>
  <c r="T107" i="21"/>
  <c r="AO106" i="21"/>
  <c r="T106" i="21"/>
  <c r="AO105" i="21"/>
  <c r="T105" i="21"/>
  <c r="AO104" i="21"/>
  <c r="T104" i="21"/>
  <c r="AO103" i="21"/>
  <c r="T103" i="21"/>
  <c r="AO102" i="21"/>
  <c r="T102" i="21"/>
  <c r="AO101" i="21"/>
  <c r="T101" i="21"/>
  <c r="AO100" i="21"/>
  <c r="T100" i="21"/>
  <c r="AO99" i="21"/>
  <c r="T99" i="21"/>
  <c r="AO98" i="21"/>
  <c r="T98" i="21"/>
  <c r="AO97" i="21"/>
  <c r="T97" i="21"/>
  <c r="AO96" i="21"/>
  <c r="T96" i="21"/>
  <c r="AO95" i="21"/>
  <c r="T95" i="21"/>
  <c r="AO94" i="21"/>
  <c r="T94" i="21"/>
  <c r="AO93" i="21"/>
  <c r="T93" i="21"/>
  <c r="AO92" i="21"/>
  <c r="T92" i="21"/>
  <c r="AO91" i="21"/>
  <c r="T91" i="21"/>
  <c r="AO90" i="21"/>
  <c r="T90" i="21"/>
  <c r="AO89" i="21"/>
  <c r="T89" i="21"/>
  <c r="AO88" i="21"/>
  <c r="T88" i="21"/>
  <c r="AO87" i="21"/>
  <c r="T87" i="21"/>
  <c r="AO86" i="21"/>
  <c r="T86" i="21"/>
  <c r="AO85" i="21"/>
  <c r="T85" i="21"/>
  <c r="AO84" i="21"/>
  <c r="T84" i="21"/>
  <c r="AO83" i="21"/>
  <c r="T83" i="21"/>
  <c r="AO82" i="21"/>
  <c r="T82" i="21"/>
  <c r="AO81" i="21"/>
  <c r="T81" i="21"/>
  <c r="AO80" i="21"/>
  <c r="T80" i="21"/>
  <c r="AO79" i="21"/>
  <c r="T79" i="21"/>
  <c r="AO78" i="21"/>
  <c r="T78" i="21"/>
  <c r="AO77" i="21"/>
  <c r="T77" i="21"/>
  <c r="AO76" i="21"/>
  <c r="T76" i="21"/>
  <c r="AO75" i="21"/>
  <c r="T75" i="21"/>
  <c r="AO74" i="21"/>
  <c r="T74" i="21"/>
  <c r="AO73" i="21"/>
  <c r="T73" i="21"/>
  <c r="AO72" i="21"/>
  <c r="T72" i="21"/>
  <c r="AO71" i="21"/>
  <c r="T71" i="21"/>
  <c r="AO70" i="21"/>
  <c r="T70" i="21"/>
  <c r="AO69" i="21"/>
  <c r="T69" i="21"/>
  <c r="AO68" i="21"/>
  <c r="T68" i="21"/>
  <c r="AO67" i="21"/>
  <c r="T67" i="21"/>
  <c r="AO66" i="21"/>
  <c r="T66" i="21"/>
  <c r="AO65" i="21"/>
  <c r="T65" i="21"/>
  <c r="AO64" i="21"/>
  <c r="T64" i="21"/>
  <c r="AO63" i="21"/>
  <c r="T63" i="21"/>
  <c r="AO62" i="21"/>
  <c r="T62" i="21"/>
  <c r="AO61" i="21"/>
  <c r="T61" i="21"/>
  <c r="AO60" i="21"/>
  <c r="T60" i="21"/>
  <c r="AO59" i="21"/>
  <c r="T59" i="21"/>
  <c r="AO58" i="21"/>
  <c r="T58" i="21"/>
  <c r="AO57" i="21"/>
  <c r="T57" i="21"/>
  <c r="AO56" i="21"/>
  <c r="T56" i="21"/>
  <c r="AO55" i="21"/>
  <c r="T55" i="21"/>
  <c r="AO54" i="21"/>
  <c r="T54" i="21"/>
  <c r="AO53" i="21"/>
  <c r="T53" i="21"/>
  <c r="AO52" i="21"/>
  <c r="T52" i="21"/>
  <c r="AO51" i="21"/>
  <c r="T51" i="21"/>
  <c r="AO50" i="21"/>
  <c r="T50" i="21"/>
  <c r="AO49" i="21"/>
  <c r="T49" i="21"/>
  <c r="AO48" i="21"/>
  <c r="T48" i="21"/>
  <c r="AO47" i="21"/>
  <c r="T47" i="21"/>
  <c r="AO46" i="21"/>
  <c r="T46" i="21"/>
  <c r="AO45" i="21"/>
  <c r="T45" i="21"/>
  <c r="AO44" i="21"/>
  <c r="T44" i="21"/>
  <c r="AO43" i="21"/>
  <c r="T43" i="21"/>
  <c r="AO42" i="21"/>
  <c r="T42" i="21"/>
  <c r="AO41" i="21"/>
  <c r="T41" i="21"/>
  <c r="AO40" i="21"/>
  <c r="T40" i="21"/>
  <c r="AO39" i="21"/>
  <c r="T39" i="21"/>
  <c r="AO38" i="21"/>
  <c r="T38" i="21"/>
  <c r="AO37" i="21"/>
  <c r="T37" i="21"/>
  <c r="AO36" i="21"/>
  <c r="T36" i="21"/>
  <c r="AO35" i="21"/>
  <c r="T35" i="21"/>
  <c r="AO34" i="21"/>
  <c r="T34" i="21"/>
  <c r="N2" i="21"/>
  <c r="U2" i="21" s="1"/>
  <c r="AB2" i="21" s="1"/>
  <c r="AI2" i="21" s="1"/>
  <c r="M146" i="20"/>
  <c r="AP146" i="20" s="1"/>
  <c r="N2" i="20"/>
  <c r="U2" i="20" s="1"/>
  <c r="AB2" i="20" s="1"/>
  <c r="AI2" i="20" s="1"/>
  <c r="AO214" i="19"/>
  <c r="AO213" i="19"/>
  <c r="AO212" i="19"/>
  <c r="AO211" i="19"/>
  <c r="AO210" i="19"/>
  <c r="AO209" i="19"/>
  <c r="AO208" i="19"/>
  <c r="AO207" i="19"/>
  <c r="AO206" i="19"/>
  <c r="AO205" i="19"/>
  <c r="AO204" i="19"/>
  <c r="AO203" i="19"/>
  <c r="AO202" i="19"/>
  <c r="M202" i="19"/>
  <c r="AO201" i="19"/>
  <c r="T201" i="19"/>
  <c r="M201" i="19"/>
  <c r="AO200" i="19"/>
  <c r="T200" i="19"/>
  <c r="M200" i="19"/>
  <c r="AO199" i="19"/>
  <c r="T199" i="19"/>
  <c r="M199" i="19"/>
  <c r="AO198" i="19"/>
  <c r="AO197" i="19"/>
  <c r="AO196" i="19"/>
  <c r="AO195" i="19"/>
  <c r="AO194" i="19"/>
  <c r="AO193" i="19"/>
  <c r="AO192" i="19"/>
  <c r="AO191" i="19"/>
  <c r="AO190" i="19"/>
  <c r="AO189" i="19"/>
  <c r="AO188" i="19"/>
  <c r="AO187" i="19"/>
  <c r="AO186" i="19"/>
  <c r="AO185" i="19"/>
  <c r="T185" i="19"/>
  <c r="M185" i="19"/>
  <c r="AO184" i="19"/>
  <c r="T184" i="19"/>
  <c r="M184" i="19"/>
  <c r="AO183" i="19"/>
  <c r="AO182" i="19"/>
  <c r="AO181" i="19"/>
  <c r="AO180" i="19"/>
  <c r="AO179" i="19"/>
  <c r="AO178" i="19"/>
  <c r="AO177" i="19"/>
  <c r="AO176" i="19"/>
  <c r="AO175" i="19"/>
  <c r="AO174" i="19"/>
  <c r="AO173" i="19"/>
  <c r="AO172" i="19"/>
  <c r="AO171" i="19"/>
  <c r="AO170" i="19"/>
  <c r="AO169" i="19"/>
  <c r="AO168" i="19"/>
  <c r="AO167" i="19"/>
  <c r="AO166" i="19"/>
  <c r="AO165" i="19"/>
  <c r="AO164" i="19"/>
  <c r="AO163" i="19"/>
  <c r="AO162" i="19"/>
  <c r="AO161" i="19"/>
  <c r="AO160" i="19"/>
  <c r="AO159" i="19"/>
  <c r="AO158" i="19"/>
  <c r="AO157" i="19"/>
  <c r="AO156" i="19"/>
  <c r="AO155" i="19"/>
  <c r="AO154" i="19"/>
  <c r="AO153" i="19"/>
  <c r="AO152" i="19"/>
  <c r="AO151" i="19"/>
  <c r="AO150" i="19"/>
  <c r="AO149" i="19"/>
  <c r="AO148" i="19"/>
  <c r="AO147" i="19"/>
  <c r="AO146" i="19"/>
  <c r="AO145" i="19"/>
  <c r="AO144" i="19"/>
  <c r="AO143" i="19"/>
  <c r="AO142" i="19"/>
  <c r="AO141" i="19"/>
  <c r="AO140" i="19"/>
  <c r="AO139" i="19"/>
  <c r="AO138" i="19"/>
  <c r="AO137" i="19"/>
  <c r="AO136" i="19"/>
  <c r="AO135" i="19"/>
  <c r="AO134" i="19"/>
  <c r="AO133" i="19"/>
  <c r="AO132" i="19"/>
  <c r="AO131" i="19"/>
  <c r="AO130" i="19"/>
  <c r="AO129" i="19"/>
  <c r="AO128" i="19"/>
  <c r="AO127" i="19"/>
  <c r="AO126" i="19"/>
  <c r="AO125" i="19"/>
  <c r="AO124" i="19"/>
  <c r="AO123" i="19"/>
  <c r="AO122" i="19"/>
  <c r="AO121" i="19"/>
  <c r="AO120" i="19"/>
  <c r="AO119" i="19"/>
  <c r="AO118" i="19"/>
  <c r="AO117" i="19"/>
  <c r="AO116" i="19"/>
  <c r="AO115" i="19"/>
  <c r="AO114" i="19"/>
  <c r="AO113" i="19"/>
  <c r="AO112" i="19"/>
  <c r="AO111" i="19"/>
  <c r="AO110" i="19"/>
  <c r="AO109" i="19"/>
  <c r="AO108" i="19"/>
  <c r="AO107" i="19"/>
  <c r="AO106" i="19"/>
  <c r="AO105" i="19"/>
  <c r="AO104" i="19"/>
  <c r="AO103" i="19"/>
  <c r="AO102" i="19"/>
  <c r="AO101" i="19"/>
  <c r="AO100" i="19"/>
  <c r="AO99" i="19"/>
  <c r="M99" i="19"/>
  <c r="AO98" i="19"/>
  <c r="M98" i="19"/>
  <c r="AO97" i="19"/>
  <c r="M97" i="19"/>
  <c r="AO96" i="19"/>
  <c r="T96" i="19"/>
  <c r="M96" i="19"/>
  <c r="AO95" i="19"/>
  <c r="T95" i="19"/>
  <c r="M95" i="19"/>
  <c r="AO94" i="19"/>
  <c r="T94" i="19"/>
  <c r="M94" i="19"/>
  <c r="AO93" i="19"/>
  <c r="AO92" i="19"/>
  <c r="AO91" i="19"/>
  <c r="AO90" i="19"/>
  <c r="AO89" i="19"/>
  <c r="AO88" i="19"/>
  <c r="AO87" i="19"/>
  <c r="AO86" i="19"/>
  <c r="AO85" i="19"/>
  <c r="AO84" i="19"/>
  <c r="AO83" i="19"/>
  <c r="AO82" i="19"/>
  <c r="AO81" i="19"/>
  <c r="AO80" i="19"/>
  <c r="AO79" i="19"/>
  <c r="AO78" i="19"/>
  <c r="AO77" i="19"/>
  <c r="AO76" i="19"/>
  <c r="AO75" i="19"/>
  <c r="AO74" i="19"/>
  <c r="AO73" i="19"/>
  <c r="AO72" i="19"/>
  <c r="AO71" i="19"/>
  <c r="AO70" i="19"/>
  <c r="AO69" i="19"/>
  <c r="AO68" i="19"/>
  <c r="AO67" i="19"/>
  <c r="AO66" i="19"/>
  <c r="AO65" i="19"/>
  <c r="AO64" i="19"/>
  <c r="AO63" i="19"/>
  <c r="AO62" i="19"/>
  <c r="AO61" i="19"/>
  <c r="AO60" i="19"/>
  <c r="AO59" i="19"/>
  <c r="AO58" i="19"/>
  <c r="AO57" i="19"/>
  <c r="AO56" i="19"/>
  <c r="AO55" i="19"/>
  <c r="AO54" i="19"/>
  <c r="AO53" i="19"/>
  <c r="AO52" i="19"/>
  <c r="AO51" i="19"/>
  <c r="AO50" i="19"/>
  <c r="AO49" i="19"/>
  <c r="AO48" i="19"/>
  <c r="AO47" i="19"/>
  <c r="AO46" i="19"/>
  <c r="AO45" i="19"/>
  <c r="AO44" i="19"/>
  <c r="AO43" i="19"/>
  <c r="AO42" i="19"/>
  <c r="AO41" i="19"/>
  <c r="AO40" i="19"/>
  <c r="AO39" i="19"/>
  <c r="AO38" i="19"/>
  <c r="AO37" i="19"/>
  <c r="T37" i="19"/>
  <c r="M37" i="19"/>
  <c r="AO36" i="19"/>
  <c r="T36" i="19"/>
  <c r="M36" i="19"/>
  <c r="AO35" i="19"/>
  <c r="T35" i="19"/>
  <c r="M35" i="19"/>
  <c r="AO34" i="19"/>
  <c r="AO229" i="19" s="1"/>
  <c r="T34" i="19"/>
  <c r="M34" i="19"/>
  <c r="N2" i="19"/>
  <c r="U2" i="19" s="1"/>
  <c r="AB2" i="19" s="1"/>
  <c r="AI2" i="19" s="1"/>
  <c r="M229" i="18"/>
  <c r="AP229" i="18" s="1"/>
  <c r="N2" i="18"/>
  <c r="U2" i="18" s="1"/>
  <c r="AB2" i="18" s="1"/>
  <c r="AI2" i="18" s="1"/>
  <c r="AO214" i="17"/>
  <c r="AO213" i="17"/>
  <c r="T213" i="17"/>
  <c r="AO212" i="17"/>
  <c r="T212" i="17"/>
  <c r="AO211" i="17"/>
  <c r="T211" i="17"/>
  <c r="AO210" i="17"/>
  <c r="T210" i="17"/>
  <c r="AO209" i="17"/>
  <c r="T209" i="17"/>
  <c r="AO208" i="17"/>
  <c r="T208" i="17"/>
  <c r="AO207" i="17"/>
  <c r="T207" i="17"/>
  <c r="AO206" i="17"/>
  <c r="T206" i="17"/>
  <c r="AO205" i="17"/>
  <c r="AH205" i="17"/>
  <c r="AA205" i="17"/>
  <c r="T205" i="17"/>
  <c r="M205" i="17"/>
  <c r="AO204" i="17"/>
  <c r="AH204" i="17"/>
  <c r="AA204" i="17"/>
  <c r="T204" i="17"/>
  <c r="M204" i="17"/>
  <c r="AO203" i="17"/>
  <c r="AH203" i="17"/>
  <c r="AA203" i="17"/>
  <c r="T203" i="17"/>
  <c r="M203" i="17"/>
  <c r="AO202" i="17"/>
  <c r="AH202" i="17"/>
  <c r="AA202" i="17"/>
  <c r="T202" i="17"/>
  <c r="M202" i="17"/>
  <c r="AO201" i="17"/>
  <c r="AH201" i="17"/>
  <c r="AA201" i="17"/>
  <c r="T201" i="17"/>
  <c r="M201" i="17"/>
  <c r="AO200" i="17"/>
  <c r="AH200" i="17"/>
  <c r="AA200" i="17"/>
  <c r="T200" i="17"/>
  <c r="M200" i="17"/>
  <c r="AO199" i="17"/>
  <c r="AH199" i="17"/>
  <c r="AA199" i="17"/>
  <c r="T199" i="17"/>
  <c r="M199" i="17"/>
  <c r="AO198" i="17"/>
  <c r="AH198" i="17"/>
  <c r="AA198" i="17"/>
  <c r="T198" i="17"/>
  <c r="M198" i="17"/>
  <c r="AO197" i="17"/>
  <c r="AH197" i="17"/>
  <c r="AA197" i="17"/>
  <c r="T197" i="17"/>
  <c r="M197" i="17"/>
  <c r="AO196" i="17"/>
  <c r="AH196" i="17"/>
  <c r="AA196" i="17"/>
  <c r="T196" i="17"/>
  <c r="M196" i="17"/>
  <c r="AO195" i="17"/>
  <c r="AH195" i="17"/>
  <c r="AA195" i="17"/>
  <c r="T195" i="17"/>
  <c r="M195" i="17"/>
  <c r="AO194" i="17"/>
  <c r="AH194" i="17"/>
  <c r="AA194" i="17"/>
  <c r="T194" i="17"/>
  <c r="M194" i="17"/>
  <c r="AO193" i="17"/>
  <c r="AH193" i="17"/>
  <c r="AA193" i="17"/>
  <c r="T193" i="17"/>
  <c r="M193" i="17"/>
  <c r="AO192" i="17"/>
  <c r="AH192" i="17"/>
  <c r="AA192" i="17"/>
  <c r="T192" i="17"/>
  <c r="M192" i="17"/>
  <c r="AO191" i="17"/>
  <c r="AH191" i="17"/>
  <c r="AA191" i="17"/>
  <c r="T191" i="17"/>
  <c r="M191" i="17"/>
  <c r="AO190" i="17"/>
  <c r="AH190" i="17"/>
  <c r="AA190" i="17"/>
  <c r="T190" i="17"/>
  <c r="M190" i="17"/>
  <c r="AO189" i="17"/>
  <c r="AH189" i="17"/>
  <c r="AA189" i="17"/>
  <c r="T189" i="17"/>
  <c r="M189" i="17"/>
  <c r="AO188" i="17"/>
  <c r="AH188" i="17"/>
  <c r="AA188" i="17"/>
  <c r="T188" i="17"/>
  <c r="M188" i="17"/>
  <c r="AO187" i="17"/>
  <c r="AH187" i="17"/>
  <c r="AA187" i="17"/>
  <c r="T187" i="17"/>
  <c r="M187" i="17"/>
  <c r="AO186" i="17"/>
  <c r="AH186" i="17"/>
  <c r="AA186" i="17"/>
  <c r="T186" i="17"/>
  <c r="M186" i="17"/>
  <c r="AO185" i="17"/>
  <c r="AH185" i="17"/>
  <c r="AA185" i="17"/>
  <c r="T185" i="17"/>
  <c r="M185" i="17"/>
  <c r="AO184" i="17"/>
  <c r="AH184" i="17"/>
  <c r="AA184" i="17"/>
  <c r="T184" i="17"/>
  <c r="M184" i="17"/>
  <c r="AO183" i="17"/>
  <c r="AH183" i="17"/>
  <c r="AA183" i="17"/>
  <c r="T183" i="17"/>
  <c r="M183" i="17"/>
  <c r="AO182" i="17"/>
  <c r="AH182" i="17"/>
  <c r="AA182" i="17"/>
  <c r="T182" i="17"/>
  <c r="M182" i="17"/>
  <c r="AO181" i="17"/>
  <c r="AH181" i="17"/>
  <c r="AA181" i="17"/>
  <c r="T181" i="17"/>
  <c r="M181" i="17"/>
  <c r="AO180" i="17"/>
  <c r="AH180" i="17"/>
  <c r="AA180" i="17"/>
  <c r="T180" i="17"/>
  <c r="M180" i="17"/>
  <c r="AO179" i="17"/>
  <c r="AH179" i="17"/>
  <c r="AA179" i="17"/>
  <c r="T179" i="17"/>
  <c r="M179" i="17"/>
  <c r="AO178" i="17"/>
  <c r="AH178" i="17"/>
  <c r="AA178" i="17"/>
  <c r="T178" i="17"/>
  <c r="M178" i="17"/>
  <c r="AO177" i="17"/>
  <c r="AH177" i="17"/>
  <c r="AA177" i="17"/>
  <c r="T177" i="17"/>
  <c r="M177" i="17"/>
  <c r="AO176" i="17"/>
  <c r="AH176" i="17"/>
  <c r="AA176" i="17"/>
  <c r="T176" i="17"/>
  <c r="M176" i="17"/>
  <c r="AO175" i="17"/>
  <c r="AH175" i="17"/>
  <c r="AA175" i="17"/>
  <c r="T175" i="17"/>
  <c r="M175" i="17"/>
  <c r="AO174" i="17"/>
  <c r="AH174" i="17"/>
  <c r="AA174" i="17"/>
  <c r="T174" i="17"/>
  <c r="M174" i="17"/>
  <c r="AO173" i="17"/>
  <c r="AH173" i="17"/>
  <c r="AA173" i="17"/>
  <c r="T173" i="17"/>
  <c r="M173" i="17"/>
  <c r="AO172" i="17"/>
  <c r="AH172" i="17"/>
  <c r="AA172" i="17"/>
  <c r="T172" i="17"/>
  <c r="M172" i="17"/>
  <c r="AO171" i="17"/>
  <c r="AH171" i="17"/>
  <c r="AA171" i="17"/>
  <c r="T171" i="17"/>
  <c r="M171" i="17"/>
  <c r="AO170" i="17"/>
  <c r="AH170" i="17"/>
  <c r="AA170" i="17"/>
  <c r="T170" i="17"/>
  <c r="M170" i="17"/>
  <c r="AO169" i="17"/>
  <c r="AH169" i="17"/>
  <c r="AA169" i="17"/>
  <c r="T169" i="17"/>
  <c r="M169" i="17"/>
  <c r="AO168" i="17"/>
  <c r="AH168" i="17"/>
  <c r="AA168" i="17"/>
  <c r="T168" i="17"/>
  <c r="M168" i="17"/>
  <c r="AO167" i="17"/>
  <c r="AH167" i="17"/>
  <c r="AA167" i="17"/>
  <c r="T167" i="17"/>
  <c r="M167" i="17"/>
  <c r="AO166" i="17"/>
  <c r="AH166" i="17"/>
  <c r="AA166" i="17"/>
  <c r="T166" i="17"/>
  <c r="M166" i="17"/>
  <c r="AO165" i="17"/>
  <c r="AH165" i="17"/>
  <c r="AA165" i="17"/>
  <c r="T165" i="17"/>
  <c r="M165" i="17"/>
  <c r="AO164" i="17"/>
  <c r="AH164" i="17"/>
  <c r="AA164" i="17"/>
  <c r="T164" i="17"/>
  <c r="M164" i="17"/>
  <c r="AO163" i="17"/>
  <c r="AH163" i="17"/>
  <c r="AA163" i="17"/>
  <c r="T163" i="17"/>
  <c r="M163" i="17"/>
  <c r="AO162" i="17"/>
  <c r="AH162" i="17"/>
  <c r="AA162" i="17"/>
  <c r="T162" i="17"/>
  <c r="M162" i="17"/>
  <c r="AO161" i="17"/>
  <c r="AH161" i="17"/>
  <c r="AA161" i="17"/>
  <c r="T161" i="17"/>
  <c r="M161" i="17"/>
  <c r="AO160" i="17"/>
  <c r="AH160" i="17"/>
  <c r="AA160" i="17"/>
  <c r="T160" i="17"/>
  <c r="M160" i="17"/>
  <c r="AO159" i="17"/>
  <c r="AH159" i="17"/>
  <c r="AA159" i="17"/>
  <c r="T159" i="17"/>
  <c r="M159" i="17"/>
  <c r="AO158" i="17"/>
  <c r="AH158" i="17"/>
  <c r="AA158" i="17"/>
  <c r="T158" i="17"/>
  <c r="M158" i="17"/>
  <c r="AO157" i="17"/>
  <c r="AH157" i="17"/>
  <c r="AA157" i="17"/>
  <c r="T157" i="17"/>
  <c r="M157" i="17"/>
  <c r="AO156" i="17"/>
  <c r="AH156" i="17"/>
  <c r="AA156" i="17"/>
  <c r="T156" i="17"/>
  <c r="M156" i="17"/>
  <c r="AO155" i="17"/>
  <c r="AH155" i="17"/>
  <c r="AA155" i="17"/>
  <c r="T155" i="17"/>
  <c r="M155" i="17"/>
  <c r="AO154" i="17"/>
  <c r="AH154" i="17"/>
  <c r="AA154" i="17"/>
  <c r="T154" i="17"/>
  <c r="M154" i="17"/>
  <c r="AO153" i="17"/>
  <c r="AH153" i="17"/>
  <c r="AA153" i="17"/>
  <c r="T153" i="17"/>
  <c r="M153" i="17"/>
  <c r="AO152" i="17"/>
  <c r="AH152" i="17"/>
  <c r="AA152" i="17"/>
  <c r="T152" i="17"/>
  <c r="M152" i="17"/>
  <c r="AO151" i="17"/>
  <c r="AH151" i="17"/>
  <c r="AA151" i="17"/>
  <c r="T151" i="17"/>
  <c r="M151" i="17"/>
  <c r="AO150" i="17"/>
  <c r="AH150" i="17"/>
  <c r="AA150" i="17"/>
  <c r="T150" i="17"/>
  <c r="M150" i="17"/>
  <c r="AO149" i="17"/>
  <c r="AH149" i="17"/>
  <c r="AA149" i="17"/>
  <c r="T149" i="17"/>
  <c r="M149" i="17"/>
  <c r="AO148" i="17"/>
  <c r="AH148" i="17"/>
  <c r="AA148" i="17"/>
  <c r="T148" i="17"/>
  <c r="M148" i="17"/>
  <c r="AO147" i="17"/>
  <c r="AH147" i="17"/>
  <c r="AA147" i="17"/>
  <c r="T147" i="17"/>
  <c r="M147" i="17"/>
  <c r="AO146" i="17"/>
  <c r="AH146" i="17"/>
  <c r="AA146" i="17"/>
  <c r="T146" i="17"/>
  <c r="M146" i="17"/>
  <c r="AO145" i="17"/>
  <c r="AH145" i="17"/>
  <c r="AA145" i="17"/>
  <c r="T145" i="17"/>
  <c r="M145" i="17"/>
  <c r="AO144" i="17"/>
  <c r="AH144" i="17"/>
  <c r="AA144" i="17"/>
  <c r="T144" i="17"/>
  <c r="M144" i="17"/>
  <c r="AO143" i="17"/>
  <c r="AH143" i="17"/>
  <c r="AA143" i="17"/>
  <c r="T143" i="17"/>
  <c r="M143" i="17"/>
  <c r="AO142" i="17"/>
  <c r="AH142" i="17"/>
  <c r="AA142" i="17"/>
  <c r="T142" i="17"/>
  <c r="M142" i="17"/>
  <c r="AO141" i="17"/>
  <c r="AH141" i="17"/>
  <c r="AA141" i="17"/>
  <c r="T141" i="17"/>
  <c r="M141" i="17"/>
  <c r="AO140" i="17"/>
  <c r="AH140" i="17"/>
  <c r="AA140" i="17"/>
  <c r="T140" i="17"/>
  <c r="M140" i="17"/>
  <c r="AO139" i="17"/>
  <c r="AH139" i="17"/>
  <c r="AA139" i="17"/>
  <c r="T139" i="17"/>
  <c r="M139" i="17"/>
  <c r="AO138" i="17"/>
  <c r="AH138" i="17"/>
  <c r="AA138" i="17"/>
  <c r="T138" i="17"/>
  <c r="M138" i="17"/>
  <c r="AO137" i="17"/>
  <c r="AH137" i="17"/>
  <c r="AA137" i="17"/>
  <c r="T137" i="17"/>
  <c r="M137" i="17"/>
  <c r="AO136" i="17"/>
  <c r="AH136" i="17"/>
  <c r="AA136" i="17"/>
  <c r="T136" i="17"/>
  <c r="M136" i="17"/>
  <c r="AO135" i="17"/>
  <c r="AH135" i="17"/>
  <c r="AA135" i="17"/>
  <c r="T135" i="17"/>
  <c r="M135" i="17"/>
  <c r="AO134" i="17"/>
  <c r="AH134" i="17"/>
  <c r="AA134" i="17"/>
  <c r="T134" i="17"/>
  <c r="M134" i="17"/>
  <c r="AO133" i="17"/>
  <c r="AH133" i="17"/>
  <c r="AA133" i="17"/>
  <c r="T133" i="17"/>
  <c r="M133" i="17"/>
  <c r="AO132" i="17"/>
  <c r="AH132" i="17"/>
  <c r="AA132" i="17"/>
  <c r="T132" i="17"/>
  <c r="M132" i="17"/>
  <c r="AO131" i="17"/>
  <c r="AH131" i="17"/>
  <c r="AA131" i="17"/>
  <c r="T131" i="17"/>
  <c r="M131" i="17"/>
  <c r="AO130" i="17"/>
  <c r="AH130" i="17"/>
  <c r="AA130" i="17"/>
  <c r="T130" i="17"/>
  <c r="M130" i="17"/>
  <c r="AO129" i="17"/>
  <c r="AH129" i="17"/>
  <c r="AA129" i="17"/>
  <c r="T129" i="17"/>
  <c r="M129" i="17"/>
  <c r="AO128" i="17"/>
  <c r="AH128" i="17"/>
  <c r="AA128" i="17"/>
  <c r="T128" i="17"/>
  <c r="M128" i="17"/>
  <c r="AO127" i="17"/>
  <c r="AH127" i="17"/>
  <c r="AA127" i="17"/>
  <c r="T127" i="17"/>
  <c r="M127" i="17"/>
  <c r="AO126" i="17"/>
  <c r="AH126" i="17"/>
  <c r="AA126" i="17"/>
  <c r="T126" i="17"/>
  <c r="M126" i="17"/>
  <c r="AO125" i="17"/>
  <c r="AH125" i="17"/>
  <c r="AA125" i="17"/>
  <c r="T125" i="17"/>
  <c r="M125" i="17"/>
  <c r="AO124" i="17"/>
  <c r="AH124" i="17"/>
  <c r="AA124" i="17"/>
  <c r="T124" i="17"/>
  <c r="M124" i="17"/>
  <c r="AO123" i="17"/>
  <c r="AH123" i="17"/>
  <c r="AA123" i="17"/>
  <c r="T123" i="17"/>
  <c r="M123" i="17"/>
  <c r="AO122" i="17"/>
  <c r="AH122" i="17"/>
  <c r="AA122" i="17"/>
  <c r="T122" i="17"/>
  <c r="M122" i="17"/>
  <c r="AO121" i="17"/>
  <c r="AH121" i="17"/>
  <c r="AA121" i="17"/>
  <c r="T121" i="17"/>
  <c r="M121" i="17"/>
  <c r="AO120" i="17"/>
  <c r="AH120" i="17"/>
  <c r="AA120" i="17"/>
  <c r="T120" i="17"/>
  <c r="M120" i="17"/>
  <c r="AO119" i="17"/>
  <c r="AH119" i="17"/>
  <c r="AA119" i="17"/>
  <c r="T119" i="17"/>
  <c r="M119" i="17"/>
  <c r="AO118" i="17"/>
  <c r="AH118" i="17"/>
  <c r="AA118" i="17"/>
  <c r="T118" i="17"/>
  <c r="M118" i="17"/>
  <c r="AO117" i="17"/>
  <c r="AH117" i="17"/>
  <c r="AA117" i="17"/>
  <c r="T117" i="17"/>
  <c r="M117" i="17"/>
  <c r="AO116" i="17"/>
  <c r="AH116" i="17"/>
  <c r="AA116" i="17"/>
  <c r="T116" i="17"/>
  <c r="M116" i="17"/>
  <c r="AO115" i="17"/>
  <c r="AH115" i="17"/>
  <c r="AA115" i="17"/>
  <c r="T115" i="17"/>
  <c r="M115" i="17"/>
  <c r="AO114" i="17"/>
  <c r="AH114" i="17"/>
  <c r="AA114" i="17"/>
  <c r="T114" i="17"/>
  <c r="M114" i="17"/>
  <c r="AO113" i="17"/>
  <c r="AH113" i="17"/>
  <c r="AA113" i="17"/>
  <c r="T113" i="17"/>
  <c r="M113" i="17"/>
  <c r="AO112" i="17"/>
  <c r="AH112" i="17"/>
  <c r="AA112" i="17"/>
  <c r="T112" i="17"/>
  <c r="M112" i="17"/>
  <c r="AO111" i="17"/>
  <c r="AH111" i="17"/>
  <c r="AA111" i="17"/>
  <c r="T111" i="17"/>
  <c r="M111" i="17"/>
  <c r="AO110" i="17"/>
  <c r="AH110" i="17"/>
  <c r="AA110" i="17"/>
  <c r="T110" i="17"/>
  <c r="M110" i="17"/>
  <c r="AO109" i="17"/>
  <c r="AH109" i="17"/>
  <c r="AA109" i="17"/>
  <c r="T109" i="17"/>
  <c r="M109" i="17"/>
  <c r="AO108" i="17"/>
  <c r="AH108" i="17"/>
  <c r="AA108" i="17"/>
  <c r="T108" i="17"/>
  <c r="M108" i="17"/>
  <c r="AO107" i="17"/>
  <c r="AH107" i="17"/>
  <c r="AA107" i="17"/>
  <c r="T107" i="17"/>
  <c r="M107" i="17"/>
  <c r="AO106" i="17"/>
  <c r="AH106" i="17"/>
  <c r="AA106" i="17"/>
  <c r="T106" i="17"/>
  <c r="M106" i="17"/>
  <c r="AO105" i="17"/>
  <c r="AH105" i="17"/>
  <c r="AA105" i="17"/>
  <c r="T105" i="17"/>
  <c r="M105" i="17"/>
  <c r="AO104" i="17"/>
  <c r="AH104" i="17"/>
  <c r="AA104" i="17"/>
  <c r="T104" i="17"/>
  <c r="M104" i="17"/>
  <c r="AO103" i="17"/>
  <c r="AH103" i="17"/>
  <c r="AA103" i="17"/>
  <c r="T103" i="17"/>
  <c r="M103" i="17"/>
  <c r="AO102" i="17"/>
  <c r="AH102" i="17"/>
  <c r="AA102" i="17"/>
  <c r="T102" i="17"/>
  <c r="M102" i="17"/>
  <c r="AO101" i="17"/>
  <c r="AH101" i="17"/>
  <c r="AA101" i="17"/>
  <c r="T101" i="17"/>
  <c r="M101" i="17"/>
  <c r="AO100" i="17"/>
  <c r="AH100" i="17"/>
  <c r="AA100" i="17"/>
  <c r="T100" i="17"/>
  <c r="M100" i="17"/>
  <c r="AO99" i="17"/>
  <c r="AH99" i="17"/>
  <c r="AA99" i="17"/>
  <c r="T99" i="17"/>
  <c r="M99" i="17"/>
  <c r="AO98" i="17"/>
  <c r="AH98" i="17"/>
  <c r="AA98" i="17"/>
  <c r="T98" i="17"/>
  <c r="M98" i="17"/>
  <c r="AO97" i="17"/>
  <c r="AH97" i="17"/>
  <c r="AA97" i="17"/>
  <c r="T97" i="17"/>
  <c r="M97" i="17"/>
  <c r="AO96" i="17"/>
  <c r="AH96" i="17"/>
  <c r="AA96" i="17"/>
  <c r="T96" i="17"/>
  <c r="M96" i="17"/>
  <c r="AO95" i="17"/>
  <c r="AH95" i="17"/>
  <c r="AA95" i="17"/>
  <c r="T95" i="17"/>
  <c r="M95" i="17"/>
  <c r="AO94" i="17"/>
  <c r="AH94" i="17"/>
  <c r="AA94" i="17"/>
  <c r="T94" i="17"/>
  <c r="M94" i="17"/>
  <c r="AO93" i="17"/>
  <c r="AH93" i="17"/>
  <c r="AA93" i="17"/>
  <c r="T93" i="17"/>
  <c r="M93" i="17"/>
  <c r="AO92" i="17"/>
  <c r="AH92" i="17"/>
  <c r="AA92" i="17"/>
  <c r="T92" i="17"/>
  <c r="M92" i="17"/>
  <c r="AO91" i="17"/>
  <c r="AH91" i="17"/>
  <c r="AA91" i="17"/>
  <c r="T91" i="17"/>
  <c r="M91" i="17"/>
  <c r="AO90" i="17"/>
  <c r="AH90" i="17"/>
  <c r="AA90" i="17"/>
  <c r="T90" i="17"/>
  <c r="M90" i="17"/>
  <c r="AO89" i="17"/>
  <c r="AH89" i="17"/>
  <c r="AA89" i="17"/>
  <c r="T89" i="17"/>
  <c r="M89" i="17"/>
  <c r="AO88" i="17"/>
  <c r="AH88" i="17"/>
  <c r="AA88" i="17"/>
  <c r="T88" i="17"/>
  <c r="M88" i="17"/>
  <c r="AO87" i="17"/>
  <c r="AH87" i="17"/>
  <c r="AA87" i="17"/>
  <c r="T87" i="17"/>
  <c r="M87" i="17"/>
  <c r="AO86" i="17"/>
  <c r="AH86" i="17"/>
  <c r="AA86" i="17"/>
  <c r="T86" i="17"/>
  <c r="M86" i="17"/>
  <c r="AO85" i="17"/>
  <c r="AH85" i="17"/>
  <c r="AA85" i="17"/>
  <c r="T85" i="17"/>
  <c r="M85" i="17"/>
  <c r="AO84" i="17"/>
  <c r="AH84" i="17"/>
  <c r="AA84" i="17"/>
  <c r="T84" i="17"/>
  <c r="M84" i="17"/>
  <c r="AO83" i="17"/>
  <c r="AH83" i="17"/>
  <c r="AA83" i="17"/>
  <c r="T83" i="17"/>
  <c r="M83" i="17"/>
  <c r="AO82" i="17"/>
  <c r="AH82" i="17"/>
  <c r="AA82" i="17"/>
  <c r="T82" i="17"/>
  <c r="M82" i="17"/>
  <c r="AO81" i="17"/>
  <c r="AH81" i="17"/>
  <c r="AA81" i="17"/>
  <c r="T81" i="17"/>
  <c r="M81" i="17"/>
  <c r="AO80" i="17"/>
  <c r="AH80" i="17"/>
  <c r="AA80" i="17"/>
  <c r="T80" i="17"/>
  <c r="M80" i="17"/>
  <c r="AO79" i="17"/>
  <c r="AH79" i="17"/>
  <c r="AA79" i="17"/>
  <c r="T79" i="17"/>
  <c r="M79" i="17"/>
  <c r="AO78" i="17"/>
  <c r="AH78" i="17"/>
  <c r="AA78" i="17"/>
  <c r="T78" i="17"/>
  <c r="M78" i="17"/>
  <c r="AO77" i="17"/>
  <c r="AH77" i="17"/>
  <c r="AA77" i="17"/>
  <c r="T77" i="17"/>
  <c r="M77" i="17"/>
  <c r="AO76" i="17"/>
  <c r="AH76" i="17"/>
  <c r="AA76" i="17"/>
  <c r="T76" i="17"/>
  <c r="M76" i="17"/>
  <c r="AO75" i="17"/>
  <c r="AH75" i="17"/>
  <c r="AA75" i="17"/>
  <c r="T75" i="17"/>
  <c r="M75" i="17"/>
  <c r="AO74" i="17"/>
  <c r="AH74" i="17"/>
  <c r="AA74" i="17"/>
  <c r="T74" i="17"/>
  <c r="M74" i="17"/>
  <c r="AO73" i="17"/>
  <c r="AH73" i="17"/>
  <c r="AA73" i="17"/>
  <c r="T73" i="17"/>
  <c r="M73" i="17"/>
  <c r="AO72" i="17"/>
  <c r="AH72" i="17"/>
  <c r="AA72" i="17"/>
  <c r="T72" i="17"/>
  <c r="M72" i="17"/>
  <c r="AO71" i="17"/>
  <c r="AH71" i="17"/>
  <c r="AA71" i="17"/>
  <c r="T71" i="17"/>
  <c r="M71" i="17"/>
  <c r="AO70" i="17"/>
  <c r="AH70" i="17"/>
  <c r="AA70" i="17"/>
  <c r="T70" i="17"/>
  <c r="M70" i="17"/>
  <c r="AO69" i="17"/>
  <c r="AH69" i="17"/>
  <c r="AA69" i="17"/>
  <c r="T69" i="17"/>
  <c r="M69" i="17"/>
  <c r="AO68" i="17"/>
  <c r="AH68" i="17"/>
  <c r="AA68" i="17"/>
  <c r="T68" i="17"/>
  <c r="M68" i="17"/>
  <c r="AO67" i="17"/>
  <c r="AH67" i="17"/>
  <c r="AA67" i="17"/>
  <c r="T67" i="17"/>
  <c r="M67" i="17"/>
  <c r="AO66" i="17"/>
  <c r="AH66" i="17"/>
  <c r="AA66" i="17"/>
  <c r="T66" i="17"/>
  <c r="M66" i="17"/>
  <c r="AO65" i="17"/>
  <c r="AH65" i="17"/>
  <c r="AA65" i="17"/>
  <c r="T65" i="17"/>
  <c r="M65" i="17"/>
  <c r="AO64" i="17"/>
  <c r="AH64" i="17"/>
  <c r="AA64" i="17"/>
  <c r="T64" i="17"/>
  <c r="M64" i="17"/>
  <c r="AO63" i="17"/>
  <c r="AH63" i="17"/>
  <c r="AA63" i="17"/>
  <c r="T63" i="17"/>
  <c r="M63" i="17"/>
  <c r="AO62" i="17"/>
  <c r="AH62" i="17"/>
  <c r="AA62" i="17"/>
  <c r="T62" i="17"/>
  <c r="M62" i="17"/>
  <c r="AO61" i="17"/>
  <c r="AH61" i="17"/>
  <c r="AA61" i="17"/>
  <c r="T61" i="17"/>
  <c r="M61" i="17"/>
  <c r="AO60" i="17"/>
  <c r="AH60" i="17"/>
  <c r="AA60" i="17"/>
  <c r="T60" i="17"/>
  <c r="M60" i="17"/>
  <c r="AO59" i="17"/>
  <c r="AH59" i="17"/>
  <c r="AA59" i="17"/>
  <c r="T59" i="17"/>
  <c r="M59" i="17"/>
  <c r="AO58" i="17"/>
  <c r="AH58" i="17"/>
  <c r="AA58" i="17"/>
  <c r="T58" i="17"/>
  <c r="M58" i="17"/>
  <c r="AO57" i="17"/>
  <c r="AH57" i="17"/>
  <c r="AA57" i="17"/>
  <c r="T57" i="17"/>
  <c r="M57" i="17"/>
  <c r="AO56" i="17"/>
  <c r="AH56" i="17"/>
  <c r="AA56" i="17"/>
  <c r="T56" i="17"/>
  <c r="M56" i="17"/>
  <c r="AO55" i="17"/>
  <c r="AH55" i="17"/>
  <c r="AA55" i="17"/>
  <c r="T55" i="17"/>
  <c r="M55" i="17"/>
  <c r="AO54" i="17"/>
  <c r="AH54" i="17"/>
  <c r="AA54" i="17"/>
  <c r="T54" i="17"/>
  <c r="M54" i="17"/>
  <c r="AO53" i="17"/>
  <c r="AH53" i="17"/>
  <c r="AA53" i="17"/>
  <c r="T53" i="17"/>
  <c r="M53" i="17"/>
  <c r="AO52" i="17"/>
  <c r="AH52" i="17"/>
  <c r="AA52" i="17"/>
  <c r="T52" i="17"/>
  <c r="M52" i="17"/>
  <c r="AO51" i="17"/>
  <c r="AH51" i="17"/>
  <c r="AA51" i="17"/>
  <c r="T51" i="17"/>
  <c r="M51" i="17"/>
  <c r="AO50" i="17"/>
  <c r="AH50" i="17"/>
  <c r="AA50" i="17"/>
  <c r="T50" i="17"/>
  <c r="M50" i="17"/>
  <c r="AO49" i="17"/>
  <c r="AH49" i="17"/>
  <c r="AA49" i="17"/>
  <c r="T49" i="17"/>
  <c r="M49" i="17"/>
  <c r="AO48" i="17"/>
  <c r="AH48" i="17"/>
  <c r="AA48" i="17"/>
  <c r="T48" i="17"/>
  <c r="M48" i="17"/>
  <c r="AO47" i="17"/>
  <c r="AH47" i="17"/>
  <c r="AA47" i="17"/>
  <c r="T47" i="17"/>
  <c r="M47" i="17"/>
  <c r="AO46" i="17"/>
  <c r="AH46" i="17"/>
  <c r="AA46" i="17"/>
  <c r="T46" i="17"/>
  <c r="M46" i="17"/>
  <c r="AO45" i="17"/>
  <c r="AH45" i="17"/>
  <c r="AA45" i="17"/>
  <c r="T45" i="17"/>
  <c r="M45" i="17"/>
  <c r="AO44" i="17"/>
  <c r="AH44" i="17"/>
  <c r="AA44" i="17"/>
  <c r="T44" i="17"/>
  <c r="M44" i="17"/>
  <c r="AO43" i="17"/>
  <c r="AH43" i="17"/>
  <c r="AA43" i="17"/>
  <c r="T43" i="17"/>
  <c r="M43" i="17"/>
  <c r="AO42" i="17"/>
  <c r="AH42" i="17"/>
  <c r="AA42" i="17"/>
  <c r="T42" i="17"/>
  <c r="M42" i="17"/>
  <c r="AO41" i="17"/>
  <c r="AH41" i="17"/>
  <c r="AA41" i="17"/>
  <c r="T41" i="17"/>
  <c r="M41" i="17"/>
  <c r="AO40" i="17"/>
  <c r="AH40" i="17"/>
  <c r="AA40" i="17"/>
  <c r="T40" i="17"/>
  <c r="M40" i="17"/>
  <c r="AO39" i="17"/>
  <c r="AH39" i="17"/>
  <c r="AA39" i="17"/>
  <c r="T39" i="17"/>
  <c r="M39" i="17"/>
  <c r="AO38" i="17"/>
  <c r="AH38" i="17"/>
  <c r="AA38" i="17"/>
  <c r="T38" i="17"/>
  <c r="M38" i="17"/>
  <c r="AO37" i="17"/>
  <c r="AH37" i="17"/>
  <c r="AA37" i="17"/>
  <c r="T37" i="17"/>
  <c r="M37" i="17"/>
  <c r="AO36" i="17"/>
  <c r="AH36" i="17"/>
  <c r="AA36" i="17"/>
  <c r="T36" i="17"/>
  <c r="M36" i="17"/>
  <c r="AO35" i="17"/>
  <c r="AH35" i="17"/>
  <c r="AA35" i="17"/>
  <c r="T35" i="17"/>
  <c r="M35" i="17"/>
  <c r="AO34" i="17"/>
  <c r="AH34" i="17"/>
  <c r="AA34" i="17"/>
  <c r="T34" i="17"/>
  <c r="M34" i="17"/>
  <c r="N2" i="17"/>
  <c r="U2" i="17" s="1"/>
  <c r="AB2" i="17" s="1"/>
  <c r="AI2" i="17" s="1"/>
  <c r="M229" i="16"/>
  <c r="AP229" i="16" s="1"/>
  <c r="AO229" i="21" l="1"/>
  <c r="AO229" i="17"/>
  <c r="AP201" i="22"/>
  <c r="AP186" i="22" s="1"/>
  <c r="AP214" i="18" l="1"/>
  <c r="AP131" i="20"/>
  <c r="AP214" i="16"/>
  <c r="AP201" i="1"/>
  <c r="M184" i="10" l="1"/>
  <c r="M185" i="10"/>
  <c r="M186" i="10"/>
  <c r="M187" i="10"/>
  <c r="M188" i="10"/>
  <c r="M189" i="10"/>
  <c r="M190" i="10"/>
  <c r="M191" i="10"/>
  <c r="M192" i="10"/>
  <c r="M193" i="10"/>
  <c r="M194" i="10"/>
  <c r="M195" i="10"/>
  <c r="M196" i="10"/>
  <c r="M197" i="10"/>
  <c r="M198" i="10"/>
  <c r="AP214" i="13" l="1"/>
  <c r="N2" i="13" l="1"/>
  <c r="U2" i="13" s="1"/>
  <c r="AB2" i="13" s="1"/>
  <c r="AI2" i="13" s="1"/>
  <c r="AO214" i="10" l="1"/>
  <c r="AO213" i="10"/>
  <c r="AO212" i="10"/>
  <c r="AO211" i="10"/>
  <c r="AO210" i="10"/>
  <c r="AO209" i="10"/>
  <c r="AO208" i="10"/>
  <c r="AO207" i="10"/>
  <c r="AO206" i="10"/>
  <c r="AO205" i="10"/>
  <c r="M205" i="10"/>
  <c r="AO204" i="10"/>
  <c r="M204" i="10"/>
  <c r="AO203" i="10"/>
  <c r="M203" i="10"/>
  <c r="AO202" i="10"/>
  <c r="M202" i="10"/>
  <c r="AO201" i="10"/>
  <c r="M201" i="10"/>
  <c r="AO200" i="10"/>
  <c r="M200" i="10"/>
  <c r="AO199" i="10"/>
  <c r="M199" i="10"/>
  <c r="AO198" i="10"/>
  <c r="AO197" i="10"/>
  <c r="AO196" i="10"/>
  <c r="AO195" i="10"/>
  <c r="AO194" i="10"/>
  <c r="AO193" i="10"/>
  <c r="AO192" i="10"/>
  <c r="AO191" i="10"/>
  <c r="AO190" i="10"/>
  <c r="AO189" i="10"/>
  <c r="AO188" i="10"/>
  <c r="AO187" i="10"/>
  <c r="AO186" i="10"/>
  <c r="AO185" i="10"/>
  <c r="AO184" i="10"/>
  <c r="AO183" i="10"/>
  <c r="M183" i="10"/>
  <c r="AO182" i="10"/>
  <c r="M182" i="10"/>
  <c r="AO181" i="10"/>
  <c r="M181" i="10"/>
  <c r="AO180" i="10"/>
  <c r="M180" i="10"/>
  <c r="AO179" i="10"/>
  <c r="M179" i="10"/>
  <c r="AO178" i="10"/>
  <c r="M178" i="10"/>
  <c r="AO177" i="10"/>
  <c r="M177" i="10"/>
  <c r="AO176" i="10"/>
  <c r="M176" i="10"/>
  <c r="AO175" i="10"/>
  <c r="M175" i="10"/>
  <c r="AO174" i="10"/>
  <c r="M174" i="10"/>
  <c r="AO173" i="10"/>
  <c r="M173" i="10"/>
  <c r="AO172" i="10"/>
  <c r="M172" i="10"/>
  <c r="AO171" i="10"/>
  <c r="M171" i="10"/>
  <c r="AO170" i="10"/>
  <c r="M170" i="10"/>
  <c r="AO169" i="10"/>
  <c r="M169" i="10"/>
  <c r="AO168" i="10"/>
  <c r="M168" i="10"/>
  <c r="AO167" i="10"/>
  <c r="M167" i="10"/>
  <c r="AO166" i="10"/>
  <c r="M166" i="10"/>
  <c r="AO165" i="10"/>
  <c r="M165" i="10"/>
  <c r="AO164" i="10"/>
  <c r="M164" i="10"/>
  <c r="AO163" i="10"/>
  <c r="M163" i="10"/>
  <c r="AO162" i="10"/>
  <c r="M162" i="10"/>
  <c r="AO161" i="10"/>
  <c r="M161" i="10"/>
  <c r="AO160" i="10"/>
  <c r="M160" i="10"/>
  <c r="AO159" i="10"/>
  <c r="M159" i="10"/>
  <c r="AO158" i="10"/>
  <c r="M158" i="10"/>
  <c r="AO157" i="10"/>
  <c r="M157" i="10"/>
  <c r="AO156" i="10"/>
  <c r="M156" i="10"/>
  <c r="AO155" i="10"/>
  <c r="M155" i="10"/>
  <c r="AO154" i="10"/>
  <c r="M154" i="10"/>
  <c r="AO153" i="10"/>
  <c r="M153" i="10"/>
  <c r="AO152" i="10"/>
  <c r="M152" i="10"/>
  <c r="AO151" i="10"/>
  <c r="M151" i="10"/>
  <c r="AO150" i="10"/>
  <c r="M150" i="10"/>
  <c r="AO149" i="10"/>
  <c r="M149" i="10"/>
  <c r="AO148" i="10"/>
  <c r="M148" i="10"/>
  <c r="AO147" i="10"/>
  <c r="M147" i="10"/>
  <c r="AO146" i="10"/>
  <c r="M146" i="10"/>
  <c r="AO145" i="10"/>
  <c r="M145" i="10"/>
  <c r="AO144" i="10"/>
  <c r="M144" i="10"/>
  <c r="AO143" i="10"/>
  <c r="M143" i="10"/>
  <c r="AO142" i="10"/>
  <c r="M142" i="10"/>
  <c r="AO141" i="10"/>
  <c r="M141" i="10"/>
  <c r="AO140" i="10"/>
  <c r="M140" i="10"/>
  <c r="AO139" i="10"/>
  <c r="M139" i="10"/>
  <c r="AO138" i="10"/>
  <c r="M138" i="10"/>
  <c r="AO137" i="10"/>
  <c r="M137" i="10"/>
  <c r="AO136" i="10"/>
  <c r="M136" i="10"/>
  <c r="AO135" i="10"/>
  <c r="M135" i="10"/>
  <c r="AO134" i="10"/>
  <c r="M134" i="10"/>
  <c r="AO133" i="10"/>
  <c r="M133" i="10"/>
  <c r="AO132" i="10"/>
  <c r="M132" i="10"/>
  <c r="AO131" i="10"/>
  <c r="M131" i="10"/>
  <c r="AO130" i="10"/>
  <c r="M130" i="10"/>
  <c r="AO129" i="10"/>
  <c r="M129" i="10"/>
  <c r="AO128" i="10"/>
  <c r="M128" i="10"/>
  <c r="AO127" i="10"/>
  <c r="M127" i="10"/>
  <c r="AO126" i="10"/>
  <c r="M126" i="10"/>
  <c r="AO125" i="10"/>
  <c r="M125" i="10"/>
  <c r="AO124" i="10"/>
  <c r="M124" i="10"/>
  <c r="AO123" i="10"/>
  <c r="M123" i="10"/>
  <c r="AO122" i="10"/>
  <c r="M122" i="10"/>
  <c r="AO121" i="10"/>
  <c r="M121" i="10"/>
  <c r="AO120" i="10"/>
  <c r="M120" i="10"/>
  <c r="AO119" i="10"/>
  <c r="M119" i="10"/>
  <c r="AO118" i="10"/>
  <c r="M118" i="10"/>
  <c r="AO117" i="10"/>
  <c r="M117" i="10"/>
  <c r="AO116" i="10"/>
  <c r="M116" i="10"/>
  <c r="AO115" i="10"/>
  <c r="M115" i="10"/>
  <c r="AO114" i="10"/>
  <c r="M114" i="10"/>
  <c r="AO113" i="10"/>
  <c r="M113" i="10"/>
  <c r="AO112" i="10"/>
  <c r="M112" i="10"/>
  <c r="AO111" i="10"/>
  <c r="M111" i="10"/>
  <c r="AO110" i="10"/>
  <c r="M110" i="10"/>
  <c r="AO109" i="10"/>
  <c r="M109" i="10"/>
  <c r="AO108" i="10"/>
  <c r="M108" i="10"/>
  <c r="AO107" i="10"/>
  <c r="M107" i="10"/>
  <c r="AO106" i="10"/>
  <c r="M106" i="10"/>
  <c r="AO105" i="10"/>
  <c r="M105" i="10"/>
  <c r="AO104" i="10"/>
  <c r="M104" i="10"/>
  <c r="AO103" i="10"/>
  <c r="M103" i="10"/>
  <c r="AO102" i="10"/>
  <c r="M102" i="10"/>
  <c r="AO101" i="10"/>
  <c r="M101" i="10"/>
  <c r="AO100" i="10"/>
  <c r="M100" i="10"/>
  <c r="AO99" i="10"/>
  <c r="M99" i="10"/>
  <c r="AO98" i="10"/>
  <c r="M98" i="10"/>
  <c r="AO97" i="10"/>
  <c r="M97" i="10"/>
  <c r="AO96" i="10"/>
  <c r="M96" i="10"/>
  <c r="AO95" i="10"/>
  <c r="M95" i="10"/>
  <c r="AO94" i="10"/>
  <c r="M94" i="10"/>
  <c r="AO93" i="10"/>
  <c r="M93" i="10"/>
  <c r="AO92" i="10"/>
  <c r="M92" i="10"/>
  <c r="AO91" i="10"/>
  <c r="M91" i="10"/>
  <c r="AO90" i="10"/>
  <c r="M90" i="10"/>
  <c r="AO89" i="10"/>
  <c r="M89" i="10"/>
  <c r="AO88" i="10"/>
  <c r="M88" i="10"/>
  <c r="AO87" i="10"/>
  <c r="M87" i="10"/>
  <c r="AO86" i="10"/>
  <c r="M86" i="10"/>
  <c r="AO85" i="10"/>
  <c r="M85" i="10"/>
  <c r="AO84" i="10"/>
  <c r="M84" i="10"/>
  <c r="AO83" i="10"/>
  <c r="M83" i="10"/>
  <c r="AO82" i="10"/>
  <c r="M82" i="10"/>
  <c r="AO81" i="10"/>
  <c r="M81" i="10"/>
  <c r="AO80" i="10"/>
  <c r="M80" i="10"/>
  <c r="AO79" i="10"/>
  <c r="M79" i="10"/>
  <c r="AO78" i="10"/>
  <c r="M78" i="10"/>
  <c r="AO77" i="10"/>
  <c r="M77" i="10"/>
  <c r="AO76" i="10"/>
  <c r="M76" i="10"/>
  <c r="AO75" i="10"/>
  <c r="M75" i="10"/>
  <c r="AO74" i="10"/>
  <c r="M74" i="10"/>
  <c r="AO73" i="10"/>
  <c r="M73" i="10"/>
  <c r="AO72" i="10"/>
  <c r="M72" i="10"/>
  <c r="AO71" i="10"/>
  <c r="M71" i="10"/>
  <c r="AO70" i="10"/>
  <c r="M70" i="10"/>
  <c r="AO69" i="10"/>
  <c r="M69" i="10"/>
  <c r="AO68" i="10"/>
  <c r="M68" i="10"/>
  <c r="AO67" i="10"/>
  <c r="M67" i="10"/>
  <c r="AO66" i="10"/>
  <c r="M66" i="10"/>
  <c r="AO65" i="10"/>
  <c r="M65" i="10"/>
  <c r="AO64" i="10"/>
  <c r="M64" i="10"/>
  <c r="AO63" i="10"/>
  <c r="M63" i="10"/>
  <c r="AO62" i="10"/>
  <c r="M62" i="10"/>
  <c r="AO61" i="10"/>
  <c r="M61" i="10"/>
  <c r="AO60" i="10"/>
  <c r="M60" i="10"/>
  <c r="AO59" i="10"/>
  <c r="M59" i="10"/>
  <c r="AO58" i="10"/>
  <c r="M58" i="10"/>
  <c r="AO57" i="10"/>
  <c r="M57" i="10"/>
  <c r="AO56" i="10"/>
  <c r="M56" i="10"/>
  <c r="AO55" i="10"/>
  <c r="M55" i="10"/>
  <c r="AO54" i="10"/>
  <c r="M54" i="10"/>
  <c r="AO53" i="10"/>
  <c r="M53" i="10"/>
  <c r="AO52" i="10"/>
  <c r="M52" i="10"/>
  <c r="AO51" i="10"/>
  <c r="M51" i="10"/>
  <c r="AO50" i="10"/>
  <c r="M50" i="10"/>
  <c r="AO49" i="10"/>
  <c r="M49" i="10"/>
  <c r="AO48" i="10"/>
  <c r="M48" i="10"/>
  <c r="AO47" i="10"/>
  <c r="M47" i="10"/>
  <c r="AO46" i="10"/>
  <c r="M46" i="10"/>
  <c r="AO45" i="10"/>
  <c r="M45" i="10"/>
  <c r="AO44" i="10"/>
  <c r="M44" i="10"/>
  <c r="AO43" i="10"/>
  <c r="M43" i="10"/>
  <c r="AO42" i="10"/>
  <c r="M42" i="10"/>
  <c r="AO41" i="10"/>
  <c r="M41" i="10"/>
  <c r="AO40" i="10"/>
  <c r="M40" i="10"/>
  <c r="AO39" i="10"/>
  <c r="M39" i="10"/>
  <c r="AO38" i="10"/>
  <c r="M38" i="10"/>
  <c r="AO37" i="10"/>
  <c r="M37" i="10"/>
  <c r="AO36" i="10"/>
  <c r="M36" i="10"/>
  <c r="AO35" i="10"/>
  <c r="M35" i="10"/>
  <c r="AO34" i="10"/>
  <c r="T34" i="10"/>
  <c r="T229" i="10" s="1"/>
  <c r="AU229" i="10" s="1"/>
  <c r="M34" i="10"/>
  <c r="N2" i="10"/>
  <c r="U2" i="10" s="1"/>
  <c r="AB2" i="10" s="1"/>
  <c r="AI2" i="10" s="1"/>
  <c r="AO214" i="2"/>
  <c r="AO213" i="2"/>
  <c r="AO212" i="2"/>
  <c r="AO211" i="2"/>
  <c r="AO210" i="2"/>
  <c r="AO209" i="2"/>
  <c r="AO208" i="2"/>
  <c r="AO207" i="2"/>
  <c r="AO206" i="2"/>
  <c r="AO205" i="2"/>
  <c r="AO204" i="2"/>
  <c r="AO203" i="2"/>
  <c r="T203" i="2"/>
  <c r="AO202" i="2"/>
  <c r="T202" i="2"/>
  <c r="AO201" i="2"/>
  <c r="AH201" i="2"/>
  <c r="T201" i="2"/>
  <c r="M201" i="2"/>
  <c r="AO200" i="2"/>
  <c r="AH200" i="2"/>
  <c r="AA200" i="2"/>
  <c r="T200" i="2"/>
  <c r="M200" i="2"/>
  <c r="AO199" i="2"/>
  <c r="AH199" i="2"/>
  <c r="AA199" i="2"/>
  <c r="T199" i="2"/>
  <c r="M199" i="2"/>
  <c r="AO198" i="2"/>
  <c r="AH198" i="2"/>
  <c r="AA198" i="2"/>
  <c r="T198" i="2"/>
  <c r="M198" i="2"/>
  <c r="AO197" i="2"/>
  <c r="AH197" i="2"/>
  <c r="AA197" i="2"/>
  <c r="T197" i="2"/>
  <c r="M197" i="2"/>
  <c r="AO196" i="2"/>
  <c r="AH196" i="2"/>
  <c r="AA196" i="2"/>
  <c r="T196" i="2"/>
  <c r="M196" i="2"/>
  <c r="AO195" i="2"/>
  <c r="AH195" i="2"/>
  <c r="AA195" i="2"/>
  <c r="T195" i="2"/>
  <c r="M195" i="2"/>
  <c r="AO194" i="2"/>
  <c r="AH194" i="2"/>
  <c r="AA194" i="2"/>
  <c r="T194" i="2"/>
  <c r="M194" i="2"/>
  <c r="AO193" i="2"/>
  <c r="AH193" i="2"/>
  <c r="AA193" i="2"/>
  <c r="T193" i="2"/>
  <c r="M193" i="2"/>
  <c r="AO192" i="2"/>
  <c r="AH192" i="2"/>
  <c r="AA192" i="2"/>
  <c r="T192" i="2"/>
  <c r="M192" i="2"/>
  <c r="AO191" i="2"/>
  <c r="AH191" i="2"/>
  <c r="AA191" i="2"/>
  <c r="T191" i="2"/>
  <c r="M191" i="2"/>
  <c r="AO190" i="2"/>
  <c r="AH190" i="2"/>
  <c r="AA190" i="2"/>
  <c r="T190" i="2"/>
  <c r="M190" i="2"/>
  <c r="AO189" i="2"/>
  <c r="AH189" i="2"/>
  <c r="AA189" i="2"/>
  <c r="T189" i="2"/>
  <c r="M189" i="2"/>
  <c r="AO188" i="2"/>
  <c r="AH188" i="2"/>
  <c r="AA188" i="2"/>
  <c r="T188" i="2"/>
  <c r="M188" i="2"/>
  <c r="AO187" i="2"/>
  <c r="AH187" i="2"/>
  <c r="AA187" i="2"/>
  <c r="T187" i="2"/>
  <c r="M187" i="2"/>
  <c r="AO186" i="2"/>
  <c r="AH186" i="2"/>
  <c r="AA186" i="2"/>
  <c r="T186" i="2"/>
  <c r="M186" i="2"/>
  <c r="AO185" i="2"/>
  <c r="AH185" i="2"/>
  <c r="AA185" i="2"/>
  <c r="T185" i="2"/>
  <c r="M185" i="2"/>
  <c r="AO184" i="2"/>
  <c r="AH184" i="2"/>
  <c r="AA184" i="2"/>
  <c r="T184" i="2"/>
  <c r="M184" i="2"/>
  <c r="AO183" i="2"/>
  <c r="AA183" i="2"/>
  <c r="AO182" i="2"/>
  <c r="AA182" i="2"/>
  <c r="AO181" i="2"/>
  <c r="AA181" i="2"/>
  <c r="AO180" i="2"/>
  <c r="AA180" i="2"/>
  <c r="AO179" i="2"/>
  <c r="AA179" i="2"/>
  <c r="AO178" i="2"/>
  <c r="AA178" i="2"/>
  <c r="AO177" i="2"/>
  <c r="AA177" i="2"/>
  <c r="AO176" i="2"/>
  <c r="AA176" i="2"/>
  <c r="AO175" i="2"/>
  <c r="AA175" i="2"/>
  <c r="AO174" i="2"/>
  <c r="AA174" i="2"/>
  <c r="AO173" i="2"/>
  <c r="AA173" i="2"/>
  <c r="AO172" i="2"/>
  <c r="AA172" i="2"/>
  <c r="AO171" i="2"/>
  <c r="AA171" i="2"/>
  <c r="AO170" i="2"/>
  <c r="AA170" i="2"/>
  <c r="AO169" i="2"/>
  <c r="AA169" i="2"/>
  <c r="AO168" i="2"/>
  <c r="AA168" i="2"/>
  <c r="AO167" i="2"/>
  <c r="AA167" i="2"/>
  <c r="AO166" i="2"/>
  <c r="AA166" i="2"/>
  <c r="AO165" i="2"/>
  <c r="AA165" i="2"/>
  <c r="AO164" i="2"/>
  <c r="AA164" i="2"/>
  <c r="AO163" i="2"/>
  <c r="AA163" i="2"/>
  <c r="AO162" i="2"/>
  <c r="AA162" i="2"/>
  <c r="AO161" i="2"/>
  <c r="AA161" i="2"/>
  <c r="AO160" i="2"/>
  <c r="AA160" i="2"/>
  <c r="AO159" i="2"/>
  <c r="AA159" i="2"/>
  <c r="AO158" i="2"/>
  <c r="AA158" i="2"/>
  <c r="AO157" i="2"/>
  <c r="AA157" i="2"/>
  <c r="AO156" i="2"/>
  <c r="AA156" i="2"/>
  <c r="AO155" i="2"/>
  <c r="AA155" i="2"/>
  <c r="AO154" i="2"/>
  <c r="AA154" i="2"/>
  <c r="AO153" i="2"/>
  <c r="AA153" i="2"/>
  <c r="AO152" i="2"/>
  <c r="AA152" i="2"/>
  <c r="AO151" i="2"/>
  <c r="AA151" i="2"/>
  <c r="AO150" i="2"/>
  <c r="AA150" i="2"/>
  <c r="AO149" i="2"/>
  <c r="AA149" i="2"/>
  <c r="AO148" i="2"/>
  <c r="AA148" i="2"/>
  <c r="AO147" i="2"/>
  <c r="AA147" i="2"/>
  <c r="AO146" i="2"/>
  <c r="AA146" i="2"/>
  <c r="AO145" i="2"/>
  <c r="AA145" i="2"/>
  <c r="AO144" i="2"/>
  <c r="AA144" i="2"/>
  <c r="AO143" i="2"/>
  <c r="AA143" i="2"/>
  <c r="AO142" i="2"/>
  <c r="AA142" i="2"/>
  <c r="AO141" i="2"/>
  <c r="AA141" i="2"/>
  <c r="AO140" i="2"/>
  <c r="AA140" i="2"/>
  <c r="AO139" i="2"/>
  <c r="AA139" i="2"/>
  <c r="AO138" i="2"/>
  <c r="AA138" i="2"/>
  <c r="AO137" i="2"/>
  <c r="AA137" i="2"/>
  <c r="AO136" i="2"/>
  <c r="AA136" i="2"/>
  <c r="AO135" i="2"/>
  <c r="AA135" i="2"/>
  <c r="AO134" i="2"/>
  <c r="AA134" i="2"/>
  <c r="AO133" i="2"/>
  <c r="AA133" i="2"/>
  <c r="AO132" i="2"/>
  <c r="AA132" i="2"/>
  <c r="AO131" i="2"/>
  <c r="AA131" i="2"/>
  <c r="AO130" i="2"/>
  <c r="AA130" i="2"/>
  <c r="AO129" i="2"/>
  <c r="AA129" i="2"/>
  <c r="AO128" i="2"/>
  <c r="AA128" i="2"/>
  <c r="AO127" i="2"/>
  <c r="AA127" i="2"/>
  <c r="AO126" i="2"/>
  <c r="AA126" i="2"/>
  <c r="AO125" i="2"/>
  <c r="AA125" i="2"/>
  <c r="AO124" i="2"/>
  <c r="AA124" i="2"/>
  <c r="AO123" i="2"/>
  <c r="AA123" i="2"/>
  <c r="AO122" i="2"/>
  <c r="AA122" i="2"/>
  <c r="AO121" i="2"/>
  <c r="AA121" i="2"/>
  <c r="AO120" i="2"/>
  <c r="AA120" i="2"/>
  <c r="AO119" i="2"/>
  <c r="AA119" i="2"/>
  <c r="AO118" i="2"/>
  <c r="AA118" i="2"/>
  <c r="AO117" i="2"/>
  <c r="AA117" i="2"/>
  <c r="AO116" i="2"/>
  <c r="AA116" i="2"/>
  <c r="AO115" i="2"/>
  <c r="AA115" i="2"/>
  <c r="AO114" i="2"/>
  <c r="AA114" i="2"/>
  <c r="AO113" i="2"/>
  <c r="AA113" i="2"/>
  <c r="AO112" i="2"/>
  <c r="AA112" i="2"/>
  <c r="AO111" i="2"/>
  <c r="AA111" i="2"/>
  <c r="AO110" i="2"/>
  <c r="AA110" i="2"/>
  <c r="AO109" i="2"/>
  <c r="AA109" i="2"/>
  <c r="AO108" i="2"/>
  <c r="AA108" i="2"/>
  <c r="T108" i="2"/>
  <c r="M108" i="2"/>
  <c r="AO107" i="2"/>
  <c r="AA107" i="2"/>
  <c r="T107" i="2"/>
  <c r="M107" i="2"/>
  <c r="AO106" i="2"/>
  <c r="AA106" i="2"/>
  <c r="T106" i="2"/>
  <c r="M106" i="2"/>
  <c r="AO105" i="2"/>
  <c r="AA105" i="2"/>
  <c r="T105" i="2"/>
  <c r="M105" i="2"/>
  <c r="AO104" i="2"/>
  <c r="AA104" i="2"/>
  <c r="T104" i="2"/>
  <c r="M104" i="2"/>
  <c r="AO103" i="2"/>
  <c r="AA103" i="2"/>
  <c r="T103" i="2"/>
  <c r="M103" i="2"/>
  <c r="AO102" i="2"/>
  <c r="AA102" i="2"/>
  <c r="T102" i="2"/>
  <c r="M102" i="2"/>
  <c r="AO101" i="2"/>
  <c r="AA101" i="2"/>
  <c r="T101" i="2"/>
  <c r="M101" i="2"/>
  <c r="AO100" i="2"/>
  <c r="AA100" i="2"/>
  <c r="T100" i="2"/>
  <c r="M100" i="2"/>
  <c r="AO99" i="2"/>
  <c r="AA99" i="2"/>
  <c r="T99" i="2"/>
  <c r="M99" i="2"/>
  <c r="AO98" i="2"/>
  <c r="AA98" i="2"/>
  <c r="T98" i="2"/>
  <c r="M98" i="2"/>
  <c r="AO97" i="2"/>
  <c r="AH97" i="2"/>
  <c r="AA97" i="2"/>
  <c r="T97" i="2"/>
  <c r="M97" i="2"/>
  <c r="AO96" i="2"/>
  <c r="AH96" i="2"/>
  <c r="AA96" i="2"/>
  <c r="T96" i="2"/>
  <c r="M96" i="2"/>
  <c r="AO95" i="2"/>
  <c r="AH95" i="2"/>
  <c r="AA95" i="2"/>
  <c r="T95" i="2"/>
  <c r="M95" i="2"/>
  <c r="AO94" i="2"/>
  <c r="AH94" i="2"/>
  <c r="AA94" i="2"/>
  <c r="T94" i="2"/>
  <c r="M94" i="2"/>
  <c r="AO93" i="2"/>
  <c r="AO92" i="2"/>
  <c r="AO91" i="2"/>
  <c r="AO90" i="2"/>
  <c r="AO89" i="2"/>
  <c r="AO88" i="2"/>
  <c r="AO87" i="2"/>
  <c r="AO86" i="2"/>
  <c r="AO85" i="2"/>
  <c r="AO84" i="2"/>
  <c r="AO83" i="2"/>
  <c r="AO82" i="2"/>
  <c r="AO81" i="2"/>
  <c r="AO80" i="2"/>
  <c r="AO79" i="2"/>
  <c r="AO78" i="2"/>
  <c r="AO77" i="2"/>
  <c r="AO76" i="2"/>
  <c r="AO75" i="2"/>
  <c r="AO74" i="2"/>
  <c r="AO73" i="2"/>
  <c r="AO72" i="2"/>
  <c r="AO71" i="2"/>
  <c r="AO70" i="2"/>
  <c r="AO69" i="2"/>
  <c r="AO68" i="2"/>
  <c r="AO67" i="2"/>
  <c r="AO66" i="2"/>
  <c r="AO65" i="2"/>
  <c r="AO64" i="2"/>
  <c r="AO63" i="2"/>
  <c r="AO62" i="2"/>
  <c r="AO61" i="2"/>
  <c r="AO60" i="2"/>
  <c r="AO59" i="2"/>
  <c r="AO58" i="2"/>
  <c r="AO57" i="2"/>
  <c r="AO56" i="2"/>
  <c r="AO55" i="2"/>
  <c r="AO54" i="2"/>
  <c r="AO53" i="2"/>
  <c r="AO52" i="2"/>
  <c r="AO51" i="2"/>
  <c r="AO50" i="2"/>
  <c r="AO49" i="2"/>
  <c r="AO48" i="2"/>
  <c r="AA48" i="2"/>
  <c r="M48" i="2"/>
  <c r="AO47" i="2"/>
  <c r="AA47" i="2"/>
  <c r="M47" i="2"/>
  <c r="AO46" i="2"/>
  <c r="AA46" i="2"/>
  <c r="M46" i="2"/>
  <c r="AO45" i="2"/>
  <c r="AA45" i="2"/>
  <c r="M45" i="2"/>
  <c r="AO44" i="2"/>
  <c r="AA44" i="2"/>
  <c r="M44" i="2"/>
  <c r="AO43" i="2"/>
  <c r="AA43" i="2"/>
  <c r="M43" i="2"/>
  <c r="AO42" i="2"/>
  <c r="AA42" i="2"/>
  <c r="M42" i="2"/>
  <c r="AO41" i="2"/>
  <c r="AA41" i="2"/>
  <c r="M41" i="2"/>
  <c r="AO40" i="2"/>
  <c r="AA40" i="2"/>
  <c r="M40" i="2"/>
  <c r="AO39" i="2"/>
  <c r="AH39" i="2"/>
  <c r="AA39" i="2"/>
  <c r="M39" i="2"/>
  <c r="AO38" i="2"/>
  <c r="AH38" i="2"/>
  <c r="AA38" i="2"/>
  <c r="M38" i="2"/>
  <c r="AO37" i="2"/>
  <c r="AH37" i="2"/>
  <c r="AA37" i="2"/>
  <c r="M37" i="2"/>
  <c r="AO36" i="2"/>
  <c r="AH36" i="2"/>
  <c r="AA36" i="2"/>
  <c r="M36" i="2"/>
  <c r="AO35" i="2"/>
  <c r="AH35" i="2"/>
  <c r="AA35" i="2"/>
  <c r="M35" i="2"/>
  <c r="AO34" i="2"/>
  <c r="AH34" i="2"/>
  <c r="AA34" i="2"/>
  <c r="T34" i="2"/>
  <c r="M34" i="2"/>
  <c r="N2" i="2"/>
  <c r="U2" i="2" s="1"/>
  <c r="AB2" i="2" s="1"/>
  <c r="AI2" i="2" s="1"/>
  <c r="N2" i="1"/>
  <c r="U2" i="1" s="1"/>
  <c r="AB2" i="1" s="1"/>
  <c r="AI2" i="1" s="1"/>
  <c r="AO229" i="2" l="1"/>
  <c r="AO229" i="10"/>
  <c r="AP18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M11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M20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M172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M200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M200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M200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M200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<sst xmlns="http://schemas.openxmlformats.org/spreadsheetml/2006/main" count="3663" uniqueCount="789">
  <si>
    <t>日</t>
  </si>
  <si>
    <t>人</t>
  </si>
  <si>
    <t>一</t>
  </si>
  <si>
    <t>二</t>
  </si>
  <si>
    <t>三</t>
  </si>
  <si>
    <t>四</t>
  </si>
  <si>
    <t>五</t>
  </si>
  <si>
    <t>六</t>
  </si>
  <si>
    <t>菜名</t>
  </si>
  <si>
    <t>食材</t>
  </si>
  <si>
    <t>規格</t>
  </si>
  <si>
    <t>數量</t>
  </si>
  <si>
    <t>單位</t>
  </si>
  <si>
    <t>主食</t>
  </si>
  <si>
    <t>白米飯</t>
  </si>
  <si>
    <t>主食二</t>
  </si>
  <si>
    <t>主菜</t>
  </si>
  <si>
    <t>肉片</t>
  </si>
  <si>
    <t>kg</t>
  </si>
  <si>
    <t>包</t>
  </si>
  <si>
    <t>洋蔥</t>
  </si>
  <si>
    <t>絲</t>
  </si>
  <si>
    <t>肉丁</t>
  </si>
  <si>
    <t>段</t>
  </si>
  <si>
    <t>小丁</t>
  </si>
  <si>
    <t>片</t>
  </si>
  <si>
    <t>玉米粒</t>
  </si>
  <si>
    <t>高麗菜</t>
  </si>
  <si>
    <t>切</t>
  </si>
  <si>
    <t>紅蘿蔔</t>
  </si>
  <si>
    <t>斤</t>
  </si>
  <si>
    <t>主菜二</t>
  </si>
  <si>
    <t>主菜三</t>
  </si>
  <si>
    <t>主菜四</t>
  </si>
  <si>
    <t>副菜</t>
  </si>
  <si>
    <t>雞蛋</t>
  </si>
  <si>
    <t>90</t>
  </si>
  <si>
    <t>150</t>
  </si>
  <si>
    <t>45</t>
  </si>
  <si>
    <t>40</t>
  </si>
  <si>
    <t>180</t>
  </si>
  <si>
    <t>35</t>
  </si>
  <si>
    <t>80</t>
  </si>
  <si>
    <t>100</t>
  </si>
  <si>
    <t>120</t>
  </si>
  <si>
    <t>副菜二</t>
  </si>
  <si>
    <t>副菜三</t>
  </si>
  <si>
    <t>副菜四</t>
  </si>
  <si>
    <t>副菜五</t>
  </si>
  <si>
    <t>副菜六</t>
  </si>
  <si>
    <t>蔬菜</t>
  </si>
  <si>
    <t>湯</t>
  </si>
  <si>
    <t>紫菜</t>
  </si>
  <si>
    <t>水果</t>
  </si>
  <si>
    <t>含素</t>
  </si>
  <si>
    <t>備份</t>
  </si>
  <si>
    <t>份</t>
  </si>
  <si>
    <t>熱量</t>
  </si>
  <si>
    <t>全榖雜糧</t>
  </si>
  <si>
    <t>豆魚蛋肉</t>
  </si>
  <si>
    <t>乳品/水果</t>
  </si>
  <si>
    <t>油脂與堅果種子</t>
  </si>
  <si>
    <t>粗蛋白</t>
  </si>
  <si>
    <t>粗脂肪</t>
  </si>
  <si>
    <t>總碳水化合物</t>
  </si>
  <si>
    <t>※經營養師審核：                 □通過                                                                   □不通過(原因：     )</t>
  </si>
  <si>
    <t>本校一律使用國產豬牛肉食材</t>
  </si>
  <si>
    <t>午餐秘書：                                                                         主任：                                                                          校長：</t>
  </si>
  <si>
    <t>白蘿蔔</t>
  </si>
  <si>
    <t>備</t>
  </si>
  <si>
    <t>75</t>
  </si>
  <si>
    <t>85</t>
  </si>
  <si>
    <t>７０</t>
  </si>
  <si>
    <t>大丁</t>
  </si>
  <si>
    <t>１５０</t>
  </si>
  <si>
    <t>60</t>
  </si>
  <si>
    <t>３５</t>
  </si>
  <si>
    <t>１００</t>
  </si>
  <si>
    <t>15</t>
  </si>
  <si>
    <t>素排骨</t>
  </si>
  <si>
    <t>附餐</t>
  </si>
  <si>
    <t>附餐二</t>
  </si>
  <si>
    <t>營養分析</t>
  </si>
  <si>
    <t>油豆腐</t>
  </si>
  <si>
    <t>130</t>
  </si>
  <si>
    <t>65</t>
  </si>
  <si>
    <t>22</t>
  </si>
  <si>
    <t>10</t>
  </si>
  <si>
    <t>200</t>
  </si>
  <si>
    <t>135</t>
  </si>
  <si>
    <t>420</t>
  </si>
  <si>
    <t>胚芽飯</t>
  </si>
  <si>
    <t>油豆腐四角</t>
  </si>
  <si>
    <t>95</t>
  </si>
  <si>
    <t>kg</t>
    <phoneticPr fontId="14" type="noConversion"/>
  </si>
  <si>
    <t>包</t>
    <phoneticPr fontId="14" type="noConversion"/>
  </si>
  <si>
    <t>罐</t>
    <phoneticPr fontId="14" type="noConversion"/>
  </si>
  <si>
    <t>段</t>
    <phoneticPr fontId="14" type="noConversion"/>
  </si>
  <si>
    <t>120</t>
    <phoneticPr fontId="14" type="noConversion"/>
  </si>
  <si>
    <t>片</t>
    <phoneticPr fontId="14" type="noConversion"/>
  </si>
  <si>
    <t>150</t>
    <phoneticPr fontId="14" type="noConversion"/>
  </si>
  <si>
    <t>100</t>
    <phoneticPr fontId="14" type="noConversion"/>
  </si>
  <si>
    <t>薑片</t>
    <phoneticPr fontId="14" type="noConversion"/>
  </si>
  <si>
    <t>薑絲</t>
    <phoneticPr fontId="14" type="noConversion"/>
  </si>
  <si>
    <t>鴻喜菇</t>
    <phoneticPr fontId="14" type="noConversion"/>
  </si>
  <si>
    <t>180</t>
    <phoneticPr fontId="14" type="noConversion"/>
  </si>
  <si>
    <t>絞肉</t>
    <phoneticPr fontId="14" type="noConversion"/>
  </si>
  <si>
    <t>肉片</t>
    <phoneticPr fontId="14" type="noConversion"/>
  </si>
  <si>
    <t>塊</t>
    <phoneticPr fontId="14" type="noConversion"/>
  </si>
  <si>
    <t>馬鈴薯</t>
    <phoneticPr fontId="14" type="noConversion"/>
  </si>
  <si>
    <t>大丁</t>
    <phoneticPr fontId="14" type="noConversion"/>
  </si>
  <si>
    <t>小丁</t>
    <phoneticPr fontId="14" type="noConversion"/>
  </si>
  <si>
    <t>絲</t>
    <phoneticPr fontId="14" type="noConversion"/>
  </si>
  <si>
    <t>油豆腐</t>
    <phoneticPr fontId="14" type="noConversion"/>
  </si>
  <si>
    <t>小黃瓜</t>
    <phoneticPr fontId="14" type="noConversion"/>
  </si>
  <si>
    <t>杏鮑菇</t>
    <phoneticPr fontId="14" type="noConversion"/>
  </si>
  <si>
    <t>金針菇</t>
    <phoneticPr fontId="14" type="noConversion"/>
  </si>
  <si>
    <t>40</t>
    <phoneticPr fontId="14" type="noConversion"/>
  </si>
  <si>
    <t>200</t>
    <phoneticPr fontId="14" type="noConversion"/>
  </si>
  <si>
    <t>130</t>
    <phoneticPr fontId="14" type="noConversion"/>
  </si>
  <si>
    <t>210</t>
    <phoneticPr fontId="14" type="noConversion"/>
  </si>
  <si>
    <t>kg</t>
    <phoneticPr fontId="19" type="noConversion"/>
  </si>
  <si>
    <t>高麗菜</t>
    <phoneticPr fontId="14" type="noConversion"/>
  </si>
  <si>
    <t>顆</t>
    <phoneticPr fontId="14" type="noConversion"/>
  </si>
  <si>
    <t>250</t>
    <phoneticPr fontId="14" type="noConversion"/>
  </si>
  <si>
    <t>190</t>
    <phoneticPr fontId="14" type="noConversion"/>
  </si>
  <si>
    <t>燕麥</t>
    <phoneticPr fontId="19" type="noConversion"/>
  </si>
  <si>
    <t>白蘿蔔</t>
    <phoneticPr fontId="14" type="noConversion"/>
  </si>
  <si>
    <t>斤</t>
    <phoneticPr fontId="14" type="noConversion"/>
  </si>
  <si>
    <t>洋蔥</t>
    <phoneticPr fontId="14" type="noConversion"/>
  </si>
  <si>
    <t>蒜泥</t>
    <phoneticPr fontId="14" type="noConversion"/>
  </si>
  <si>
    <t>瘦絞肉</t>
    <phoneticPr fontId="14" type="noConversion"/>
  </si>
  <si>
    <t>紅蘿蔔</t>
    <phoneticPr fontId="14" type="noConversion"/>
  </si>
  <si>
    <t>綜合火鍋湯</t>
    <phoneticPr fontId="14" type="noConversion"/>
  </si>
  <si>
    <t>薏仁</t>
  </si>
  <si>
    <t>番茄</t>
    <phoneticPr fontId="14" type="noConversion"/>
  </si>
  <si>
    <t>冬粉</t>
    <phoneticPr fontId="14" type="noConversion"/>
  </si>
  <si>
    <t>燕麥飯</t>
    <phoneticPr fontId="19" type="noConversion"/>
  </si>
  <si>
    <t>木耳</t>
    <phoneticPr fontId="14" type="noConversion"/>
  </si>
  <si>
    <t>蒜末</t>
    <phoneticPr fontId="14" type="noConversion"/>
  </si>
  <si>
    <t>大丁</t>
    <phoneticPr fontId="14" type="noConversion"/>
  </si>
  <si>
    <t>鮮香菇</t>
    <phoneticPr fontId="14" type="noConversion"/>
  </si>
  <si>
    <t>小朵</t>
    <phoneticPr fontId="14" type="noConversion"/>
  </si>
  <si>
    <t>洋蔥絲</t>
    <phoneticPr fontId="14" type="noConversion"/>
  </si>
  <si>
    <t>備品</t>
    <phoneticPr fontId="14" type="noConversion"/>
  </si>
  <si>
    <t>竹切</t>
    <phoneticPr fontId="14" type="noConversion"/>
  </si>
  <si>
    <t>蔥珠</t>
    <phoneticPr fontId="14" type="noConversion"/>
  </si>
  <si>
    <t>鮮香菇</t>
  </si>
  <si>
    <t>小朵</t>
  </si>
  <si>
    <t>蒜片</t>
    <phoneticPr fontId="14" type="noConversion"/>
  </si>
  <si>
    <t>肉丁</t>
    <phoneticPr fontId="14" type="noConversion"/>
  </si>
  <si>
    <t>總碳水化合物</t>
    <phoneticPr fontId="14" type="noConversion"/>
  </si>
  <si>
    <t>玉米段</t>
  </si>
  <si>
    <t>辣豆瓣</t>
    <phoneticPr fontId="14" type="noConversion"/>
  </si>
  <si>
    <t>冬瓜</t>
    <phoneticPr fontId="14" type="noConversion"/>
  </si>
  <si>
    <t>素排骨</t>
    <phoneticPr fontId="14" type="noConversion"/>
  </si>
  <si>
    <t>紫菜蛋花湯</t>
    <phoneticPr fontId="14" type="noConversion"/>
  </si>
  <si>
    <t>素雞丁</t>
    <phoneticPr fontId="14" type="noConversion"/>
  </si>
  <si>
    <t>炒高麗菜</t>
    <phoneticPr fontId="14" type="noConversion"/>
  </si>
  <si>
    <t>螞蟻上樹</t>
    <phoneticPr fontId="14" type="noConversion"/>
  </si>
  <si>
    <t>中丁</t>
    <phoneticPr fontId="14" type="noConversion"/>
  </si>
  <si>
    <t>75</t>
    <phoneticPr fontId="14" type="noConversion"/>
  </si>
  <si>
    <t>炒產銷蔬菜</t>
    <phoneticPr fontId="14" type="noConversion"/>
  </si>
  <si>
    <t>個</t>
    <phoneticPr fontId="14" type="noConversion"/>
  </si>
  <si>
    <t>60</t>
    <phoneticPr fontId="14" type="noConversion"/>
  </si>
  <si>
    <t>28+10-2.5-0.65</t>
    <phoneticPr fontId="14" type="noConversion"/>
  </si>
  <si>
    <t>滷包</t>
    <phoneticPr fontId="14" type="noConversion"/>
  </si>
  <si>
    <t>烤麩</t>
    <phoneticPr fontId="14" type="noConversion"/>
  </si>
  <si>
    <t>嘉義市東區民族國小  2024年4月2週午餐菜單</t>
    <phoneticPr fontId="14" type="noConversion"/>
  </si>
  <si>
    <t>高麗菜</t>
    <phoneticPr fontId="14" type="noConversion"/>
  </si>
  <si>
    <t>產銷美生菜</t>
    <phoneticPr fontId="14" type="noConversion"/>
  </si>
  <si>
    <t>炒有機蔬菜</t>
    <phoneticPr fontId="14" type="noConversion"/>
  </si>
  <si>
    <t>有機蔬菜</t>
    <phoneticPr fontId="14" type="noConversion"/>
  </si>
  <si>
    <t>95</t>
    <phoneticPr fontId="14" type="noConversion"/>
  </si>
  <si>
    <t>切珠</t>
    <phoneticPr fontId="22" type="noConversion"/>
  </si>
  <si>
    <t>麵食</t>
    <phoneticPr fontId="14" type="noConversion"/>
  </si>
  <si>
    <t>備份</t>
    <phoneticPr fontId="14" type="noConversion"/>
  </si>
  <si>
    <t>110</t>
    <phoneticPr fontId="14" type="noConversion"/>
  </si>
  <si>
    <t>素皮絲</t>
    <phoneticPr fontId="14" type="noConversion"/>
  </si>
  <si>
    <t>蛋</t>
    <phoneticPr fontId="14" type="noConversion"/>
  </si>
  <si>
    <t>紅茶包</t>
    <phoneticPr fontId="14" type="noConversion"/>
  </si>
  <si>
    <t>同葷</t>
    <phoneticPr fontId="14" type="noConversion"/>
  </si>
  <si>
    <t>手切</t>
    <phoneticPr fontId="14" type="noConversion"/>
  </si>
  <si>
    <t>瘦絞肉-立</t>
    <phoneticPr fontId="14" type="noConversion"/>
  </si>
  <si>
    <t>高麗菜絲</t>
    <phoneticPr fontId="14" type="noConversion"/>
  </si>
  <si>
    <t>木耳絲</t>
    <phoneticPr fontId="14" type="noConversion"/>
  </si>
  <si>
    <t>芹菜珠</t>
    <phoneticPr fontId="19" type="noConversion"/>
  </si>
  <si>
    <t>洋蔥肉片</t>
    <phoneticPr fontId="14" type="noConversion"/>
  </si>
  <si>
    <t>大亨堡</t>
    <phoneticPr fontId="14" type="noConversion"/>
  </si>
  <si>
    <t>雞骨</t>
    <phoneticPr fontId="14" type="noConversion"/>
  </si>
  <si>
    <t>九層塔</t>
    <phoneticPr fontId="14" type="noConversion"/>
  </si>
  <si>
    <t xml:space="preserve">紅蘿蔔 </t>
    <phoneticPr fontId="14" type="noConversion"/>
  </si>
  <si>
    <t>中排骨</t>
    <phoneticPr fontId="14" type="noConversion"/>
  </si>
  <si>
    <t>kg</t>
    <phoneticPr fontId="14" type="noConversion"/>
  </si>
  <si>
    <t>味霖</t>
    <phoneticPr fontId="14" type="noConversion"/>
  </si>
  <si>
    <t>手切大丁</t>
    <phoneticPr fontId="14" type="noConversion"/>
  </si>
  <si>
    <t>油豆腐四角</t>
    <phoneticPr fontId="14" type="noConversion"/>
  </si>
  <si>
    <t>麵腸</t>
    <phoneticPr fontId="19" type="noConversion"/>
  </si>
  <si>
    <t>番茄</t>
    <phoneticPr fontId="19" type="noConversion"/>
  </si>
  <si>
    <t>杏鮑菇</t>
    <phoneticPr fontId="19" type="noConversion"/>
  </si>
  <si>
    <t>九層塔</t>
    <phoneticPr fontId="19" type="noConversion"/>
  </si>
  <si>
    <t>不切</t>
    <phoneticPr fontId="30" type="noConversion"/>
  </si>
  <si>
    <t>不切</t>
    <phoneticPr fontId="19" type="noConversion"/>
  </si>
  <si>
    <t>素玉米濃湯粉</t>
    <phoneticPr fontId="14" type="noConversion"/>
  </si>
  <si>
    <t>好麥大亨堡</t>
    <phoneticPr fontId="14" type="noConversion"/>
  </si>
  <si>
    <t>130</t>
    <phoneticPr fontId="14" type="noConversion"/>
  </si>
  <si>
    <t>顆</t>
  </si>
  <si>
    <t>辣椒</t>
  </si>
  <si>
    <t>薑絲</t>
  </si>
  <si>
    <t>3k</t>
  </si>
  <si>
    <t>大桶</t>
  </si>
  <si>
    <t>筍絲肉粥</t>
    <phoneticPr fontId="14" type="noConversion"/>
  </si>
  <si>
    <t>鮮筍絲</t>
    <phoneticPr fontId="14" type="noConversion"/>
  </si>
  <si>
    <t>乾香菇</t>
    <phoneticPr fontId="14" type="noConversion"/>
  </si>
  <si>
    <t>紅蔥頭</t>
    <phoneticPr fontId="14" type="noConversion"/>
  </si>
  <si>
    <t>油蔥酥廚房叫貨</t>
    <phoneticPr fontId="14" type="noConversion"/>
  </si>
  <si>
    <t>番茄糊</t>
    <phoneticPr fontId="14" type="noConversion"/>
  </si>
  <si>
    <t>小米飯</t>
  </si>
  <si>
    <t>香菇小朵</t>
  </si>
  <si>
    <t>薑片</t>
  </si>
  <si>
    <t>罐</t>
  </si>
  <si>
    <t>胚芽米</t>
  </si>
  <si>
    <t>洗選蛋Q</t>
  </si>
  <si>
    <t>板豆腐</t>
  </si>
  <si>
    <t>5k</t>
  </si>
  <si>
    <t>190</t>
  </si>
  <si>
    <t>炒產銷蔬菜</t>
  </si>
  <si>
    <t>炒高麗菜</t>
  </si>
  <si>
    <t>炒豆芽菜</t>
  </si>
  <si>
    <t>豆芽菜</t>
  </si>
  <si>
    <t>炒有機蔬菜</t>
  </si>
  <si>
    <t>有機蔬菜</t>
  </si>
  <si>
    <t>韭菜</t>
  </si>
  <si>
    <t>紅蘿蔔絲</t>
  </si>
  <si>
    <t>味噌湯</t>
  </si>
  <si>
    <t>海帶芽</t>
  </si>
  <si>
    <t>濕切</t>
  </si>
  <si>
    <t>鮮筍片</t>
  </si>
  <si>
    <t>枸杞</t>
  </si>
  <si>
    <t>味噌</t>
  </si>
  <si>
    <t>箱</t>
  </si>
  <si>
    <t>28+10-2.5-0.65</t>
  </si>
  <si>
    <t>四角油豆腐</t>
    <phoneticPr fontId="14" type="noConversion"/>
  </si>
  <si>
    <t>素魚</t>
    <phoneticPr fontId="14" type="noConversion"/>
  </si>
  <si>
    <t>同葷</t>
  </si>
  <si>
    <t>家常豆腐</t>
  </si>
  <si>
    <t>素肉燥</t>
  </si>
  <si>
    <t>小包</t>
  </si>
  <si>
    <t>鮮筍片</t>
    <phoneticPr fontId="14" type="noConversion"/>
  </si>
  <si>
    <t>素皮絲</t>
  </si>
  <si>
    <t>素魚丸</t>
  </si>
  <si>
    <t>素高湯</t>
  </si>
  <si>
    <t>薏仁飯</t>
  </si>
  <si>
    <t>小烏龍麵</t>
  </si>
  <si>
    <t>毛豆仁</t>
  </si>
  <si>
    <t>鮮奶</t>
  </si>
  <si>
    <t>2L</t>
  </si>
  <si>
    <t>仙草蜜</t>
  </si>
  <si>
    <t>仙草凍</t>
  </si>
  <si>
    <t>冬瓜磚</t>
  </si>
  <si>
    <t>塊</t>
  </si>
  <si>
    <t>白芝麻</t>
  </si>
  <si>
    <t>250</t>
  </si>
  <si>
    <t>中罐</t>
  </si>
  <si>
    <t>凍豆腐</t>
  </si>
  <si>
    <t>小四方豆干</t>
  </si>
  <si>
    <t>鴻喜菇</t>
  </si>
  <si>
    <t>雞腿</t>
    <phoneticPr fontId="14" type="noConversion"/>
  </si>
  <si>
    <t>新鮮雞蛋</t>
    <phoneticPr fontId="14" type="noConversion"/>
  </si>
  <si>
    <t>隻</t>
    <phoneticPr fontId="14" type="noConversion"/>
  </si>
  <si>
    <t>校外研習另計</t>
    <phoneticPr fontId="14" type="noConversion"/>
  </si>
  <si>
    <t>有機米</t>
    <phoneticPr fontId="14" type="noConversion"/>
  </si>
  <si>
    <t>二</t>
    <phoneticPr fontId="14" type="noConversion"/>
  </si>
  <si>
    <t>三</t>
    <phoneticPr fontId="14" type="noConversion"/>
  </si>
  <si>
    <t>四</t>
    <phoneticPr fontId="14" type="noConversion"/>
  </si>
  <si>
    <t>五</t>
    <phoneticPr fontId="14" type="noConversion"/>
  </si>
  <si>
    <t>220</t>
    <phoneticPr fontId="14" type="noConversion"/>
  </si>
  <si>
    <t>kg</t>
    <phoneticPr fontId="14" type="noConversion"/>
  </si>
  <si>
    <t>產銷蔬菜</t>
    <phoneticPr fontId="14" type="noConversion"/>
  </si>
  <si>
    <t>洋蔥</t>
    <phoneticPr fontId="14" type="noConversion"/>
  </si>
  <si>
    <t>小丁</t>
    <phoneticPr fontId="14" type="noConversion"/>
  </si>
  <si>
    <t>筍片排骨湯</t>
    <phoneticPr fontId="14" type="noConversion"/>
  </si>
  <si>
    <t>中排骨</t>
    <phoneticPr fontId="14" type="noConversion"/>
  </si>
  <si>
    <t>3k</t>
    <phoneticPr fontId="14" type="noConversion"/>
  </si>
  <si>
    <t>備份</t>
    <phoneticPr fontId="14" type="noConversion"/>
  </si>
  <si>
    <t>產銷蔬菜</t>
    <phoneticPr fontId="14" type="noConversion"/>
  </si>
  <si>
    <t>蒜末</t>
  </si>
  <si>
    <t>中排骨</t>
    <phoneticPr fontId="14" type="noConversion"/>
  </si>
  <si>
    <t>藥膳包</t>
    <phoneticPr fontId="14" type="noConversion"/>
  </si>
  <si>
    <t>包</t>
    <phoneticPr fontId="14" type="noConversion"/>
  </si>
  <si>
    <t>藥膳湯</t>
    <phoneticPr fontId="14" type="noConversion"/>
  </si>
  <si>
    <t>40</t>
    <phoneticPr fontId="14" type="noConversion"/>
  </si>
  <si>
    <t>190</t>
    <phoneticPr fontId="14" type="noConversion"/>
  </si>
  <si>
    <t>130</t>
    <phoneticPr fontId="14" type="noConversion"/>
  </si>
  <si>
    <t>95</t>
    <phoneticPr fontId="14" type="noConversion"/>
  </si>
  <si>
    <t>155</t>
    <phoneticPr fontId="14" type="noConversion"/>
  </si>
  <si>
    <t>113</t>
    <phoneticPr fontId="14" type="noConversion"/>
  </si>
  <si>
    <t>150</t>
    <phoneticPr fontId="14" type="noConversion"/>
  </si>
  <si>
    <t>7</t>
    <phoneticPr fontId="14" type="noConversion"/>
  </si>
  <si>
    <t>65</t>
    <phoneticPr fontId="14" type="noConversion"/>
  </si>
  <si>
    <t>120</t>
    <phoneticPr fontId="14" type="noConversion"/>
  </si>
  <si>
    <t>白米飯</t>
    <phoneticPr fontId="14" type="noConversion"/>
  </si>
  <si>
    <t>胚芽米</t>
    <phoneticPr fontId="14" type="noConversion"/>
  </si>
  <si>
    <t>凍豆腐</t>
    <phoneticPr fontId="14" type="noConversion"/>
  </si>
  <si>
    <t>肉絲</t>
    <phoneticPr fontId="14" type="noConversion"/>
  </si>
  <si>
    <t>盒</t>
    <phoneticPr fontId="14" type="noConversion"/>
  </si>
  <si>
    <t>油豆腐</t>
    <phoneticPr fontId="14" type="noConversion"/>
  </si>
  <si>
    <t>小四方</t>
    <phoneticPr fontId="14" type="noConversion"/>
  </si>
  <si>
    <t>玉米筍</t>
    <phoneticPr fontId="14" type="noConversion"/>
  </si>
  <si>
    <t>素火腿</t>
    <phoneticPr fontId="14" type="noConversion"/>
  </si>
  <si>
    <t>150g</t>
    <phoneticPr fontId="14" type="noConversion"/>
  </si>
  <si>
    <t>葷取</t>
    <phoneticPr fontId="14" type="noConversion"/>
  </si>
  <si>
    <t>kg</t>
    <phoneticPr fontId="14" type="noConversion"/>
  </si>
  <si>
    <t>金針菇</t>
    <phoneticPr fontId="14" type="noConversion"/>
  </si>
  <si>
    <t>柴魚片</t>
    <phoneticPr fontId="14" type="noConversion"/>
  </si>
  <si>
    <t>絲</t>
    <phoneticPr fontId="14" type="noConversion"/>
  </si>
  <si>
    <t>段</t>
    <phoneticPr fontId="14" type="noConversion"/>
  </si>
  <si>
    <t>大罐</t>
    <phoneticPr fontId="14" type="noConversion"/>
  </si>
  <si>
    <t>糙米</t>
    <phoneticPr fontId="14" type="noConversion"/>
  </si>
  <si>
    <t>糙米飯</t>
    <phoneticPr fontId="19" type="noConversion"/>
  </si>
  <si>
    <t>條</t>
    <phoneticPr fontId="14" type="noConversion"/>
  </si>
  <si>
    <t>小魚乾</t>
    <phoneticPr fontId="14" type="noConversion"/>
  </si>
  <si>
    <t>小丁</t>
    <phoneticPr fontId="14" type="noConversion"/>
  </si>
  <si>
    <t>清雞胸肉</t>
    <phoneticPr fontId="14" type="noConversion"/>
  </si>
  <si>
    <t>3</t>
    <phoneticPr fontId="14" type="noConversion"/>
  </si>
  <si>
    <t>濕切</t>
    <phoneticPr fontId="14" type="noConversion"/>
  </si>
  <si>
    <t>冬瓜</t>
    <phoneticPr fontId="14" type="noConversion"/>
  </si>
  <si>
    <t>結頭</t>
    <phoneticPr fontId="14" type="noConversion"/>
  </si>
  <si>
    <t>1</t>
    <phoneticPr fontId="14" type="noConversion"/>
  </si>
  <si>
    <t>冬瓜湯</t>
    <phoneticPr fontId="14" type="noConversion"/>
  </si>
  <si>
    <t>冬瓜</t>
    <phoneticPr fontId="14" type="noConversion"/>
  </si>
  <si>
    <t>素雞肉絲</t>
    <phoneticPr fontId="14" type="noConversion"/>
  </si>
  <si>
    <t>包</t>
    <phoneticPr fontId="14" type="noConversion"/>
  </si>
  <si>
    <t>牛蒡排</t>
    <phoneticPr fontId="14" type="noConversion"/>
  </si>
  <si>
    <t>薑汁</t>
    <phoneticPr fontId="14" type="noConversion"/>
  </si>
  <si>
    <t>五</t>
    <phoneticPr fontId="14" type="noConversion"/>
  </si>
  <si>
    <t>炒有機蔬菜</t>
    <phoneticPr fontId="14" type="noConversion"/>
  </si>
  <si>
    <t>照燒雞丁</t>
    <phoneticPr fontId="14" type="noConversion"/>
  </si>
  <si>
    <t>熟白芝麻</t>
    <phoneticPr fontId="14" type="noConversion"/>
  </si>
  <si>
    <t>冬瓜油腐湯</t>
    <phoneticPr fontId="14" type="noConversion"/>
  </si>
  <si>
    <t>紫菜</t>
    <phoneticPr fontId="14" type="noConversion"/>
  </si>
  <si>
    <t>蔭鳳梨</t>
    <phoneticPr fontId="14" type="noConversion"/>
  </si>
  <si>
    <t>肉骨茶湯</t>
    <phoneticPr fontId="14" type="noConversion"/>
  </si>
  <si>
    <t>肉骨茶包</t>
    <phoneticPr fontId="14" type="noConversion"/>
  </si>
  <si>
    <t>薑汁燒肉</t>
    <phoneticPr fontId="14" type="noConversion"/>
  </si>
  <si>
    <t>5k</t>
    <phoneticPr fontId="14" type="noConversion"/>
  </si>
  <si>
    <t>包</t>
    <phoneticPr fontId="14" type="noConversion"/>
  </si>
  <si>
    <t>大丁</t>
    <phoneticPr fontId="14" type="noConversion"/>
  </si>
  <si>
    <t>冬瓜排骨湯</t>
    <phoneticPr fontId="14" type="noConversion"/>
  </si>
  <si>
    <t>中排骨</t>
    <phoneticPr fontId="14" type="noConversion"/>
  </si>
  <si>
    <t>鳥蛋</t>
    <phoneticPr fontId="14" type="noConversion"/>
  </si>
  <si>
    <t>60</t>
    <phoneticPr fontId="14" type="noConversion"/>
  </si>
  <si>
    <t>綠豆</t>
    <phoneticPr fontId="14" type="noConversion"/>
  </si>
  <si>
    <t>葷取</t>
    <phoneticPr fontId="14" type="noConversion"/>
  </si>
  <si>
    <t>結頭</t>
    <phoneticPr fontId="14" type="noConversion"/>
  </si>
  <si>
    <t>依衛生福利部公告:甲殼類、魚類、芒果、堅果類、芝麻、花生、牛奶、羊奶、蛋、含麩質之穀物、大豆、使用亞硫酸鹽類等及其製品，不適合對其過敏體質者食用。</t>
  </si>
  <si>
    <t>本校一律使用國產豬肉牛肉食材</t>
  </si>
  <si>
    <t xml:space="preserve"> *如有碰上天災(如颱風)宣布停課.當日菜單會順延供應一日</t>
  </si>
  <si>
    <t>※經營養師審核：                 ■通過                                                                   □不通過(原因：     )</t>
  </si>
  <si>
    <t>午餐秘書：                                                                         主任：                                                                          校長：</t>
    <phoneticPr fontId="14" type="noConversion"/>
  </si>
  <si>
    <t>照燒醬</t>
    <phoneticPr fontId="14" type="noConversion"/>
  </si>
  <si>
    <t>薄鹽醬油</t>
    <phoneticPr fontId="14" type="noConversion"/>
  </si>
  <si>
    <t>小四方豆干</t>
    <phoneticPr fontId="14" type="noConversion"/>
  </si>
  <si>
    <t>紅燒豬肉麵</t>
    <phoneticPr fontId="14" type="noConversion"/>
  </si>
  <si>
    <t>小白菜</t>
    <phoneticPr fontId="14" type="noConversion"/>
  </si>
  <si>
    <t>牛肉滷包</t>
    <phoneticPr fontId="14" type="noConversion"/>
  </si>
  <si>
    <t>不辣豆瓣醬</t>
    <phoneticPr fontId="14" type="noConversion"/>
  </si>
  <si>
    <t>烏龍麵-細</t>
    <phoneticPr fontId="14" type="noConversion"/>
  </si>
  <si>
    <t>小豆輪</t>
    <phoneticPr fontId="14" type="noConversion"/>
  </si>
  <si>
    <t>紅燒滷包</t>
    <phoneticPr fontId="14" type="noConversion"/>
  </si>
  <si>
    <t>大白菜</t>
    <phoneticPr fontId="14" type="noConversion"/>
  </si>
  <si>
    <t>紅蘿蔔</t>
    <phoneticPr fontId="14" type="noConversion"/>
  </si>
  <si>
    <t>kg</t>
    <phoneticPr fontId="14" type="noConversion"/>
  </si>
  <si>
    <t>新鮮檸檬汁</t>
    <phoneticPr fontId="14" type="noConversion"/>
  </si>
  <si>
    <t>水鯊魚丁</t>
    <phoneticPr fontId="14" type="noConversion"/>
  </si>
  <si>
    <t>新鮮檸檬汁</t>
    <phoneticPr fontId="14" type="noConversion"/>
  </si>
  <si>
    <t>魚露</t>
    <phoneticPr fontId="14" type="noConversion"/>
  </si>
  <si>
    <t>泰式檸檬魚</t>
    <phoneticPr fontId="14" type="noConversion"/>
  </si>
  <si>
    <t>雙絲炒蛋</t>
    <phoneticPr fontId="14" type="noConversion"/>
  </si>
  <si>
    <t>絲</t>
    <phoneticPr fontId="14" type="noConversion"/>
  </si>
  <si>
    <t>蔥花</t>
    <phoneticPr fontId="14" type="noConversion"/>
  </si>
  <si>
    <t>蒜末</t>
    <phoneticPr fontId="14" type="noConversion"/>
  </si>
  <si>
    <t>備品</t>
    <phoneticPr fontId="14" type="noConversion"/>
  </si>
  <si>
    <t>片</t>
    <phoneticPr fontId="14" type="noConversion"/>
  </si>
  <si>
    <t>kg</t>
    <phoneticPr fontId="14" type="noConversion"/>
  </si>
  <si>
    <t>薏仁</t>
    <phoneticPr fontId="14" type="noConversion"/>
  </si>
  <si>
    <t>雞蛋</t>
    <phoneticPr fontId="14" type="noConversion"/>
  </si>
  <si>
    <t>東山滷味</t>
    <phoneticPr fontId="14" type="noConversion"/>
  </si>
  <si>
    <t>袖珍菇</t>
    <phoneticPr fontId="14" type="noConversion"/>
  </si>
  <si>
    <t>結頭菜</t>
    <phoneticPr fontId="14" type="noConversion"/>
  </si>
  <si>
    <t>結頭菜</t>
    <phoneticPr fontId="14" type="noConversion"/>
  </si>
  <si>
    <t>kg</t>
    <phoneticPr fontId="14" type="noConversion"/>
  </si>
  <si>
    <t>kg</t>
    <phoneticPr fontId="14" type="noConversion"/>
  </si>
  <si>
    <t>素甜不辣條</t>
    <phoneticPr fontId="14" type="noConversion"/>
  </si>
  <si>
    <t>壽喜燒凍豆腐</t>
    <phoneticPr fontId="14" type="noConversion"/>
  </si>
  <si>
    <t>凍豆腐</t>
    <phoneticPr fontId="14" type="noConversion"/>
  </si>
  <si>
    <t>kg</t>
    <phoneticPr fontId="14" type="noConversion"/>
  </si>
  <si>
    <t>丁</t>
    <phoneticPr fontId="14" type="noConversion"/>
  </si>
  <si>
    <t>瓶</t>
    <phoneticPr fontId="14" type="noConversion"/>
  </si>
  <si>
    <t>罐</t>
    <phoneticPr fontId="14" type="noConversion"/>
  </si>
  <si>
    <t>素高湯</t>
    <phoneticPr fontId="14" type="noConversion"/>
  </si>
  <si>
    <t>薏仁飯</t>
    <phoneticPr fontId="14" type="noConversion"/>
  </si>
  <si>
    <t>穀盛1.8L</t>
    <phoneticPr fontId="14" type="noConversion"/>
  </si>
  <si>
    <t>120</t>
    <phoneticPr fontId="14" type="noConversion"/>
  </si>
  <si>
    <t>300</t>
    <phoneticPr fontId="14" type="noConversion"/>
  </si>
  <si>
    <t>40</t>
    <phoneticPr fontId="14" type="noConversion"/>
  </si>
  <si>
    <t>300g</t>
    <phoneticPr fontId="14" type="noConversion"/>
  </si>
  <si>
    <t>海帶芽蛋花湯</t>
    <phoneticPr fontId="14" type="noConversion"/>
  </si>
  <si>
    <t>海帶芽</t>
    <phoneticPr fontId="14" type="noConversion"/>
  </si>
  <si>
    <t>雞蛋</t>
    <phoneticPr fontId="14" type="noConversion"/>
  </si>
  <si>
    <t>濕切</t>
    <phoneticPr fontId="14" type="noConversion"/>
  </si>
  <si>
    <t>雞骨</t>
    <phoneticPr fontId="14" type="noConversion"/>
  </si>
  <si>
    <t>結頭排骨湯</t>
    <phoneticPr fontId="14" type="noConversion"/>
  </si>
  <si>
    <t>23</t>
    <phoneticPr fontId="14" type="noConversion"/>
  </si>
  <si>
    <t>腿丁</t>
    <phoneticPr fontId="14" type="noConversion"/>
  </si>
  <si>
    <t>160</t>
    <phoneticPr fontId="14" type="noConversion"/>
  </si>
  <si>
    <t>300cc</t>
    <phoneticPr fontId="14" type="noConversion"/>
  </si>
  <si>
    <t>香酥魚</t>
    <phoneticPr fontId="14" type="noConversion"/>
  </si>
  <si>
    <t>油甘魚</t>
    <phoneticPr fontId="14" type="noConversion"/>
  </si>
  <si>
    <t>3k</t>
    <phoneticPr fontId="14" type="noConversion"/>
  </si>
  <si>
    <t>700cc</t>
    <phoneticPr fontId="14" type="noConversion"/>
  </si>
  <si>
    <t>認證</t>
    <phoneticPr fontId="14" type="noConversion"/>
  </si>
  <si>
    <t>紅燒豬腳</t>
    <phoneticPr fontId="14" type="noConversion"/>
  </si>
  <si>
    <t>溫</t>
    <phoneticPr fontId="14" type="noConversion"/>
  </si>
  <si>
    <t>4/21</t>
    <phoneticPr fontId="14" type="noConversion"/>
  </si>
  <si>
    <t>小米</t>
    <phoneticPr fontId="14" type="noConversion"/>
  </si>
  <si>
    <t>秀珍菇</t>
    <phoneticPr fontId="14" type="noConversion"/>
  </si>
  <si>
    <t>1000</t>
    <phoneticPr fontId="14" type="noConversion"/>
  </si>
  <si>
    <t>洋蔥炒蛋</t>
    <phoneticPr fontId="14" type="noConversion"/>
  </si>
  <si>
    <t>洋蔥</t>
    <phoneticPr fontId="14" type="noConversion"/>
  </si>
  <si>
    <t>奶油白菜雞</t>
    <phoneticPr fontId="14" type="noConversion"/>
  </si>
  <si>
    <t>玉米濃湯粉</t>
    <phoneticPr fontId="14" type="noConversion"/>
  </si>
  <si>
    <t>1k</t>
    <phoneticPr fontId="14" type="noConversion"/>
  </si>
  <si>
    <t>味噌紫菜蛋花湯</t>
    <phoneticPr fontId="14" type="noConversion"/>
  </si>
  <si>
    <t>味噌</t>
    <phoneticPr fontId="14" type="noConversion"/>
  </si>
  <si>
    <t>產銷豆漿</t>
    <phoneticPr fontId="14" type="noConversion"/>
  </si>
  <si>
    <t>葷取</t>
    <phoneticPr fontId="14" type="noConversion"/>
  </si>
  <si>
    <t>大丁</t>
    <phoneticPr fontId="14" type="noConversion"/>
  </si>
  <si>
    <t>麵輪</t>
    <phoneticPr fontId="14" type="noConversion"/>
  </si>
  <si>
    <t>濕</t>
    <phoneticPr fontId="14" type="noConversion"/>
  </si>
  <si>
    <t>素魷魚</t>
    <phoneticPr fontId="14" type="noConversion"/>
  </si>
  <si>
    <t>素豬排</t>
    <phoneticPr fontId="14" type="noConversion"/>
  </si>
  <si>
    <t>備份</t>
    <phoneticPr fontId="14" type="noConversion"/>
  </si>
  <si>
    <t>片</t>
    <phoneticPr fontId="14" type="noConversion"/>
  </si>
  <si>
    <t>1.2k</t>
    <phoneticPr fontId="14" type="noConversion"/>
  </si>
  <si>
    <t>翡翠</t>
    <phoneticPr fontId="14" type="noConversion"/>
  </si>
  <si>
    <t>康寶玉米濃湯粉</t>
    <phoneticPr fontId="14" type="noConversion"/>
  </si>
  <si>
    <t>素</t>
    <phoneticPr fontId="14" type="noConversion"/>
  </si>
  <si>
    <t>大白菜</t>
  </si>
  <si>
    <t>鮮筍絲</t>
  </si>
  <si>
    <t>130</t>
    <phoneticPr fontId="14" type="noConversion"/>
  </si>
  <si>
    <t>40</t>
    <phoneticPr fontId="14" type="noConversion"/>
  </si>
  <si>
    <t>120</t>
    <phoneticPr fontId="14" type="noConversion"/>
  </si>
  <si>
    <t>豬肉餡餅</t>
    <phoneticPr fontId="14" type="noConversion"/>
  </si>
  <si>
    <t>桂冠豬肉餡餅</t>
    <phoneticPr fontId="14" type="noConversion"/>
  </si>
  <si>
    <t>CAS</t>
    <phoneticPr fontId="14" type="noConversion"/>
  </si>
  <si>
    <t>濕切</t>
    <phoneticPr fontId="14" type="noConversion"/>
  </si>
  <si>
    <t>素菜包</t>
    <phoneticPr fontId="14" type="noConversion"/>
  </si>
  <si>
    <t>蝦米</t>
    <phoneticPr fontId="14" type="noConversion"/>
  </si>
  <si>
    <t>角螺1.8K-非</t>
    <phoneticPr fontId="14" type="noConversion"/>
  </si>
  <si>
    <t>紅蘿蔔片</t>
    <phoneticPr fontId="14" type="noConversion"/>
  </si>
  <si>
    <t>滷牛蒡排</t>
    <phoneticPr fontId="14" type="noConversion"/>
  </si>
  <si>
    <t>高麗菜片</t>
    <phoneticPr fontId="14" type="noConversion"/>
  </si>
  <si>
    <t>10</t>
    <phoneticPr fontId="14" type="noConversion"/>
  </si>
  <si>
    <t>馬K</t>
  </si>
  <si>
    <t>手切</t>
  </si>
  <si>
    <t>黃金玉米炒蛋</t>
    <phoneticPr fontId="14" type="noConversion"/>
  </si>
  <si>
    <t>玉米粒15K裝</t>
    <phoneticPr fontId="14" type="noConversion"/>
  </si>
  <si>
    <t>鮮肉絲羹飯</t>
    <phoneticPr fontId="14" type="noConversion"/>
  </si>
  <si>
    <t>玉米筍片</t>
    <phoneticPr fontId="14" type="noConversion"/>
  </si>
  <si>
    <t>素燻茶鵝</t>
    <phoneticPr fontId="14" type="noConversion"/>
  </si>
  <si>
    <t xml:space="preserve">包 </t>
    <phoneticPr fontId="14" type="noConversion"/>
  </si>
  <si>
    <t>炸鰻魚</t>
    <phoneticPr fontId="19" type="noConversion"/>
  </si>
  <si>
    <t>素鰻魚</t>
    <phoneticPr fontId="14" type="noConversion"/>
  </si>
  <si>
    <t>地瓜削皮</t>
    <phoneticPr fontId="14" type="noConversion"/>
  </si>
  <si>
    <t>不切</t>
    <phoneticPr fontId="14" type="noConversion"/>
  </si>
  <si>
    <t>每人1片</t>
    <phoneticPr fontId="14" type="noConversion"/>
  </si>
  <si>
    <t>陽春麵</t>
    <phoneticPr fontId="19" type="noConversion"/>
  </si>
  <si>
    <t>芹菜珠</t>
    <phoneticPr fontId="14" type="noConversion"/>
  </si>
  <si>
    <t>四季豆</t>
    <phoneticPr fontId="14" type="noConversion"/>
  </si>
  <si>
    <t>(去頭尾)</t>
    <phoneticPr fontId="14" type="noConversion"/>
  </si>
  <si>
    <t>素雞絲</t>
    <phoneticPr fontId="14" type="noConversion"/>
  </si>
  <si>
    <t>馬鈴薯燉肉</t>
    <phoneticPr fontId="14" type="noConversion"/>
  </si>
  <si>
    <t>kg</t>
    <phoneticPr fontId="14" type="noConversion"/>
  </si>
  <si>
    <t>筍香豆腐</t>
    <phoneticPr fontId="14" type="noConversion"/>
  </si>
  <si>
    <t>鮮筍</t>
    <phoneticPr fontId="14" type="noConversion"/>
  </si>
  <si>
    <t>板豆腐</t>
    <phoneticPr fontId="14" type="noConversion"/>
  </si>
  <si>
    <t>5K</t>
    <phoneticPr fontId="14" type="noConversion"/>
  </si>
  <si>
    <t>片</t>
    <phoneticPr fontId="14" type="noConversion"/>
  </si>
  <si>
    <t>青蔥</t>
    <phoneticPr fontId="14" type="noConversion"/>
  </si>
  <si>
    <t>段</t>
    <phoneticPr fontId="14" type="noConversion"/>
  </si>
  <si>
    <t>板</t>
    <phoneticPr fontId="14" type="noConversion"/>
  </si>
  <si>
    <t>0.2</t>
    <phoneticPr fontId="14" type="noConversion"/>
  </si>
  <si>
    <t>大黑豆干</t>
    <phoneticPr fontId="14" type="noConversion"/>
  </si>
  <si>
    <t>1開6</t>
    <phoneticPr fontId="14" type="noConversion"/>
  </si>
  <si>
    <t>黑豆干</t>
    <phoneticPr fontId="14" type="noConversion"/>
  </si>
  <si>
    <t>塔香鮑絲</t>
    <phoneticPr fontId="14" type="noConversion"/>
  </si>
  <si>
    <t>白豆干絲</t>
    <phoneticPr fontId="14" type="noConversion"/>
  </si>
  <si>
    <t>杏鮑菇絲</t>
    <phoneticPr fontId="14" type="noConversion"/>
  </si>
  <si>
    <t>紅蘿蔔絲</t>
    <phoneticPr fontId="14" type="noConversion"/>
  </si>
  <si>
    <t>泡水</t>
    <phoneticPr fontId="14" type="noConversion"/>
  </si>
  <si>
    <t>斤</t>
    <phoneticPr fontId="14" type="noConversion"/>
  </si>
  <si>
    <t>紅藜麥</t>
    <phoneticPr fontId="14" type="noConversion"/>
  </si>
  <si>
    <t>紅黎飯</t>
    <phoneticPr fontId="14" type="noConversion"/>
  </si>
  <si>
    <t>香菇肉燥</t>
    <phoneticPr fontId="14" type="noConversion"/>
  </si>
  <si>
    <t>提前送</t>
    <phoneticPr fontId="14" type="noConversion"/>
  </si>
  <si>
    <t>油蔥酥</t>
    <phoneticPr fontId="14" type="noConversion"/>
  </si>
  <si>
    <t>包</t>
    <phoneticPr fontId="14" type="noConversion"/>
  </si>
  <si>
    <t>黃豆乾丁</t>
    <phoneticPr fontId="14" type="noConversion"/>
  </si>
  <si>
    <t>濕</t>
    <phoneticPr fontId="14" type="noConversion"/>
  </si>
  <si>
    <t>南瓜燒肉</t>
    <phoneticPr fontId="14" type="noConversion"/>
  </si>
  <si>
    <t>南瓜大丁</t>
    <phoneticPr fontId="14" type="noConversion"/>
  </si>
  <si>
    <t>洋蔥小丁</t>
    <phoneticPr fontId="14" type="noConversion"/>
  </si>
  <si>
    <t>生香菇</t>
    <phoneticPr fontId="14" type="noConversion"/>
  </si>
  <si>
    <t>40</t>
    <phoneticPr fontId="14" type="noConversion"/>
  </si>
  <si>
    <t>60</t>
    <phoneticPr fontId="14" type="noConversion"/>
  </si>
  <si>
    <t>提前</t>
    <phoneticPr fontId="14" type="noConversion"/>
  </si>
  <si>
    <t>0.6k</t>
    <phoneticPr fontId="14" type="noConversion"/>
  </si>
  <si>
    <t>120</t>
    <phoneticPr fontId="14" type="noConversion"/>
  </si>
  <si>
    <t>新鮮</t>
    <phoneticPr fontId="14" type="noConversion"/>
  </si>
  <si>
    <t>30g</t>
    <phoneticPr fontId="14" type="noConversion"/>
  </si>
  <si>
    <t>片</t>
    <phoneticPr fontId="14" type="noConversion"/>
  </si>
  <si>
    <t>切</t>
    <phoneticPr fontId="14" type="noConversion"/>
  </si>
  <si>
    <t>葷取</t>
    <phoneticPr fontId="14" type="noConversion"/>
  </si>
  <si>
    <t>康寶濃湯</t>
    <phoneticPr fontId="14" type="noConversion"/>
  </si>
  <si>
    <t>300</t>
    <phoneticPr fontId="14" type="noConversion"/>
  </si>
  <si>
    <t>40</t>
    <phoneticPr fontId="14" type="noConversion"/>
  </si>
  <si>
    <t>250</t>
    <phoneticPr fontId="14" type="noConversion"/>
  </si>
  <si>
    <t>130</t>
    <phoneticPr fontId="14" type="noConversion"/>
  </si>
  <si>
    <t>25</t>
    <phoneticPr fontId="14" type="noConversion"/>
  </si>
  <si>
    <t>100</t>
    <phoneticPr fontId="14" type="noConversion"/>
  </si>
  <si>
    <t>180</t>
    <phoneticPr fontId="14" type="noConversion"/>
  </si>
  <si>
    <t>28+10-3.4調味-0.6豆</t>
    <phoneticPr fontId="14" type="noConversion"/>
  </si>
  <si>
    <t>嘉義市東區民族國小  2025年6月1週午餐菜單</t>
    <phoneticPr fontId="14" type="noConversion"/>
  </si>
  <si>
    <t>215</t>
    <phoneticPr fontId="14" type="noConversion"/>
  </si>
  <si>
    <t>炒莧菜</t>
    <phoneticPr fontId="14" type="noConversion"/>
  </si>
  <si>
    <t>CAS莧菜</t>
    <phoneticPr fontId="14" type="noConversion"/>
  </si>
  <si>
    <t>切</t>
    <phoneticPr fontId="14" type="noConversion"/>
  </si>
  <si>
    <t>培根</t>
    <phoneticPr fontId="14" type="noConversion"/>
  </si>
  <si>
    <t>小丁</t>
    <phoneticPr fontId="14" type="noConversion"/>
  </si>
  <si>
    <t>鮮蔬甜不辣</t>
    <phoneticPr fontId="14" type="noConversion"/>
  </si>
  <si>
    <t>甜不辣絲</t>
    <phoneticPr fontId="14" type="noConversion"/>
  </si>
  <si>
    <t>9</t>
    <phoneticPr fontId="14" type="noConversion"/>
  </si>
  <si>
    <t>嘉義市東區民族國小  2025年6月2週午餐菜單素</t>
    <phoneticPr fontId="14" type="noConversion"/>
  </si>
  <si>
    <t>素牛蒡排</t>
    <phoneticPr fontId="14" type="noConversion"/>
  </si>
  <si>
    <t>三色豆</t>
    <phoneticPr fontId="14" type="noConversion"/>
  </si>
  <si>
    <t>Q</t>
    <phoneticPr fontId="14" type="noConversion"/>
  </si>
  <si>
    <t>6/2</t>
    <phoneticPr fontId="14" type="noConversion"/>
  </si>
  <si>
    <t>6/5</t>
    <phoneticPr fontId="14" type="noConversion"/>
  </si>
  <si>
    <t>特餐</t>
    <phoneticPr fontId="14" type="noConversion"/>
  </si>
  <si>
    <t>黑醋雞</t>
    <phoneticPr fontId="14" type="noConversion"/>
  </si>
  <si>
    <t>薑泥</t>
    <phoneticPr fontId="14" type="noConversion"/>
  </si>
  <si>
    <t>醬油白醋糖比例各一.淋上香油勾薄芡</t>
    <phoneticPr fontId="14" type="noConversion"/>
  </si>
  <si>
    <t>嘉義市東區民族國小  2025年6月1週午餐菜單素</t>
    <phoneticPr fontId="14" type="noConversion"/>
  </si>
  <si>
    <t>好麥素菜包</t>
    <phoneticPr fontId="14" type="noConversion"/>
  </si>
  <si>
    <t>滷蛋</t>
    <phoneticPr fontId="14" type="noConversion"/>
  </si>
  <si>
    <t>嘉義市東區民族國小  2025年6月2週午餐菜單</t>
    <phoneticPr fontId="14" type="noConversion"/>
  </si>
  <si>
    <t>榨菜絲</t>
    <phoneticPr fontId="14" type="noConversion"/>
  </si>
  <si>
    <t>段</t>
    <phoneticPr fontId="14" type="noConversion"/>
  </si>
  <si>
    <t>炒蚵白菜</t>
    <phoneticPr fontId="14" type="noConversion"/>
  </si>
  <si>
    <t>蚵白菜CAS</t>
    <phoneticPr fontId="14" type="noConversion"/>
  </si>
  <si>
    <t>國產證明</t>
    <phoneticPr fontId="14" type="noConversion"/>
  </si>
  <si>
    <t>榨菜肉絲乾麵</t>
    <phoneticPr fontId="14" type="noConversion"/>
  </si>
  <si>
    <t>香酥雞翅</t>
    <phoneticPr fontId="14" type="noConversion"/>
  </si>
  <si>
    <t>6/6</t>
    <phoneticPr fontId="14" type="noConversion"/>
  </si>
  <si>
    <t>700cc</t>
    <phoneticPr fontId="14" type="noConversion"/>
  </si>
  <si>
    <t>CAS</t>
    <phoneticPr fontId="14" type="noConversion"/>
  </si>
  <si>
    <t>卜蜂裹粉雞翅</t>
    <phoneticPr fontId="14" type="noConversion"/>
  </si>
  <si>
    <t>55</t>
    <phoneticPr fontId="14" type="noConversion"/>
  </si>
  <si>
    <t>6/13</t>
    <phoneticPr fontId="14" type="noConversion"/>
  </si>
  <si>
    <t>翅小腿</t>
    <phoneticPr fontId="14" type="noConversion"/>
  </si>
  <si>
    <t>一人兩隻</t>
    <phoneticPr fontId="14" type="noConversion"/>
  </si>
  <si>
    <t>蔭鳳梨蒸魚</t>
    <phoneticPr fontId="14" type="noConversion"/>
  </si>
  <si>
    <t>旗魚片</t>
    <phoneticPr fontId="14" type="noConversion"/>
  </si>
  <si>
    <t>30</t>
    <phoneticPr fontId="14" type="noConversion"/>
  </si>
  <si>
    <t>茄汁菇菇燉飯</t>
    <phoneticPr fontId="14" type="noConversion"/>
  </si>
  <si>
    <t>350</t>
    <phoneticPr fontId="14" type="noConversion"/>
  </si>
  <si>
    <t>玉米粒</t>
    <phoneticPr fontId="14" type="noConversion"/>
  </si>
  <si>
    <t>杏鮑菇</t>
    <phoneticPr fontId="14" type="noConversion"/>
  </si>
  <si>
    <t>130</t>
    <phoneticPr fontId="14" type="noConversion"/>
  </si>
  <si>
    <t>安東燉雞</t>
    <phoneticPr fontId="14" type="noConversion"/>
  </si>
  <si>
    <t>60</t>
    <phoneticPr fontId="14" type="noConversion"/>
  </si>
  <si>
    <t>冬粉</t>
    <phoneticPr fontId="14" type="noConversion"/>
  </si>
  <si>
    <t>馬鈴薯</t>
    <phoneticPr fontId="14" type="noConversion"/>
  </si>
  <si>
    <t>薑片</t>
    <phoneticPr fontId="14" type="noConversion"/>
  </si>
  <si>
    <t>蔥段</t>
    <phoneticPr fontId="14" type="noConversion"/>
  </si>
  <si>
    <t>菇菇炒蛋</t>
    <phoneticPr fontId="14" type="noConversion"/>
  </si>
  <si>
    <t>嘉義市東區民族國小  2025年6月3週午餐菜單素</t>
    <phoneticPr fontId="14" type="noConversion"/>
  </si>
  <si>
    <t>嘉義市東區民族國小 2025年6月3週午餐菜單</t>
    <phoneticPr fontId="14" type="noConversion"/>
  </si>
  <si>
    <t>葷取</t>
    <phoneticPr fontId="14" type="noConversion"/>
  </si>
  <si>
    <t>蔭鳳梨素魚</t>
    <phoneticPr fontId="14" type="noConversion"/>
  </si>
  <si>
    <t>嘉義市東區民族國小  2025年6月4週午餐菜單</t>
    <phoneticPr fontId="14" type="noConversion"/>
  </si>
  <si>
    <t>嘉義市東區民族國小  2025年6月4週午餐菜單素</t>
    <phoneticPr fontId="14" type="noConversion"/>
  </si>
  <si>
    <t>香滷翅小腿</t>
    <phoneticPr fontId="14" type="noConversion"/>
  </si>
  <si>
    <t>香酥魚排</t>
    <phoneticPr fontId="14" type="noConversion"/>
  </si>
  <si>
    <t>調理魚排</t>
    <phoneticPr fontId="14" type="noConversion"/>
  </si>
  <si>
    <t>52g</t>
    <phoneticPr fontId="14" type="noConversion"/>
  </si>
  <si>
    <t>6/23</t>
    <phoneticPr fontId="14" type="noConversion"/>
  </si>
  <si>
    <t>芋頭饅頭</t>
    <phoneticPr fontId="14" type="noConversion"/>
  </si>
  <si>
    <t>好麥芋頭饅頭</t>
    <phoneticPr fontId="14" type="noConversion"/>
  </si>
  <si>
    <t>木耳</t>
  </si>
  <si>
    <t>230</t>
    <phoneticPr fontId="14" type="noConversion"/>
  </si>
  <si>
    <t>紅麵線</t>
  </si>
  <si>
    <t>雞胸肉</t>
  </si>
  <si>
    <t>中丁</t>
  </si>
  <si>
    <t>當歸滷包</t>
  </si>
  <si>
    <t>大包</t>
  </si>
  <si>
    <t>炒豆芽菜</t>
    <phoneticPr fontId="14" type="noConversion"/>
  </si>
  <si>
    <t>豆芽菜</t>
    <phoneticPr fontId="14" type="noConversion"/>
  </si>
  <si>
    <t xml:space="preserve">當歸麵線湯 </t>
    <phoneticPr fontId="14" type="noConversion"/>
  </si>
  <si>
    <t>大黃瓜</t>
  </si>
  <si>
    <t>柴香蒸蛋</t>
    <phoneticPr fontId="14" type="noConversion"/>
  </si>
  <si>
    <t>小米飯</t>
    <phoneticPr fontId="14" type="noConversion"/>
  </si>
  <si>
    <t>6/30</t>
    <phoneticPr fontId="14" type="noConversion"/>
  </si>
  <si>
    <t>66g</t>
    <phoneticPr fontId="14" type="noConversion"/>
  </si>
  <si>
    <t>嘉義市東區民族國小  2025年6月5週午餐菜單</t>
    <phoneticPr fontId="14" type="noConversion"/>
  </si>
  <si>
    <t>嘉義市東區民族國小  2025年6月5週午餐菜單素</t>
    <phoneticPr fontId="14" type="noConversion"/>
  </si>
  <si>
    <t>豆漿  南瓜湯</t>
    <phoneticPr fontId="14" type="noConversion"/>
  </si>
  <si>
    <t>新鮮南瓜</t>
    <phoneticPr fontId="14" type="noConversion"/>
  </si>
  <si>
    <t>豆漿南瓜湯</t>
    <phoneticPr fontId="14" type="noConversion"/>
  </si>
  <si>
    <t>素羊肉</t>
    <phoneticPr fontId="14" type="noConversion"/>
  </si>
  <si>
    <t>當歸麵線湯</t>
    <phoneticPr fontId="14" type="noConversion"/>
  </si>
  <si>
    <t>紅蘿蔔(手切)</t>
    <phoneticPr fontId="14" type="noConversion"/>
  </si>
  <si>
    <t>魚丸</t>
    <phoneticPr fontId="14" type="noConversion"/>
  </si>
  <si>
    <t>粉圓</t>
    <phoneticPr fontId="14" type="noConversion"/>
  </si>
  <si>
    <t>蒸肉包</t>
    <phoneticPr fontId="14" type="noConversion"/>
  </si>
  <si>
    <t>冬瓜(手切)</t>
    <phoneticPr fontId="14" type="noConversion"/>
  </si>
  <si>
    <t>2盒</t>
    <phoneticPr fontId="14" type="noConversion"/>
  </si>
  <si>
    <t>冬瓜海帶</t>
    <phoneticPr fontId="14" type="noConversion"/>
  </si>
  <si>
    <t>南瓜大丁(手切)</t>
    <phoneticPr fontId="14" type="noConversion"/>
  </si>
  <si>
    <t>韭菜</t>
    <phoneticPr fontId="14" type="noConversion"/>
  </si>
  <si>
    <t>刺瓜鳥蛋</t>
    <phoneticPr fontId="14" type="noConversion"/>
  </si>
  <si>
    <t>滷豬排</t>
    <phoneticPr fontId="14" type="noConversion"/>
  </si>
  <si>
    <t>永新黑蜜豬排</t>
    <phoneticPr fontId="14" type="noConversion"/>
  </si>
  <si>
    <t>魷魚羹</t>
    <phoneticPr fontId="14" type="noConversion"/>
  </si>
  <si>
    <t>魷魚條</t>
    <phoneticPr fontId="14" type="noConversion"/>
  </si>
  <si>
    <t>茄子肉燥豆腐</t>
    <phoneticPr fontId="14" type="noConversion"/>
  </si>
  <si>
    <t>豆腐</t>
  </si>
  <si>
    <t>大板</t>
  </si>
  <si>
    <t>瘦絞肉</t>
  </si>
  <si>
    <t>茄子片</t>
    <phoneticPr fontId="14" type="noConversion"/>
  </si>
  <si>
    <t>3cm</t>
    <phoneticPr fontId="14" type="noConversion"/>
  </si>
  <si>
    <t>蔥花</t>
  </si>
  <si>
    <t>酸菜鴨</t>
    <phoneticPr fontId="14" type="noConversion"/>
  </si>
  <si>
    <t>鴨肉丁</t>
    <phoneticPr fontId="14" type="noConversion"/>
  </si>
  <si>
    <t>kg</t>
    <phoneticPr fontId="14" type="noConversion"/>
  </si>
  <si>
    <t>酸菜片</t>
    <phoneticPr fontId="14" type="noConversion"/>
  </si>
  <si>
    <t>冬粉</t>
    <phoneticPr fontId="14" type="noConversion"/>
  </si>
  <si>
    <t>海帶結</t>
    <phoneticPr fontId="14" type="noConversion"/>
  </si>
  <si>
    <t>培根高麗菜</t>
  </si>
  <si>
    <t>茄汁筆管麵</t>
    <phoneticPr fontId="14" type="noConversion"/>
  </si>
  <si>
    <t>白精靈菇</t>
    <phoneticPr fontId="14" type="noConversion"/>
  </si>
  <si>
    <t>筆管麵</t>
    <phoneticPr fontId="14" type="noConversion"/>
  </si>
  <si>
    <t>義式綜合香料粉</t>
    <phoneticPr fontId="14" type="noConversion"/>
  </si>
  <si>
    <t>罐</t>
    <phoneticPr fontId="14" type="noConversion"/>
  </si>
  <si>
    <t>120g</t>
    <phoneticPr fontId="14" type="noConversion"/>
  </si>
  <si>
    <t>紅豆粉條</t>
    <phoneticPr fontId="14" type="noConversion"/>
  </si>
  <si>
    <t>粉條</t>
    <phoneticPr fontId="14" type="noConversion"/>
  </si>
  <si>
    <t>鳳梨苦瓜雞</t>
    <phoneticPr fontId="14" type="noConversion"/>
  </si>
  <si>
    <t>雞腿丁</t>
    <phoneticPr fontId="14" type="noConversion"/>
  </si>
  <si>
    <t>新鮮鳳梨</t>
    <phoneticPr fontId="14" type="noConversion"/>
  </si>
  <si>
    <t>薑片</t>
    <phoneticPr fontId="14" type="noConversion"/>
  </si>
  <si>
    <t>3K</t>
    <phoneticPr fontId="14" type="noConversion"/>
  </si>
  <si>
    <t>0.5K</t>
    <phoneticPr fontId="14" type="noConversion"/>
  </si>
  <si>
    <t>三色豆</t>
    <phoneticPr fontId="14" type="noConversion"/>
  </si>
  <si>
    <t>番茄醬</t>
    <phoneticPr fontId="14" type="noConversion"/>
  </si>
  <si>
    <t>桶</t>
    <phoneticPr fontId="14" type="noConversion"/>
  </si>
  <si>
    <t>紅蘿蔔小丁</t>
    <phoneticPr fontId="14" type="noConversion"/>
  </si>
  <si>
    <r>
      <t>綠豆</t>
    </r>
    <r>
      <rPr>
        <sz val="14"/>
        <color rgb="FFFF0000"/>
        <rFont val="PMingLiu"/>
        <family val="1"/>
        <charset val="136"/>
      </rPr>
      <t>脆圓</t>
    </r>
    <phoneticPr fontId="14" type="noConversion"/>
  </si>
  <si>
    <t>脆圓</t>
    <phoneticPr fontId="14" type="noConversion"/>
  </si>
  <si>
    <t>麻婆豆腐</t>
    <phoneticPr fontId="14" type="noConversion"/>
  </si>
  <si>
    <t>板</t>
  </si>
  <si>
    <t>瘦絞肉</t>
    <phoneticPr fontId="14" type="noConversion"/>
  </si>
  <si>
    <t>洋蔥</t>
    <phoneticPr fontId="14" type="noConversion"/>
  </si>
  <si>
    <t>小丁</t>
    <phoneticPr fontId="14" type="noConversion"/>
  </si>
  <si>
    <t>苦瓜片</t>
    <phoneticPr fontId="14" type="noConversion"/>
  </si>
  <si>
    <t>冷凍</t>
    <phoneticPr fontId="14" type="noConversion"/>
  </si>
  <si>
    <t>濕切</t>
    <phoneticPr fontId="14" type="noConversion"/>
  </si>
  <si>
    <t>花椰菜炒肉片</t>
    <phoneticPr fontId="14" type="noConversion"/>
  </si>
  <si>
    <t>絲瓜炒蛋</t>
    <phoneticPr fontId="14" type="noConversion"/>
  </si>
  <si>
    <t>絲瓜</t>
    <phoneticPr fontId="14" type="noConversion"/>
  </si>
  <si>
    <t>片</t>
    <phoneticPr fontId="14" type="noConversion"/>
  </si>
  <si>
    <t>洗選蛋</t>
    <phoneticPr fontId="14" type="noConversion"/>
  </si>
  <si>
    <t>kg</t>
    <phoneticPr fontId="14" type="noConversion"/>
  </si>
  <si>
    <t>麵</t>
    <phoneticPr fontId="14" type="noConversion"/>
  </si>
  <si>
    <t>五穀米</t>
    <phoneticPr fontId="14" type="noConversion"/>
  </si>
  <si>
    <t>五穀米*含紫米</t>
    <phoneticPr fontId="14" type="noConversion"/>
  </si>
  <si>
    <t>提前送</t>
    <phoneticPr fontId="14" type="noConversion"/>
  </si>
  <si>
    <t>鹹水雞</t>
    <phoneticPr fontId="14" type="noConversion"/>
  </si>
  <si>
    <t>去骨雞腿丁</t>
    <phoneticPr fontId="14" type="noConversion"/>
  </si>
  <si>
    <t>脆筍片</t>
    <phoneticPr fontId="14" type="noConversion"/>
  </si>
  <si>
    <t>玉米筍段</t>
    <phoneticPr fontId="14" type="noConversion"/>
  </si>
  <si>
    <t>鮮木耳片</t>
    <phoneticPr fontId="14" type="noConversion"/>
  </si>
  <si>
    <t>杏鮑菇大丁</t>
    <phoneticPr fontId="14" type="noConversion"/>
  </si>
  <si>
    <t>四季豆段</t>
    <phoneticPr fontId="14" type="noConversion"/>
  </si>
  <si>
    <t>珍珠麥茶</t>
    <phoneticPr fontId="14" type="noConversion"/>
  </si>
  <si>
    <t>麥茶茶包</t>
    <phoneticPr fontId="14" type="noConversion"/>
  </si>
  <si>
    <t>大骨</t>
    <phoneticPr fontId="14" type="noConversion"/>
  </si>
  <si>
    <t>kg</t>
    <phoneticPr fontId="14" type="noConversion"/>
  </si>
  <si>
    <t>凍豆腐</t>
    <phoneticPr fontId="14" type="noConversion"/>
  </si>
  <si>
    <t>壽喜燒</t>
    <phoneticPr fontId="14" type="noConversion"/>
  </si>
  <si>
    <r>
      <rPr>
        <sz val="14"/>
        <color rgb="FFFF0000"/>
        <rFont val="PMingLiu"/>
        <family val="1"/>
        <charset val="136"/>
      </rPr>
      <t>瘦</t>
    </r>
    <r>
      <rPr>
        <sz val="14"/>
        <color theme="1"/>
        <rFont val="PMingLiu"/>
        <family val="1"/>
      </rPr>
      <t>絞肉</t>
    </r>
    <phoneticPr fontId="14" type="noConversion"/>
  </si>
  <si>
    <t>仙草排骨湯</t>
    <phoneticPr fontId="14" type="noConversion"/>
  </si>
  <si>
    <t>薑絲</t>
    <phoneticPr fontId="14" type="noConversion"/>
  </si>
  <si>
    <t>紅棗</t>
    <phoneticPr fontId="14" type="noConversion"/>
  </si>
  <si>
    <t>枸杞</t>
    <phoneticPr fontId="14" type="noConversion"/>
  </si>
  <si>
    <t>仙草汁</t>
    <phoneticPr fontId="14" type="noConversion"/>
  </si>
  <si>
    <t>5K</t>
    <phoneticPr fontId="14" type="noConversion"/>
  </si>
  <si>
    <t>包</t>
    <phoneticPr fontId="14" type="noConversion"/>
  </si>
  <si>
    <t>kg</t>
    <phoneticPr fontId="14" type="noConversion"/>
  </si>
  <si>
    <t>片</t>
    <phoneticPr fontId="14" type="noConversion"/>
  </si>
  <si>
    <t>炸豆包</t>
    <phoneticPr fontId="14" type="noConversion"/>
  </si>
  <si>
    <t>同葷</t>
    <phoneticPr fontId="14" type="noConversion"/>
  </si>
  <si>
    <t>打拋麵腸</t>
    <phoneticPr fontId="19" type="noConversion"/>
  </si>
  <si>
    <t>小罐</t>
    <phoneticPr fontId="14" type="noConversion"/>
  </si>
  <si>
    <t>豆腸</t>
    <phoneticPr fontId="14" type="noConversion"/>
  </si>
  <si>
    <t>香酥豬排</t>
    <phoneticPr fontId="14" type="noConversion"/>
  </si>
  <si>
    <t>鮮菇豆腐煲</t>
    <phoneticPr fontId="14" type="noConversion"/>
  </si>
  <si>
    <t>雪白菇</t>
    <phoneticPr fontId="14" type="noConversion"/>
  </si>
  <si>
    <t>白醬菇菇燉飯</t>
    <phoneticPr fontId="14" type="noConversion"/>
  </si>
  <si>
    <t>菜包</t>
    <phoneticPr fontId="14" type="noConversion"/>
  </si>
  <si>
    <t>個</t>
    <phoneticPr fontId="14" type="noConversion"/>
  </si>
  <si>
    <t>酥脆猴頭菇</t>
    <phoneticPr fontId="14" type="noConversion"/>
  </si>
  <si>
    <t>香酥猴頭菇</t>
    <phoneticPr fontId="14" type="noConversion"/>
  </si>
  <si>
    <t>海帶素肉</t>
    <phoneticPr fontId="14" type="noConversion"/>
  </si>
  <si>
    <t>百頁豆腐</t>
    <phoneticPr fontId="14" type="noConversion"/>
  </si>
  <si>
    <t>花椰菜炒鮮魷</t>
    <phoneticPr fontId="14" type="noConversion"/>
  </si>
  <si>
    <t>素茶鵝</t>
    <phoneticPr fontId="14" type="noConversion"/>
  </si>
  <si>
    <t>濕切</t>
    <phoneticPr fontId="14" type="noConversion"/>
  </si>
  <si>
    <t>仙草鮮菇湯</t>
    <phoneticPr fontId="14" type="noConversion"/>
  </si>
  <si>
    <t>葷取</t>
  </si>
  <si>
    <t>葷取</t>
    <phoneticPr fontId="14" type="noConversion"/>
  </si>
  <si>
    <t>素豬肚</t>
    <phoneticPr fontId="14" type="noConversion"/>
  </si>
  <si>
    <t>香酥蔬菜捲</t>
    <phoneticPr fontId="14" type="noConversion"/>
  </si>
  <si>
    <t>素食蔬菜捲</t>
    <phoneticPr fontId="14" type="noConversion"/>
  </si>
  <si>
    <t>山藥捲</t>
    <phoneticPr fontId="14" type="noConversion"/>
  </si>
  <si>
    <t>新鮮檸檬汁</t>
    <phoneticPr fontId="14" type="noConversion"/>
  </si>
  <si>
    <t>750c.c</t>
    <phoneticPr fontId="14" type="noConversion"/>
  </si>
  <si>
    <t>瓶</t>
    <phoneticPr fontId="14" type="noConversion"/>
  </si>
  <si>
    <t>角螺-非</t>
    <phoneticPr fontId="14" type="noConversion"/>
  </si>
  <si>
    <r>
      <t>黃瓜</t>
    </r>
    <r>
      <rPr>
        <sz val="14"/>
        <color rgb="FFFF0000"/>
        <rFont val="新細明體"/>
        <family val="1"/>
        <charset val="136"/>
      </rPr>
      <t>鳥蛋</t>
    </r>
    <phoneticPr fontId="14" type="noConversion"/>
  </si>
  <si>
    <t>豆皮</t>
    <phoneticPr fontId="14" type="noConversion"/>
  </si>
  <si>
    <t>張</t>
    <phoneticPr fontId="14" type="noConversion"/>
  </si>
  <si>
    <t>絲</t>
    <phoneticPr fontId="14" type="noConversion"/>
  </si>
  <si>
    <t>90</t>
    <phoneticPr fontId="14" type="noConversion"/>
  </si>
  <si>
    <t>330</t>
    <phoneticPr fontId="14" type="noConversion"/>
  </si>
  <si>
    <t>280</t>
    <phoneticPr fontId="14" type="noConversion"/>
  </si>
  <si>
    <t>50</t>
    <phoneticPr fontId="14" type="noConversion"/>
  </si>
  <si>
    <t>800</t>
    <phoneticPr fontId="14" type="noConversion"/>
  </si>
  <si>
    <t>小雞塊</t>
    <phoneticPr fontId="14" type="noConversion"/>
  </si>
  <si>
    <t>小雞塊*2</t>
    <phoneticPr fontId="14" type="noConversion"/>
  </si>
  <si>
    <t>去皮不切</t>
    <phoneticPr fontId="14" type="noConversion"/>
  </si>
  <si>
    <t>筆管麵沒有備案螺旋麵</t>
    <phoneticPr fontId="14" type="noConversion"/>
  </si>
  <si>
    <t>桂冠醬燒肉包</t>
    <phoneticPr fontId="14" type="noConversion"/>
  </si>
  <si>
    <t>30g</t>
    <phoneticPr fontId="14" type="noConversion"/>
  </si>
  <si>
    <t>炒油菜</t>
    <phoneticPr fontId="14" type="noConversion"/>
  </si>
  <si>
    <t>CAS油菜</t>
    <phoneticPr fontId="14" type="noConversion"/>
  </si>
  <si>
    <t>備份</t>
    <phoneticPr fontId="14" type="noConversion"/>
  </si>
  <si>
    <t>片</t>
    <phoneticPr fontId="14" type="noConversion"/>
  </si>
  <si>
    <t>切</t>
    <phoneticPr fontId="14" type="noConversion"/>
  </si>
  <si>
    <t>綠花椰菜</t>
    <phoneticPr fontId="14" type="noConversion"/>
  </si>
  <si>
    <t>番茄切</t>
    <phoneticPr fontId="14" type="noConversion"/>
  </si>
  <si>
    <t>好麥</t>
    <phoneticPr fontId="14" type="noConversion"/>
  </si>
  <si>
    <t>南瓜去皮去籽</t>
    <phoneticPr fontId="14" type="noConversion"/>
  </si>
  <si>
    <t>產銷紅豆</t>
    <phoneticPr fontId="14" type="noConversion"/>
  </si>
  <si>
    <t>蹄膀</t>
    <phoneticPr fontId="14" type="noConversion"/>
  </si>
  <si>
    <t>3*3</t>
    <phoneticPr fontId="14" type="noConversion"/>
  </si>
  <si>
    <t>國產豆漿</t>
    <phoneticPr fontId="14" type="noConversion"/>
  </si>
  <si>
    <t>罐</t>
    <phoneticPr fontId="14" type="noConversion"/>
  </si>
  <si>
    <t>英語村52葷</t>
    <phoneticPr fontId="14" type="noConversion"/>
  </si>
  <si>
    <t>英語村41葷</t>
    <phoneticPr fontId="14" type="noConversion"/>
  </si>
  <si>
    <t>英語村56葷1素</t>
    <phoneticPr fontId="14" type="noConversion"/>
  </si>
  <si>
    <t>英語村51葷</t>
    <phoneticPr fontId="14" type="noConversion"/>
  </si>
  <si>
    <t>英語村50葷2素</t>
    <phoneticPr fontId="14" type="noConversion"/>
  </si>
  <si>
    <t>11</t>
    <phoneticPr fontId="14" type="noConversion"/>
  </si>
  <si>
    <t>709+23+15+52</t>
    <phoneticPr fontId="14" type="noConversion"/>
  </si>
  <si>
    <t>六年級畢業典禮
當天開始六年級不用餐88葷+1素</t>
    <phoneticPr fontId="14" type="noConversion"/>
  </si>
  <si>
    <t>709+23+15+57</t>
    <phoneticPr fontId="14" type="noConversion"/>
  </si>
  <si>
    <t>709+23+15</t>
    <phoneticPr fontId="14" type="noConversion"/>
  </si>
  <si>
    <t>板豆腐</t>
    <phoneticPr fontId="14" type="noConversion"/>
  </si>
  <si>
    <t>1.2k</t>
    <phoneticPr fontId="14" type="noConversion"/>
  </si>
  <si>
    <t>盒</t>
    <phoneticPr fontId="14" type="noConversion"/>
  </si>
  <si>
    <t>621+22+15+52</t>
    <phoneticPr fontId="14" type="noConversion"/>
  </si>
  <si>
    <t>621+22+15</t>
    <phoneticPr fontId="14" type="noConversion"/>
  </si>
  <si>
    <t>豆腐</t>
    <phoneticPr fontId="14" type="noConversion"/>
  </si>
  <si>
    <t>1.2k</t>
    <phoneticPr fontId="14" type="noConversion"/>
  </si>
  <si>
    <t>版</t>
    <phoneticPr fontId="14" type="noConversion"/>
  </si>
  <si>
    <t>0.9k</t>
    <phoneticPr fontId="14" type="noConversion"/>
  </si>
  <si>
    <t>包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</si>
</sst>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176" formatCode="m&quot;月&quot;d&quot;日&quot;"/>
    <numFmt numFmtId="177" formatCode="[DBNum1][$-404]General"/>
    <numFmt numFmtId="178" formatCode="0.00_);[Red]\(0.00\)"/>
    <numFmt numFmtId="179" formatCode="0_);[Red]\(0\)"/>
    <numFmt numFmtId="180" formatCode="0.0_);[Red]\(0.0\)"/>
    <numFmt numFmtId="181" formatCode="&quot;Kg&quot;"/>
    <numFmt numFmtId="182" formatCode="0.00_ "/>
    <numFmt numFmtId="183" formatCode="0.0_ "/>
    <numFmt numFmtId="184" formatCode="0.0"/>
  </numFmts>
  <fonts count="62">
    <font>
      <sz val="12"/>
      <name val="PMingLiu"/>
    </font>
    <font>
      <sz val="18"/>
      <name val="PMingLiu"/>
      <family val="1"/>
      <charset val="136"/>
    </font>
    <font>
      <sz val="12"/>
      <name val="PMingLiu"/>
      <family val="1"/>
      <charset val="136"/>
    </font>
    <font>
      <sz val="12"/>
      <name val="PMingLiu"/>
      <family val="1"/>
      <charset val="136"/>
    </font>
    <font>
      <sz val="14"/>
      <name val="PMingLiu"/>
      <family val="1"/>
      <charset val="136"/>
    </font>
    <font>
      <b/>
      <sz val="12"/>
      <name val="PMingLiu"/>
      <family val="1"/>
      <charset val="136"/>
    </font>
    <font>
      <sz val="14"/>
      <name val="PMingLiu"/>
      <family val="1"/>
      <charset val="136"/>
    </font>
    <font>
      <b/>
      <sz val="14"/>
      <name val="PMingLiu"/>
      <family val="1"/>
      <charset val="136"/>
    </font>
    <font>
      <sz val="9"/>
      <name val="PMingLiu"/>
      <family val="1"/>
      <charset val="136"/>
    </font>
    <font>
      <sz val="10"/>
      <color rgb="FF1F3864"/>
      <name val="PMingLiu"/>
      <family val="1"/>
      <charset val="136"/>
    </font>
    <font>
      <sz val="13"/>
      <color rgb="FF1F3864"/>
      <name val="PMingLiu"/>
      <family val="1"/>
      <charset val="136"/>
    </font>
    <font>
      <sz val="10"/>
      <color rgb="FFC55A11"/>
      <name val="PMingLiu"/>
      <family val="1"/>
      <charset val="136"/>
    </font>
    <font>
      <sz val="13"/>
      <color rgb="FFC55A11"/>
      <name val="PMingLiu"/>
      <family val="1"/>
      <charset val="136"/>
    </font>
    <font>
      <sz val="12"/>
      <name val="PMingLiu"/>
      <family val="1"/>
      <charset val="136"/>
    </font>
    <font>
      <sz val="9"/>
      <name val="細明體"/>
      <family val="3"/>
      <charset val="136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新細明體"/>
      <family val="2"/>
      <scheme val="minor"/>
    </font>
    <font>
      <sz val="14"/>
      <name val="新細明體"/>
      <family val="1"/>
      <charset val="136"/>
      <scheme val="minor"/>
    </font>
    <font>
      <sz val="12"/>
      <name val="新細明體"/>
      <family val="1"/>
    </font>
    <font>
      <sz val="14"/>
      <name val="新細明體"/>
      <family val="1"/>
      <charset val="136"/>
    </font>
    <font>
      <sz val="12"/>
      <name val="新細明體"/>
      <family val="1"/>
      <charset val="136"/>
    </font>
    <font>
      <sz val="10"/>
      <color rgb="FF0000FF"/>
      <name val="新細明體"/>
      <family val="1"/>
      <scheme val="minor"/>
    </font>
    <font>
      <sz val="12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4"/>
      <color theme="1"/>
      <name val="新細明體"/>
      <family val="1"/>
      <charset val="136"/>
    </font>
    <font>
      <sz val="12"/>
      <name val="PMingLiu"/>
      <family val="1"/>
    </font>
    <font>
      <sz val="14"/>
      <name val="PMingLiu"/>
      <family val="1"/>
    </font>
    <font>
      <sz val="12"/>
      <color indexed="17"/>
      <name val="新細明體"/>
      <family val="1"/>
      <charset val="136"/>
    </font>
    <font>
      <sz val="14"/>
      <color theme="1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  <font>
      <sz val="12"/>
      <name val="PMingLiu"/>
      <family val="1"/>
    </font>
    <font>
      <sz val="18"/>
      <name val="PMingLiu"/>
      <family val="1"/>
    </font>
    <font>
      <sz val="12"/>
      <name val="PMingLiu"/>
      <family val="1"/>
    </font>
    <font>
      <b/>
      <sz val="12"/>
      <name val="PMingLiu"/>
      <family val="1"/>
    </font>
    <font>
      <sz val="14"/>
      <name val="PMingLiu"/>
      <family val="1"/>
    </font>
    <font>
      <b/>
      <sz val="14"/>
      <name val="PMingLiu"/>
      <family val="1"/>
    </font>
    <font>
      <sz val="10"/>
      <color rgb="FF1F3864"/>
      <name val="PMingLiu"/>
      <family val="1"/>
    </font>
    <font>
      <sz val="10"/>
      <color rgb="FFC55A11"/>
      <name val="PMingLiu"/>
      <family val="1"/>
    </font>
    <font>
      <sz val="10"/>
      <name val="PMingLiu"/>
      <family val="1"/>
    </font>
    <font>
      <sz val="12"/>
      <name val="Microsoft JhengHei UI"/>
      <family val="1"/>
      <charset val="136"/>
    </font>
    <font>
      <sz val="12"/>
      <name val="PMingLiu"/>
      <family val="1"/>
    </font>
    <font>
      <sz val="12"/>
      <color rgb="FF000000"/>
      <name val="PMingLiu"/>
      <family val="1"/>
      <charset val="136"/>
    </font>
    <font>
      <sz val="12"/>
      <color rgb="FF000000"/>
      <name val="新細明體"/>
      <family val="2"/>
      <scheme val="minor"/>
    </font>
    <font>
      <sz val="12"/>
      <color theme="1"/>
      <name val="PMingLiu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4"/>
      <color theme="1"/>
      <name val="PMingLiu"/>
      <family val="1"/>
    </font>
    <font>
      <sz val="12"/>
      <color theme="1"/>
      <name val="PMingLiu"/>
      <family val="1"/>
    </font>
    <font>
      <sz val="14"/>
      <color theme="1"/>
      <name val="PMingLiu"/>
      <family val="1"/>
      <charset val="136"/>
    </font>
    <font>
      <sz val="9"/>
      <color theme="1"/>
      <name val="PMingLiu"/>
      <family val="1"/>
      <charset val="136"/>
    </font>
    <font>
      <b/>
      <sz val="12"/>
      <color theme="1"/>
      <name val="PMingLiu"/>
      <family val="1"/>
    </font>
    <font>
      <b/>
      <sz val="14"/>
      <color theme="1"/>
      <name val="PMingLiu"/>
      <family val="1"/>
    </font>
    <font>
      <sz val="10"/>
      <color theme="1"/>
      <name val="PMingLiu"/>
      <family val="1"/>
      <charset val="136"/>
    </font>
    <font>
      <sz val="13"/>
      <color theme="1"/>
      <name val="PMingLiu"/>
      <family val="1"/>
      <charset val="136"/>
    </font>
    <font>
      <sz val="14"/>
      <color theme="1"/>
      <name val="新細明體"/>
      <family val="1"/>
      <charset val="136"/>
      <scheme val="major"/>
    </font>
    <font>
      <b/>
      <sz val="12"/>
      <color theme="1"/>
      <name val="PMingLiu"/>
      <family val="1"/>
      <charset val="136"/>
    </font>
    <font>
      <sz val="13"/>
      <color theme="1"/>
      <name val="PMingLiu"/>
      <family val="1"/>
    </font>
    <font>
      <sz val="11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sz val="11"/>
      <name val="PMingLiu"/>
      <family val="1"/>
      <charset val="136"/>
    </font>
    <font>
      <sz val="14"/>
      <color rgb="FFFF0000"/>
      <name val="PMingLiu"/>
      <family val="1"/>
      <charset val="136"/>
    </font>
    <font>
      <sz val="14"/>
      <color rgb="FFFF0000"/>
      <name val="新細明體"/>
      <family val="1"/>
      <charset val="136"/>
    </font>
  </fonts>
  <fills count="22">
    <fill>
      <patternFill patternType="none"/>
    </fill>
    <fill>
      <patternFill patternType="gray125"/>
    </fill>
    <fill>
      <patternFill patternType="solid">
        <fgColor rgb="FFFFCCFF"/>
        <bgColor rgb="FFFFCCFF"/>
      </patternFill>
    </fill>
    <fill>
      <patternFill patternType="solid">
        <fgColor theme="0"/>
        <bgColor rgb="FFBDD6EE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indexed="42"/>
      </patternFill>
    </fill>
    <fill>
      <patternFill patternType="solid">
        <fgColor theme="0"/>
        <bgColor rgb="FF00FF00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FF"/>
        <bgColor rgb="FFFFFF00"/>
      </patternFill>
    </fill>
    <fill>
      <patternFill patternType="solid">
        <fgColor theme="0"/>
        <bgColor rgb="FFFFCCFF"/>
      </patternFill>
    </fill>
    <fill>
      <patternFill patternType="solid">
        <fgColor indexed="42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00"/>
        <bgColor rgb="FFBDD6EE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BDD6EE"/>
      </patternFill>
    </fill>
    <fill>
      <patternFill patternType="solid">
        <fgColor theme="8" tint="0.79998168889431442"/>
        <bgColor rgb="FFFFFF00"/>
      </patternFill>
    </fill>
    <fill>
      <patternFill patternType="solid">
        <fgColor rgb="FFFFCCCC"/>
        <bgColor rgb="FFBDD6EE"/>
      </patternFill>
    </fill>
    <fill>
      <patternFill patternType="solid">
        <fgColor rgb="FF00FF00"/>
        <bgColor indexed="64"/>
      </patternFill>
    </fill>
    <fill>
      <patternFill patternType="solid">
        <fgColor rgb="FF00FF00"/>
        <bgColor rgb="FFBDD6EE"/>
      </patternFill>
    </fill>
  </fills>
  <borders count="2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</borders>
  <cellStyleXfs count="46">
    <xf numFmtId="0" fontId="0" fillId="0" borderId="0"/>
    <xf numFmtId="9" fontId="13" fillId="0" borderId="0" applyFont="0" applyFill="0" applyBorder="0" applyAlignment="0" applyProtection="0">
      <alignment vertical="center"/>
    </xf>
    <xf numFmtId="0" fontId="17" fillId="0" borderId="44"/>
    <xf numFmtId="0" fontId="19" fillId="0" borderId="44">
      <alignment vertical="center"/>
    </xf>
    <xf numFmtId="0" fontId="21" fillId="0" borderId="44" applyAlignment="0">
      <alignment vertical="center"/>
    </xf>
    <xf numFmtId="0" fontId="21" fillId="0" borderId="44">
      <alignment vertical="center"/>
    </xf>
    <xf numFmtId="0" fontId="24" fillId="0" borderId="44">
      <alignment vertical="center"/>
    </xf>
    <xf numFmtId="0" fontId="21" fillId="0" borderId="44">
      <alignment vertical="center"/>
    </xf>
    <xf numFmtId="0" fontId="21" fillId="0" borderId="44"/>
    <xf numFmtId="0" fontId="21" fillId="0" borderId="44">
      <alignment vertical="center"/>
    </xf>
    <xf numFmtId="0" fontId="28" fillId="6" borderId="44" applyNumberFormat="0" applyBorder="0" applyAlignment="0" applyProtection="0">
      <alignment vertical="center"/>
    </xf>
    <xf numFmtId="9" fontId="21" fillId="0" borderId="44" applyFont="0" applyFill="0" applyBorder="0" applyAlignment="0" applyProtection="0">
      <alignment vertical="center"/>
    </xf>
    <xf numFmtId="0" fontId="2" fillId="0" borderId="44"/>
    <xf numFmtId="9" fontId="2" fillId="0" borderId="44" applyFont="0" applyFill="0" applyBorder="0" applyAlignment="0" applyProtection="0">
      <alignment vertical="center"/>
    </xf>
    <xf numFmtId="0" fontId="2" fillId="0" borderId="44"/>
    <xf numFmtId="0" fontId="31" fillId="0" borderId="44"/>
    <xf numFmtId="0" fontId="24" fillId="0" borderId="44"/>
    <xf numFmtId="9" fontId="33" fillId="0" borderId="44" applyFont="0" applyFill="0" applyBorder="0" applyAlignment="0" applyProtection="0">
      <alignment vertical="center"/>
    </xf>
    <xf numFmtId="0" fontId="17" fillId="0" borderId="44">
      <alignment vertical="center"/>
    </xf>
    <xf numFmtId="0" fontId="24" fillId="0" borderId="44"/>
    <xf numFmtId="0" fontId="21" fillId="0" borderId="44"/>
    <xf numFmtId="44" fontId="17" fillId="0" borderId="44" applyFont="0" applyFill="0" applyBorder="0" applyAlignment="0" applyProtection="0">
      <alignment vertical="center"/>
    </xf>
    <xf numFmtId="9" fontId="17" fillId="0" borderId="44" applyFont="0" applyFill="0" applyBorder="0" applyAlignment="0" applyProtection="0">
      <alignment vertical="center"/>
    </xf>
    <xf numFmtId="0" fontId="26" fillId="0" borderId="44"/>
    <xf numFmtId="0" fontId="41" fillId="0" borderId="44"/>
    <xf numFmtId="9" fontId="26" fillId="0" borderId="44" applyFont="0" applyFill="0" applyBorder="0" applyAlignment="0" applyProtection="0">
      <alignment vertical="center"/>
    </xf>
    <xf numFmtId="0" fontId="26" fillId="0" borderId="44"/>
    <xf numFmtId="0" fontId="28" fillId="12" borderId="44" applyNumberFormat="0" applyBorder="0" applyAlignment="0" applyProtection="0">
      <alignment vertical="center"/>
    </xf>
    <xf numFmtId="9" fontId="26" fillId="0" borderId="44" applyFont="0" applyFill="0" applyBorder="0" applyAlignment="0" applyProtection="0">
      <alignment vertical="center"/>
    </xf>
    <xf numFmtId="44" fontId="17" fillId="0" borderId="44" applyFont="0" applyFill="0" applyBorder="0" applyAlignment="0" applyProtection="0">
      <alignment vertical="center"/>
    </xf>
    <xf numFmtId="0" fontId="17" fillId="0" borderId="44">
      <alignment vertical="center"/>
    </xf>
    <xf numFmtId="0" fontId="17" fillId="0" borderId="44"/>
    <xf numFmtId="0" fontId="24" fillId="0" borderId="44">
      <alignment vertical="center"/>
    </xf>
    <xf numFmtId="9" fontId="17" fillId="0" borderId="44" applyFont="0" applyFill="0" applyBorder="0" applyAlignment="0" applyProtection="0">
      <alignment vertical="center"/>
    </xf>
    <xf numFmtId="0" fontId="2" fillId="0" borderId="44"/>
    <xf numFmtId="0" fontId="42" fillId="0" borderId="44"/>
    <xf numFmtId="9" fontId="2" fillId="0" borderId="44" applyFont="0" applyFill="0" applyBorder="0" applyAlignment="0" applyProtection="0">
      <alignment vertical="center"/>
    </xf>
    <xf numFmtId="0" fontId="28" fillId="6" borderId="44" applyNumberFormat="0" applyBorder="0" applyAlignment="0" applyProtection="0">
      <alignment vertical="center"/>
    </xf>
    <xf numFmtId="0" fontId="2" fillId="0" borderId="44"/>
    <xf numFmtId="9" fontId="2" fillId="0" borderId="44" applyFont="0" applyFill="0" applyBorder="0" applyAlignment="0" applyProtection="0">
      <alignment vertical="center"/>
    </xf>
    <xf numFmtId="0" fontId="2" fillId="0" borderId="44"/>
    <xf numFmtId="0" fontId="24" fillId="0" borderId="44"/>
    <xf numFmtId="0" fontId="43" fillId="0" borderId="44"/>
    <xf numFmtId="44" fontId="17" fillId="0" borderId="44" applyFont="0" applyFill="0" applyBorder="0" applyAlignment="0" applyProtection="0">
      <alignment vertical="center"/>
    </xf>
    <xf numFmtId="0" fontId="26" fillId="0" borderId="44"/>
    <xf numFmtId="44" fontId="17" fillId="0" borderId="44" applyFont="0" applyFill="0" applyBorder="0" applyAlignment="0" applyProtection="0">
      <alignment vertical="center"/>
    </xf>
  </cellStyleXfs>
  <cellXfs count="434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8" fontId="0" fillId="0" borderId="16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178" fontId="3" fillId="0" borderId="16" xfId="0" applyNumberFormat="1" applyFont="1" applyBorder="1" applyAlignment="1">
      <alignment horizontal="right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shrinkToFit="1"/>
    </xf>
    <xf numFmtId="0" fontId="3" fillId="0" borderId="19" xfId="0" applyFont="1" applyBorder="1" applyAlignment="1">
      <alignment vertical="center"/>
    </xf>
    <xf numFmtId="0" fontId="3" fillId="0" borderId="0" xfId="0" applyFont="1" applyAlignment="1">
      <alignment vertical="center"/>
    </xf>
    <xf numFmtId="178" fontId="3" fillId="0" borderId="0" xfId="0" applyNumberFormat="1" applyFont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shrinkToFit="1"/>
    </xf>
    <xf numFmtId="0" fontId="3" fillId="0" borderId="2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78" fontId="3" fillId="0" borderId="1" xfId="0" applyNumberFormat="1" applyFont="1" applyBorder="1" applyAlignment="1">
      <alignment horizontal="right" vertical="center"/>
    </xf>
    <xf numFmtId="0" fontId="3" fillId="0" borderId="2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49" fontId="4" fillId="0" borderId="16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3" fillId="0" borderId="17" xfId="0" applyNumberFormat="1" applyFont="1" applyBorder="1" applyAlignment="1">
      <alignment horizontal="center" vertical="center"/>
    </xf>
    <xf numFmtId="179" fontId="6" fillId="0" borderId="6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vertical="center"/>
    </xf>
    <xf numFmtId="178" fontId="6" fillId="0" borderId="28" xfId="0" applyNumberFormat="1" applyFont="1" applyBorder="1" applyAlignment="1">
      <alignment vertical="center"/>
    </xf>
    <xf numFmtId="178" fontId="4" fillId="0" borderId="28" xfId="0" applyNumberFormat="1" applyFont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4" xfId="0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4" xfId="0" applyNumberFormat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35" xfId="0" applyBorder="1" applyAlignment="1">
      <alignment vertical="center"/>
    </xf>
    <xf numFmtId="178" fontId="0" fillId="0" borderId="32" xfId="0" applyNumberFormat="1" applyBorder="1" applyAlignment="1">
      <alignment vertical="center"/>
    </xf>
    <xf numFmtId="178" fontId="0" fillId="0" borderId="35" xfId="0" applyNumberFormat="1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6" fillId="0" borderId="31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178" fontId="4" fillId="0" borderId="32" xfId="0" applyNumberFormat="1" applyFont="1" applyBorder="1" applyAlignment="1">
      <alignment vertical="center"/>
    </xf>
    <xf numFmtId="178" fontId="4" fillId="0" borderId="35" xfId="0" applyNumberFormat="1" applyFont="1" applyBorder="1" applyAlignment="1">
      <alignment vertical="center"/>
    </xf>
    <xf numFmtId="0" fontId="4" fillId="0" borderId="33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178" fontId="6" fillId="0" borderId="32" xfId="0" applyNumberFormat="1" applyFont="1" applyBorder="1" applyAlignment="1">
      <alignment vertical="center"/>
    </xf>
    <xf numFmtId="178" fontId="6" fillId="0" borderId="35" xfId="0" applyNumberFormat="1" applyFont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178" fontId="0" fillId="0" borderId="28" xfId="0" applyNumberFormat="1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6" fillId="0" borderId="27" xfId="0" applyFont="1" applyBorder="1" applyAlignment="1">
      <alignment vertical="center"/>
    </xf>
    <xf numFmtId="0" fontId="6" fillId="0" borderId="5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25" xfId="0" applyFill="1" applyBorder="1" applyAlignment="1">
      <alignment vertical="center"/>
    </xf>
    <xf numFmtId="0" fontId="0" fillId="2" borderId="40" xfId="0" applyFill="1" applyBorder="1" applyAlignment="1">
      <alignment vertical="center"/>
    </xf>
    <xf numFmtId="178" fontId="0" fillId="2" borderId="6" xfId="0" applyNumberFormat="1" applyFill="1" applyBorder="1" applyAlignment="1">
      <alignment vertical="center"/>
    </xf>
    <xf numFmtId="178" fontId="0" fillId="2" borderId="40" xfId="0" applyNumberFormat="1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0" fillId="2" borderId="52" xfId="0" applyFill="1" applyBorder="1" applyAlignment="1">
      <alignment horizontal="center" vertical="center"/>
    </xf>
    <xf numFmtId="0" fontId="0" fillId="2" borderId="53" xfId="0" applyFill="1" applyBorder="1" applyAlignment="1">
      <alignment vertical="center"/>
    </xf>
    <xf numFmtId="0" fontId="0" fillId="2" borderId="54" xfId="0" applyFill="1" applyBorder="1" applyAlignment="1">
      <alignment vertical="center"/>
    </xf>
    <xf numFmtId="178" fontId="0" fillId="2" borderId="55" xfId="0" applyNumberFormat="1" applyFill="1" applyBorder="1" applyAlignment="1">
      <alignment vertical="center"/>
    </xf>
    <xf numFmtId="178" fontId="0" fillId="2" borderId="54" xfId="0" applyNumberFormat="1" applyFill="1" applyBorder="1" applyAlignment="1">
      <alignment vertical="center"/>
    </xf>
    <xf numFmtId="0" fontId="0" fillId="2" borderId="56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27" xfId="0" applyFill="1" applyBorder="1" applyAlignment="1">
      <alignment vertical="center"/>
    </xf>
    <xf numFmtId="0" fontId="0" fillId="2" borderId="28" xfId="0" applyFill="1" applyBorder="1" applyAlignment="1">
      <alignment vertical="center"/>
    </xf>
    <xf numFmtId="178" fontId="0" fillId="2" borderId="28" xfId="0" applyNumberFormat="1" applyFill="1" applyBorder="1" applyAlignment="1">
      <alignment vertical="center"/>
    </xf>
    <xf numFmtId="0" fontId="0" fillId="2" borderId="29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59" xfId="0" applyFill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82" fontId="9" fillId="0" borderId="43" xfId="0" applyNumberFormat="1" applyFont="1" applyBorder="1" applyAlignment="1">
      <alignment horizontal="center" vertical="center"/>
    </xf>
    <xf numFmtId="182" fontId="10" fillId="0" borderId="43" xfId="0" applyNumberFormat="1" applyFont="1" applyBorder="1" applyAlignment="1">
      <alignment horizontal="center" vertical="center"/>
    </xf>
    <xf numFmtId="182" fontId="9" fillId="0" borderId="50" xfId="0" applyNumberFormat="1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178" fontId="11" fillId="0" borderId="45" xfId="0" applyNumberFormat="1" applyFont="1" applyBorder="1" applyAlignment="1">
      <alignment horizontal="center" vertical="center"/>
    </xf>
    <xf numFmtId="178" fontId="11" fillId="0" borderId="13" xfId="0" applyNumberFormat="1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6" fillId="0" borderId="16" xfId="0" applyFont="1" applyBorder="1" applyAlignment="1">
      <alignment vertical="center"/>
    </xf>
    <xf numFmtId="0" fontId="0" fillId="0" borderId="0" xfId="0" applyAlignment="1">
      <alignment horizontal="left" vertical="center" shrinkToFit="1"/>
    </xf>
    <xf numFmtId="178" fontId="6" fillId="0" borderId="4" xfId="0" applyNumberFormat="1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shrinkToFit="1"/>
    </xf>
    <xf numFmtId="9" fontId="12" fillId="0" borderId="45" xfId="1" applyFont="1" applyBorder="1" applyAlignment="1">
      <alignment horizontal="center" vertical="center"/>
    </xf>
    <xf numFmtId="0" fontId="4" fillId="3" borderId="27" xfId="0" applyFont="1" applyFill="1" applyBorder="1" applyAlignment="1">
      <alignment vertical="center" shrinkToFit="1"/>
    </xf>
    <xf numFmtId="0" fontId="4" fillId="3" borderId="28" xfId="0" applyFont="1" applyFill="1" applyBorder="1" applyAlignment="1">
      <alignment horizontal="center" vertical="center" shrinkToFit="1"/>
    </xf>
    <xf numFmtId="179" fontId="4" fillId="3" borderId="28" xfId="0" applyNumberFormat="1" applyFont="1" applyFill="1" applyBorder="1" applyAlignment="1">
      <alignment horizontal="center" vertical="center" shrinkToFit="1"/>
    </xf>
    <xf numFmtId="0" fontId="4" fillId="3" borderId="25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176" fontId="0" fillId="4" borderId="4" xfId="0" applyNumberForma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177" fontId="3" fillId="4" borderId="7" xfId="0" applyNumberFormat="1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9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179" fontId="4" fillId="4" borderId="28" xfId="0" applyNumberFormat="1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/>
    </xf>
    <xf numFmtId="49" fontId="4" fillId="4" borderId="29" xfId="0" applyNumberFormat="1" applyFont="1" applyFill="1" applyBorder="1" applyAlignment="1">
      <alignment horizontal="center" vertical="center"/>
    </xf>
    <xf numFmtId="179" fontId="4" fillId="4" borderId="32" xfId="0" applyNumberFormat="1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vertical="center"/>
    </xf>
    <xf numFmtId="0" fontId="4" fillId="4" borderId="11" xfId="0" applyFont="1" applyFill="1" applyBorder="1" applyAlignment="1">
      <alignment horizontal="center" vertical="center"/>
    </xf>
    <xf numFmtId="179" fontId="4" fillId="4" borderId="11" xfId="0" applyNumberFormat="1" applyFont="1" applyFill="1" applyBorder="1" applyAlignment="1">
      <alignment horizontal="center" vertical="center"/>
    </xf>
    <xf numFmtId="179" fontId="4" fillId="4" borderId="28" xfId="0" applyNumberFormat="1" applyFont="1" applyFill="1" applyBorder="1" applyAlignment="1">
      <alignment horizontal="center"/>
    </xf>
    <xf numFmtId="178" fontId="4" fillId="4" borderId="16" xfId="0" applyNumberFormat="1" applyFont="1" applyFill="1" applyBorder="1" applyAlignment="1">
      <alignment horizontal="right" vertical="center" shrinkToFit="1"/>
    </xf>
    <xf numFmtId="49" fontId="4" fillId="4" borderId="17" xfId="0" applyNumberFormat="1" applyFont="1" applyFill="1" applyBorder="1" applyAlignment="1">
      <alignment horizontal="center" vertical="center" shrinkToFit="1"/>
    </xf>
    <xf numFmtId="178" fontId="4" fillId="4" borderId="0" xfId="0" applyNumberFormat="1" applyFont="1" applyFill="1" applyAlignment="1">
      <alignment horizontal="right" vertical="center" shrinkToFit="1"/>
    </xf>
    <xf numFmtId="49" fontId="4" fillId="4" borderId="20" xfId="0" applyNumberFormat="1" applyFont="1" applyFill="1" applyBorder="1" applyAlignment="1">
      <alignment horizontal="center" vertical="center" shrinkToFit="1"/>
    </xf>
    <xf numFmtId="178" fontId="4" fillId="4" borderId="1" xfId="0" applyNumberFormat="1" applyFont="1" applyFill="1" applyBorder="1" applyAlignment="1">
      <alignment horizontal="right" vertical="center" shrinkToFit="1"/>
    </xf>
    <xf numFmtId="49" fontId="4" fillId="4" borderId="23" xfId="0" applyNumberFormat="1" applyFont="1" applyFill="1" applyBorder="1" applyAlignment="1">
      <alignment horizontal="center" vertical="center" shrinkToFit="1"/>
    </xf>
    <xf numFmtId="0" fontId="4" fillId="4" borderId="4" xfId="0" applyFont="1" applyFill="1" applyBorder="1" applyAlignment="1">
      <alignment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vertical="center"/>
    </xf>
    <xf numFmtId="178" fontId="4" fillId="4" borderId="28" xfId="0" applyNumberFormat="1" applyFont="1" applyFill="1" applyBorder="1" applyAlignment="1">
      <alignment horizontal="center" vertical="center"/>
    </xf>
    <xf numFmtId="49" fontId="4" fillId="4" borderId="28" xfId="0" applyNumberFormat="1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vertical="center" shrinkToFit="1"/>
    </xf>
    <xf numFmtId="0" fontId="4" fillId="4" borderId="16" xfId="0" applyFont="1" applyFill="1" applyBorder="1" applyAlignment="1">
      <alignment vertical="center" shrinkToFit="1"/>
    </xf>
    <xf numFmtId="0" fontId="4" fillId="4" borderId="16" xfId="0" applyFont="1" applyFill="1" applyBorder="1" applyAlignment="1">
      <alignment horizontal="center" vertical="center" shrinkToFit="1"/>
    </xf>
    <xf numFmtId="0" fontId="4" fillId="4" borderId="19" xfId="0" applyFont="1" applyFill="1" applyBorder="1" applyAlignment="1">
      <alignment vertical="center" shrinkToFit="1"/>
    </xf>
    <xf numFmtId="0" fontId="4" fillId="4" borderId="0" xfId="0" applyFont="1" applyFill="1" applyAlignment="1">
      <alignment vertical="center" shrinkToFit="1"/>
    </xf>
    <xf numFmtId="0" fontId="4" fillId="4" borderId="0" xfId="0" applyFont="1" applyFill="1" applyAlignment="1">
      <alignment horizontal="center" vertical="center" shrinkToFit="1"/>
    </xf>
    <xf numFmtId="0" fontId="4" fillId="4" borderId="22" xfId="0" applyFont="1" applyFill="1" applyBorder="1" applyAlignment="1">
      <alignment vertical="center" shrinkToFit="1"/>
    </xf>
    <xf numFmtId="0" fontId="4" fillId="4" borderId="1" xfId="0" applyFont="1" applyFill="1" applyBorder="1" applyAlignment="1">
      <alignment vertical="center" shrinkToFit="1"/>
    </xf>
    <xf numFmtId="0" fontId="4" fillId="4" borderId="1" xfId="0" applyFont="1" applyFill="1" applyBorder="1" applyAlignment="1">
      <alignment horizontal="center" vertical="center" shrinkToFit="1"/>
    </xf>
    <xf numFmtId="0" fontId="6" fillId="4" borderId="28" xfId="0" applyFont="1" applyFill="1" applyBorder="1" applyAlignment="1">
      <alignment vertical="center"/>
    </xf>
    <xf numFmtId="178" fontId="6" fillId="4" borderId="28" xfId="0" applyNumberFormat="1" applyFont="1" applyFill="1" applyBorder="1" applyAlignment="1">
      <alignment vertical="center"/>
    </xf>
    <xf numFmtId="49" fontId="4" fillId="4" borderId="40" xfId="0" applyNumberFormat="1" applyFont="1" applyFill="1" applyBorder="1" applyAlignment="1">
      <alignment vertical="center"/>
    </xf>
    <xf numFmtId="0" fontId="4" fillId="4" borderId="6" xfId="0" applyFont="1" applyFill="1" applyBorder="1" applyAlignment="1">
      <alignment horizontal="center" vertical="center" shrinkToFit="1"/>
    </xf>
    <xf numFmtId="49" fontId="4" fillId="4" borderId="42" xfId="0" applyNumberFormat="1" applyFont="1" applyFill="1" applyBorder="1" applyAlignment="1">
      <alignment vertical="center"/>
    </xf>
    <xf numFmtId="0" fontId="4" fillId="4" borderId="28" xfId="0" applyFont="1" applyFill="1" applyBorder="1" applyAlignment="1">
      <alignment horizontal="center" vertical="center" shrinkToFit="1"/>
    </xf>
    <xf numFmtId="0" fontId="4" fillId="4" borderId="28" xfId="0" applyFont="1" applyFill="1" applyBorder="1" applyAlignment="1">
      <alignment vertical="center"/>
    </xf>
    <xf numFmtId="178" fontId="4" fillId="4" borderId="28" xfId="0" applyNumberFormat="1" applyFont="1" applyFill="1" applyBorder="1" applyAlignment="1">
      <alignment vertical="center"/>
    </xf>
    <xf numFmtId="0" fontId="4" fillId="4" borderId="34" xfId="0" applyFont="1" applyFill="1" applyBorder="1" applyAlignment="1">
      <alignment vertical="center"/>
    </xf>
    <xf numFmtId="0" fontId="4" fillId="4" borderId="11" xfId="0" applyFont="1" applyFill="1" applyBorder="1" applyAlignment="1">
      <alignment vertical="center"/>
    </xf>
    <xf numFmtId="178" fontId="4" fillId="4" borderId="11" xfId="0" applyNumberFormat="1" applyFont="1" applyFill="1" applyBorder="1" applyAlignment="1">
      <alignment vertical="center"/>
    </xf>
    <xf numFmtId="179" fontId="4" fillId="4" borderId="4" xfId="0" applyNumberFormat="1" applyFont="1" applyFill="1" applyBorder="1" applyAlignment="1">
      <alignment vertical="center"/>
    </xf>
    <xf numFmtId="49" fontId="4" fillId="4" borderId="6" xfId="0" applyNumberFormat="1" applyFont="1" applyFill="1" applyBorder="1" applyAlignment="1">
      <alignment horizontal="center" vertical="center" shrinkToFit="1"/>
    </xf>
    <xf numFmtId="179" fontId="4" fillId="4" borderId="6" xfId="0" applyNumberFormat="1" applyFont="1" applyFill="1" applyBorder="1" applyAlignment="1">
      <alignment horizontal="center" vertical="center" shrinkToFit="1"/>
    </xf>
    <xf numFmtId="179" fontId="4" fillId="4" borderId="7" xfId="0" applyNumberFormat="1" applyFont="1" applyFill="1" applyBorder="1" applyAlignment="1">
      <alignment horizontal="center" vertical="center"/>
    </xf>
    <xf numFmtId="49" fontId="4" fillId="4" borderId="28" xfId="0" applyNumberFormat="1" applyFont="1" applyFill="1" applyBorder="1" applyAlignment="1">
      <alignment horizontal="center" vertical="center" shrinkToFit="1"/>
    </xf>
    <xf numFmtId="179" fontId="4" fillId="4" borderId="29" xfId="0" applyNumberFormat="1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vertical="center" shrinkToFit="1"/>
    </xf>
    <xf numFmtId="179" fontId="4" fillId="4" borderId="28" xfId="0" applyNumberFormat="1" applyFont="1" applyFill="1" applyBorder="1" applyAlignment="1">
      <alignment horizontal="center" vertical="center" shrinkToFit="1"/>
    </xf>
    <xf numFmtId="178" fontId="4" fillId="4" borderId="28" xfId="0" applyNumberFormat="1" applyFont="1" applyFill="1" applyBorder="1" applyAlignment="1">
      <alignment horizontal="right" vertical="center" shrinkToFit="1"/>
    </xf>
    <xf numFmtId="178" fontId="4" fillId="4" borderId="28" xfId="0" applyNumberFormat="1" applyFont="1" applyFill="1" applyBorder="1" applyAlignment="1">
      <alignment horizontal="right" vertical="center"/>
    </xf>
    <xf numFmtId="178" fontId="4" fillId="4" borderId="11" xfId="0" applyNumberFormat="1" applyFont="1" applyFill="1" applyBorder="1" applyAlignment="1">
      <alignment horizontal="right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32" xfId="0" applyFont="1" applyFill="1" applyBorder="1" applyAlignment="1">
      <alignment vertical="center"/>
    </xf>
    <xf numFmtId="178" fontId="4" fillId="4" borderId="32" xfId="0" applyNumberFormat="1" applyFont="1" applyFill="1" applyBorder="1" applyAlignment="1">
      <alignment horizontal="right" vertical="center"/>
    </xf>
    <xf numFmtId="0" fontId="4" fillId="4" borderId="32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vertical="center"/>
    </xf>
    <xf numFmtId="0" fontId="4" fillId="4" borderId="35" xfId="0" applyFont="1" applyFill="1" applyBorder="1" applyAlignment="1">
      <alignment vertical="center"/>
    </xf>
    <xf numFmtId="0" fontId="4" fillId="4" borderId="47" xfId="0" applyFont="1" applyFill="1" applyBorder="1" applyAlignment="1">
      <alignment vertical="center"/>
    </xf>
    <xf numFmtId="0" fontId="4" fillId="4" borderId="39" xfId="0" applyFont="1" applyFill="1" applyBorder="1" applyAlignment="1">
      <alignment horizontal="center" vertical="center"/>
    </xf>
    <xf numFmtId="179" fontId="4" fillId="4" borderId="39" xfId="0" applyNumberFormat="1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vertical="center"/>
    </xf>
    <xf numFmtId="49" fontId="4" fillId="4" borderId="30" xfId="0" applyNumberFormat="1" applyFont="1" applyFill="1" applyBorder="1" applyAlignment="1">
      <alignment vertical="center"/>
    </xf>
    <xf numFmtId="0" fontId="4" fillId="4" borderId="42" xfId="0" applyFont="1" applyFill="1" applyBorder="1" applyAlignment="1">
      <alignment vertical="center"/>
    </xf>
    <xf numFmtId="0" fontId="4" fillId="4" borderId="63" xfId="0" applyFont="1" applyFill="1" applyBorder="1" applyAlignment="1">
      <alignment vertical="center"/>
    </xf>
    <xf numFmtId="178" fontId="4" fillId="4" borderId="11" xfId="0" applyNumberFormat="1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vertical="center" shrinkToFit="1"/>
    </xf>
    <xf numFmtId="178" fontId="4" fillId="4" borderId="28" xfId="0" applyNumberFormat="1" applyFont="1" applyFill="1" applyBorder="1" applyAlignment="1">
      <alignment horizontal="center" vertical="center" shrinkToFit="1"/>
    </xf>
    <xf numFmtId="0" fontId="4" fillId="4" borderId="29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vertical="center" shrinkToFit="1"/>
    </xf>
    <xf numFmtId="0" fontId="4" fillId="4" borderId="11" xfId="0" applyFont="1" applyFill="1" applyBorder="1" applyAlignment="1">
      <alignment horizontal="center" vertical="center" shrinkToFit="1"/>
    </xf>
    <xf numFmtId="0" fontId="4" fillId="4" borderId="12" xfId="0" applyFont="1" applyFill="1" applyBorder="1" applyAlignment="1">
      <alignment horizontal="center" vertical="center" shrinkToFit="1"/>
    </xf>
    <xf numFmtId="178" fontId="4" fillId="4" borderId="0" xfId="0" applyNumberFormat="1" applyFont="1" applyFill="1" applyAlignment="1">
      <alignment horizontal="center" vertical="center" shrinkToFit="1"/>
    </xf>
    <xf numFmtId="0" fontId="4" fillId="4" borderId="20" xfId="0" applyFont="1" applyFill="1" applyBorder="1" applyAlignment="1">
      <alignment horizontal="center" vertical="center" shrinkToFit="1"/>
    </xf>
    <xf numFmtId="178" fontId="4" fillId="4" borderId="1" xfId="0" applyNumberFormat="1" applyFont="1" applyFill="1" applyBorder="1" applyAlignment="1">
      <alignment horizontal="center" vertical="center" shrinkToFit="1"/>
    </xf>
    <xf numFmtId="0" fontId="4" fillId="4" borderId="23" xfId="0" applyFont="1" applyFill="1" applyBorder="1" applyAlignment="1">
      <alignment horizontal="center" vertical="center" shrinkToFit="1"/>
    </xf>
    <xf numFmtId="178" fontId="4" fillId="4" borderId="16" xfId="0" applyNumberFormat="1" applyFont="1" applyFill="1" applyBorder="1" applyAlignment="1">
      <alignment horizontal="center" vertical="center" shrinkToFit="1"/>
    </xf>
    <xf numFmtId="0" fontId="4" fillId="4" borderId="17" xfId="0" applyFont="1" applyFill="1" applyBorder="1" applyAlignment="1">
      <alignment horizontal="center" vertical="center" shrinkToFit="1"/>
    </xf>
    <xf numFmtId="0" fontId="4" fillId="4" borderId="48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vertical="center" shrinkToFit="1"/>
    </xf>
    <xf numFmtId="0" fontId="4" fillId="4" borderId="11" xfId="0" applyFont="1" applyFill="1" applyBorder="1" applyAlignment="1">
      <alignment vertical="center" shrinkToFit="1"/>
    </xf>
    <xf numFmtId="178" fontId="4" fillId="4" borderId="11" xfId="0" applyNumberFormat="1" applyFont="1" applyFill="1" applyBorder="1" applyAlignment="1">
      <alignment horizontal="right" vertical="center" shrinkToFit="1"/>
    </xf>
    <xf numFmtId="0" fontId="4" fillId="4" borderId="26" xfId="0" applyFont="1" applyFill="1" applyBorder="1" applyAlignment="1">
      <alignment horizontal="center" vertical="center" shrinkToFit="1"/>
    </xf>
    <xf numFmtId="178" fontId="4" fillId="4" borderId="28" xfId="0" applyNumberFormat="1" applyFont="1" applyFill="1" applyBorder="1" applyAlignment="1">
      <alignment vertical="center" shrinkToFit="1"/>
    </xf>
    <xf numFmtId="0" fontId="4" fillId="4" borderId="32" xfId="0" applyFont="1" applyFill="1" applyBorder="1" applyAlignment="1">
      <alignment vertical="center" shrinkToFit="1"/>
    </xf>
    <xf numFmtId="0" fontId="4" fillId="4" borderId="32" xfId="0" applyFont="1" applyFill="1" applyBorder="1" applyAlignment="1">
      <alignment horizontal="center" vertical="center" shrinkToFit="1"/>
    </xf>
    <xf numFmtId="179" fontId="4" fillId="4" borderId="29" xfId="0" applyNumberFormat="1" applyFont="1" applyFill="1" applyBorder="1" applyAlignment="1">
      <alignment horizontal="center"/>
    </xf>
    <xf numFmtId="180" fontId="4" fillId="4" borderId="28" xfId="0" applyNumberFormat="1" applyFont="1" applyFill="1" applyBorder="1" applyAlignment="1">
      <alignment horizontal="center" vertical="center" shrinkToFit="1"/>
    </xf>
    <xf numFmtId="49" fontId="4" fillId="4" borderId="29" xfId="0" applyNumberFormat="1" applyFont="1" applyFill="1" applyBorder="1" applyAlignment="1">
      <alignment horizontal="center" vertical="center" shrinkToFit="1"/>
    </xf>
    <xf numFmtId="178" fontId="4" fillId="4" borderId="11" xfId="0" applyNumberFormat="1" applyFont="1" applyFill="1" applyBorder="1" applyAlignment="1">
      <alignment vertical="center" shrinkToFit="1"/>
    </xf>
    <xf numFmtId="49" fontId="4" fillId="4" borderId="12" xfId="0" applyNumberFormat="1" applyFont="1" applyFill="1" applyBorder="1" applyAlignment="1">
      <alignment horizontal="center" vertical="center" shrinkToFit="1"/>
    </xf>
    <xf numFmtId="0" fontId="4" fillId="4" borderId="36" xfId="0" applyFont="1" applyFill="1" applyBorder="1" applyAlignment="1">
      <alignment horizontal="center" shrinkToFit="1"/>
    </xf>
    <xf numFmtId="0" fontId="4" fillId="4" borderId="39" xfId="0" applyFont="1" applyFill="1" applyBorder="1" applyAlignment="1">
      <alignment vertical="center" shrinkToFit="1"/>
    </xf>
    <xf numFmtId="178" fontId="4" fillId="4" borderId="39" xfId="0" applyNumberFormat="1" applyFont="1" applyFill="1" applyBorder="1" applyAlignment="1">
      <alignment horizontal="right" vertical="center" shrinkToFit="1"/>
    </xf>
    <xf numFmtId="0" fontId="4" fillId="4" borderId="39" xfId="0" applyFont="1" applyFill="1" applyBorder="1" applyAlignment="1">
      <alignment horizontal="center" vertical="center" shrinkToFit="1"/>
    </xf>
    <xf numFmtId="49" fontId="4" fillId="4" borderId="4" xfId="0" applyNumberFormat="1" applyFont="1" applyFill="1" applyBorder="1" applyAlignment="1">
      <alignment horizontal="center" vertical="center"/>
    </xf>
    <xf numFmtId="0" fontId="4" fillId="4" borderId="41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vertical="center" shrinkToFit="1"/>
    </xf>
    <xf numFmtId="49" fontId="4" fillId="4" borderId="16" xfId="0" applyNumberFormat="1" applyFont="1" applyFill="1" applyBorder="1" applyAlignment="1">
      <alignment horizontal="center" vertical="center" shrinkToFit="1"/>
    </xf>
    <xf numFmtId="49" fontId="4" fillId="4" borderId="30" xfId="0" applyNumberFormat="1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49" fontId="4" fillId="4" borderId="0" xfId="0" applyNumberFormat="1" applyFont="1" applyFill="1" applyAlignment="1">
      <alignment horizontal="center" vertical="center" shrinkToFit="1"/>
    </xf>
    <xf numFmtId="49" fontId="4" fillId="4" borderId="1" xfId="0" applyNumberFormat="1" applyFont="1" applyFill="1" applyBorder="1" applyAlignment="1">
      <alignment horizontal="center" vertical="center" shrinkToFit="1"/>
    </xf>
    <xf numFmtId="49" fontId="4" fillId="4" borderId="11" xfId="0" applyNumberFormat="1" applyFont="1" applyFill="1" applyBorder="1" applyAlignment="1">
      <alignment horizontal="center" vertical="center"/>
    </xf>
    <xf numFmtId="0" fontId="4" fillId="4" borderId="46" xfId="0" applyFont="1" applyFill="1" applyBorder="1" applyAlignment="1">
      <alignment horizontal="center" vertical="center" shrinkToFit="1"/>
    </xf>
    <xf numFmtId="1" fontId="4" fillId="4" borderId="46" xfId="0" applyNumberFormat="1" applyFont="1" applyFill="1" applyBorder="1" applyAlignment="1">
      <alignment horizontal="center" vertical="center" shrinkToFit="1"/>
    </xf>
    <xf numFmtId="0" fontId="4" fillId="4" borderId="36" xfId="0" applyFont="1" applyFill="1" applyBorder="1" applyAlignment="1">
      <alignment horizontal="center" vertical="center" shrinkToFit="1"/>
    </xf>
    <xf numFmtId="1" fontId="4" fillId="4" borderId="36" xfId="0" applyNumberFormat="1" applyFont="1" applyFill="1" applyBorder="1" applyAlignment="1">
      <alignment horizontal="center" vertical="center" shrinkToFit="1"/>
    </xf>
    <xf numFmtId="180" fontId="4" fillId="4" borderId="28" xfId="0" applyNumberFormat="1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 shrinkToFit="1"/>
    </xf>
    <xf numFmtId="1" fontId="4" fillId="4" borderId="38" xfId="0" applyNumberFormat="1" applyFont="1" applyFill="1" applyBorder="1" applyAlignment="1">
      <alignment horizontal="center" vertical="center" shrinkToFit="1"/>
    </xf>
    <xf numFmtId="179" fontId="4" fillId="4" borderId="56" xfId="0" applyNumberFormat="1" applyFont="1" applyFill="1" applyBorder="1" applyAlignment="1">
      <alignment horizontal="center" vertical="center"/>
    </xf>
    <xf numFmtId="178" fontId="4" fillId="4" borderId="39" xfId="0" applyNumberFormat="1" applyFont="1" applyFill="1" applyBorder="1" applyAlignment="1">
      <alignment horizontal="center" vertical="center" shrinkToFit="1"/>
    </xf>
    <xf numFmtId="49" fontId="4" fillId="4" borderId="39" xfId="0" applyNumberFormat="1" applyFont="1" applyFill="1" applyBorder="1" applyAlignment="1">
      <alignment horizontal="center" vertical="center" shrinkToFit="1"/>
    </xf>
    <xf numFmtId="0" fontId="4" fillId="4" borderId="28" xfId="0" applyFont="1" applyFill="1" applyBorder="1" applyAlignment="1">
      <alignment horizontal="center"/>
    </xf>
    <xf numFmtId="0" fontId="4" fillId="4" borderId="86" xfId="0" applyFont="1" applyFill="1" applyBorder="1" applyAlignment="1">
      <alignment horizontal="center" vertical="center"/>
    </xf>
    <xf numFmtId="0" fontId="20" fillId="4" borderId="107" xfId="5" applyFont="1" applyFill="1" applyBorder="1" applyAlignment="1">
      <alignment horizontal="center" vertical="center"/>
    </xf>
    <xf numFmtId="0" fontId="20" fillId="4" borderId="105" xfId="5" applyFont="1" applyFill="1" applyBorder="1" applyAlignment="1">
      <alignment horizontal="center" vertical="center"/>
    </xf>
    <xf numFmtId="0" fontId="18" fillId="4" borderId="105" xfId="5" applyFont="1" applyFill="1" applyBorder="1" applyAlignment="1">
      <alignment horizontal="center" vertical="center"/>
    </xf>
    <xf numFmtId="0" fontId="20" fillId="4" borderId="116" xfId="5" applyFont="1" applyFill="1" applyBorder="1">
      <alignment vertical="center"/>
    </xf>
    <xf numFmtId="49" fontId="4" fillId="4" borderId="25" xfId="0" applyNumberFormat="1" applyFont="1" applyFill="1" applyBorder="1" applyAlignment="1">
      <alignment vertical="center"/>
    </xf>
    <xf numFmtId="49" fontId="4" fillId="4" borderId="27" xfId="0" applyNumberFormat="1" applyFont="1" applyFill="1" applyBorder="1" applyAlignment="1">
      <alignment vertical="center"/>
    </xf>
    <xf numFmtId="49" fontId="4" fillId="4" borderId="66" xfId="0" applyNumberFormat="1" applyFont="1" applyFill="1" applyBorder="1" applyAlignment="1">
      <alignment horizontal="center" vertical="center" shrinkToFit="1"/>
    </xf>
    <xf numFmtId="179" fontId="4" fillId="4" borderId="12" xfId="0" applyNumberFormat="1" applyFont="1" applyFill="1" applyBorder="1" applyAlignment="1">
      <alignment horizontal="center" vertical="center"/>
    </xf>
    <xf numFmtId="49" fontId="4" fillId="4" borderId="6" xfId="0" applyNumberFormat="1" applyFont="1" applyFill="1" applyBorder="1" applyAlignment="1">
      <alignment horizontal="center" vertical="center"/>
    </xf>
    <xf numFmtId="178" fontId="4" fillId="4" borderId="32" xfId="0" applyNumberFormat="1" applyFont="1" applyFill="1" applyBorder="1" applyAlignment="1">
      <alignment horizontal="right" vertical="center" shrinkToFit="1"/>
    </xf>
    <xf numFmtId="179" fontId="4" fillId="4" borderId="11" xfId="0" applyNumberFormat="1" applyFont="1" applyFill="1" applyBorder="1" applyAlignment="1">
      <alignment horizontal="right" vertical="center"/>
    </xf>
    <xf numFmtId="49" fontId="18" fillId="4" borderId="105" xfId="3" applyNumberFormat="1" applyFont="1" applyFill="1" applyBorder="1" applyAlignment="1">
      <alignment horizontal="center" vertical="center"/>
    </xf>
    <xf numFmtId="49" fontId="2" fillId="4" borderId="0" xfId="0" applyNumberFormat="1" applyFont="1" applyFill="1" applyAlignment="1">
      <alignment horizontal="center" vertical="center" shrinkToFit="1"/>
    </xf>
    <xf numFmtId="49" fontId="2" fillId="4" borderId="16" xfId="0" applyNumberFormat="1" applyFont="1" applyFill="1" applyBorder="1" applyAlignment="1">
      <alignment horizontal="center" vertical="center" shrinkToFit="1"/>
    </xf>
    <xf numFmtId="179" fontId="4" fillId="4" borderId="56" xfId="0" applyNumberFormat="1" applyFont="1" applyFill="1" applyBorder="1" applyAlignment="1">
      <alignment horizontal="center"/>
    </xf>
    <xf numFmtId="49" fontId="4" fillId="4" borderId="140" xfId="0" applyNumberFormat="1" applyFont="1" applyFill="1" applyBorder="1" applyAlignment="1">
      <alignment horizontal="center" vertical="center"/>
    </xf>
    <xf numFmtId="49" fontId="4" fillId="4" borderId="138" xfId="0" applyNumberFormat="1" applyFont="1" applyFill="1" applyBorder="1" applyAlignment="1">
      <alignment horizontal="center" vertical="center"/>
    </xf>
    <xf numFmtId="179" fontId="4" fillId="4" borderId="139" xfId="0" applyNumberFormat="1" applyFont="1" applyFill="1" applyBorder="1" applyAlignment="1">
      <alignment horizontal="center" vertical="center"/>
    </xf>
    <xf numFmtId="0" fontId="4" fillId="4" borderId="55" xfId="0" applyFont="1" applyFill="1" applyBorder="1" applyAlignment="1">
      <alignment horizontal="center" vertical="center" shrinkToFit="1"/>
    </xf>
    <xf numFmtId="179" fontId="4" fillId="4" borderId="55" xfId="0" applyNumberFormat="1" applyFont="1" applyFill="1" applyBorder="1" applyAlignment="1">
      <alignment horizontal="center" vertical="center" shrinkToFit="1"/>
    </xf>
    <xf numFmtId="179" fontId="4" fillId="4" borderId="77" xfId="0" applyNumberFormat="1" applyFont="1" applyFill="1" applyBorder="1" applyAlignment="1">
      <alignment horizontal="center" vertical="center"/>
    </xf>
    <xf numFmtId="0" fontId="4" fillId="4" borderId="70" xfId="0" applyFont="1" applyFill="1" applyBorder="1" applyAlignment="1">
      <alignment horizontal="center" vertical="center" shrinkToFit="1"/>
    </xf>
    <xf numFmtId="0" fontId="4" fillId="4" borderId="66" xfId="0" applyFont="1" applyFill="1" applyBorder="1" applyAlignment="1">
      <alignment horizontal="center" vertical="center" shrinkToFit="1"/>
    </xf>
    <xf numFmtId="179" fontId="20" fillId="4" borderId="105" xfId="4" applyNumberFormat="1" applyFont="1" applyFill="1" applyBorder="1" applyAlignment="1">
      <alignment horizontal="center" vertical="center"/>
    </xf>
    <xf numFmtId="0" fontId="4" fillId="4" borderId="69" xfId="0" applyFont="1" applyFill="1" applyBorder="1" applyAlignment="1">
      <alignment horizontal="center" vertical="center" shrinkToFit="1"/>
    </xf>
    <xf numFmtId="49" fontId="4" fillId="4" borderId="46" xfId="0" applyNumberFormat="1" applyFont="1" applyFill="1" applyBorder="1" applyAlignment="1">
      <alignment horizontal="center" vertical="center" shrinkToFit="1"/>
    </xf>
    <xf numFmtId="49" fontId="4" fillId="4" borderId="82" xfId="0" applyNumberFormat="1" applyFont="1" applyFill="1" applyBorder="1" applyAlignment="1">
      <alignment horizontal="center" vertical="center" shrinkToFit="1"/>
    </xf>
    <xf numFmtId="49" fontId="4" fillId="4" borderId="36" xfId="0" applyNumberFormat="1" applyFont="1" applyFill="1" applyBorder="1" applyAlignment="1">
      <alignment horizontal="center" vertical="center" shrinkToFit="1"/>
    </xf>
    <xf numFmtId="49" fontId="4" fillId="4" borderId="84" xfId="0" applyNumberFormat="1" applyFont="1" applyFill="1" applyBorder="1" applyAlignment="1">
      <alignment horizontal="center" vertical="center" shrinkToFit="1"/>
    </xf>
    <xf numFmtId="49" fontId="4" fillId="4" borderId="85" xfId="0" applyNumberFormat="1" applyFont="1" applyFill="1" applyBorder="1" applyAlignment="1">
      <alignment horizontal="center" vertical="center" shrinkToFit="1"/>
    </xf>
    <xf numFmtId="0" fontId="8" fillId="4" borderId="0" xfId="0" applyFont="1" applyFill="1" applyAlignment="1">
      <alignment horizontal="center" vertical="center" shrinkToFit="1"/>
    </xf>
    <xf numFmtId="178" fontId="4" fillId="4" borderId="6" xfId="0" applyNumberFormat="1" applyFont="1" applyFill="1" applyBorder="1" applyAlignment="1">
      <alignment vertical="center"/>
    </xf>
    <xf numFmtId="178" fontId="4" fillId="4" borderId="32" xfId="0" applyNumberFormat="1" applyFont="1" applyFill="1" applyBorder="1" applyAlignment="1">
      <alignment vertical="center"/>
    </xf>
    <xf numFmtId="178" fontId="4" fillId="4" borderId="35" xfId="0" applyNumberFormat="1" applyFont="1" applyFill="1" applyBorder="1" applyAlignment="1">
      <alignment vertical="center"/>
    </xf>
    <xf numFmtId="0" fontId="4" fillId="4" borderId="33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 shrinkToFit="1"/>
    </xf>
    <xf numFmtId="49" fontId="2" fillId="4" borderId="17" xfId="0" applyNumberFormat="1" applyFont="1" applyFill="1" applyBorder="1" applyAlignment="1">
      <alignment horizontal="center" vertical="center" shrinkToFit="1"/>
    </xf>
    <xf numFmtId="0" fontId="2" fillId="4" borderId="20" xfId="0" applyFont="1" applyFill="1" applyBorder="1" applyAlignment="1">
      <alignment horizontal="center" vertical="center" shrinkToFit="1"/>
    </xf>
    <xf numFmtId="49" fontId="2" fillId="4" borderId="20" xfId="0" applyNumberFormat="1" applyFont="1" applyFill="1" applyBorder="1" applyAlignment="1">
      <alignment horizontal="center" vertical="center" shrinkToFit="1"/>
    </xf>
    <xf numFmtId="49" fontId="2" fillId="4" borderId="1" xfId="0" applyNumberFormat="1" applyFont="1" applyFill="1" applyBorder="1" applyAlignment="1">
      <alignment horizontal="center" vertical="center" shrinkToFit="1"/>
    </xf>
    <xf numFmtId="0" fontId="2" fillId="4" borderId="23" xfId="0" applyFont="1" applyFill="1" applyBorder="1" applyAlignment="1">
      <alignment horizontal="center" vertical="center" shrinkToFit="1"/>
    </xf>
    <xf numFmtId="49" fontId="2" fillId="4" borderId="23" xfId="0" applyNumberFormat="1" applyFont="1" applyFill="1" applyBorder="1" applyAlignment="1">
      <alignment horizontal="center" vertical="center" shrinkToFit="1"/>
    </xf>
    <xf numFmtId="179" fontId="4" fillId="4" borderId="11" xfId="0" applyNumberFormat="1" applyFont="1" applyFill="1" applyBorder="1" applyAlignment="1">
      <alignment horizontal="center" vertical="center" shrinkToFit="1"/>
    </xf>
    <xf numFmtId="0" fontId="4" fillId="4" borderId="13" xfId="0" applyFont="1" applyFill="1" applyBorder="1" applyAlignment="1">
      <alignment horizontal="center" vertical="center"/>
    </xf>
    <xf numFmtId="0" fontId="23" fillId="4" borderId="16" xfId="0" applyFont="1" applyFill="1" applyBorder="1" applyAlignment="1">
      <alignment horizontal="center" vertical="center"/>
    </xf>
    <xf numFmtId="0" fontId="23" fillId="4" borderId="0" xfId="0" applyFont="1" applyFill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23" fillId="4" borderId="17" xfId="0" applyFont="1" applyFill="1" applyBorder="1" applyAlignment="1">
      <alignment horizontal="center" vertical="center" shrinkToFit="1"/>
    </xf>
    <xf numFmtId="0" fontId="23" fillId="4" borderId="20" xfId="0" applyFont="1" applyFill="1" applyBorder="1" applyAlignment="1">
      <alignment horizontal="center" vertical="center" shrinkToFit="1"/>
    </xf>
    <xf numFmtId="0" fontId="18" fillId="4" borderId="41" xfId="0" applyFont="1" applyFill="1" applyBorder="1" applyAlignment="1">
      <alignment horizontal="center" vertical="center"/>
    </xf>
    <xf numFmtId="0" fontId="18" fillId="4" borderId="27" xfId="0" applyFont="1" applyFill="1" applyBorder="1" applyAlignment="1">
      <alignment vertical="center" shrinkToFit="1"/>
    </xf>
    <xf numFmtId="0" fontId="18" fillId="4" borderId="28" xfId="0" applyFont="1" applyFill="1" applyBorder="1" applyAlignment="1">
      <alignment vertical="center" shrinkToFit="1"/>
    </xf>
    <xf numFmtId="49" fontId="18" fillId="4" borderId="29" xfId="0" applyNumberFormat="1" applyFont="1" applyFill="1" applyBorder="1" applyAlignment="1">
      <alignment horizontal="center" vertical="center" shrinkToFit="1"/>
    </xf>
    <xf numFmtId="178" fontId="18" fillId="4" borderId="28" xfId="0" applyNumberFormat="1" applyFont="1" applyFill="1" applyBorder="1" applyAlignment="1">
      <alignment vertical="center" shrinkToFit="1"/>
    </xf>
    <xf numFmtId="0" fontId="18" fillId="4" borderId="10" xfId="0" applyFont="1" applyFill="1" applyBorder="1" applyAlignment="1">
      <alignment vertical="center" shrinkToFit="1"/>
    </xf>
    <xf numFmtId="0" fontId="18" fillId="4" borderId="11" xfId="0" applyFont="1" applyFill="1" applyBorder="1" applyAlignment="1">
      <alignment vertical="center" shrinkToFit="1"/>
    </xf>
    <xf numFmtId="178" fontId="18" fillId="4" borderId="11" xfId="0" applyNumberFormat="1" applyFont="1" applyFill="1" applyBorder="1" applyAlignment="1">
      <alignment vertical="center" shrinkToFit="1"/>
    </xf>
    <xf numFmtId="49" fontId="18" fillId="4" borderId="12" xfId="0" applyNumberFormat="1" applyFont="1" applyFill="1" applyBorder="1" applyAlignment="1">
      <alignment horizontal="center" vertical="center" shrinkToFit="1"/>
    </xf>
    <xf numFmtId="0" fontId="18" fillId="4" borderId="32" xfId="0" applyFont="1" applyFill="1" applyBorder="1" applyAlignment="1">
      <alignment vertical="center" shrinkToFit="1"/>
    </xf>
    <xf numFmtId="178" fontId="18" fillId="4" borderId="32" xfId="0" applyNumberFormat="1" applyFont="1" applyFill="1" applyBorder="1" applyAlignment="1">
      <alignment vertical="center" shrinkToFit="1"/>
    </xf>
    <xf numFmtId="49" fontId="18" fillId="4" borderId="32" xfId="0" applyNumberFormat="1" applyFont="1" applyFill="1" applyBorder="1" applyAlignment="1">
      <alignment horizontal="center" vertical="center" shrinkToFit="1"/>
    </xf>
    <xf numFmtId="49" fontId="18" fillId="4" borderId="28" xfId="0" applyNumberFormat="1" applyFont="1" applyFill="1" applyBorder="1" applyAlignment="1">
      <alignment horizontal="center" vertical="center" shrinkToFit="1"/>
    </xf>
    <xf numFmtId="184" fontId="0" fillId="0" borderId="0" xfId="0" applyNumberFormat="1" applyAlignment="1">
      <alignment horizontal="left" vertical="center"/>
    </xf>
    <xf numFmtId="0" fontId="27" fillId="4" borderId="6" xfId="0" applyFont="1" applyFill="1" applyBorder="1" applyAlignment="1">
      <alignment horizontal="center" vertical="center" shrinkToFit="1"/>
    </xf>
    <xf numFmtId="179" fontId="27" fillId="4" borderId="7" xfId="0" applyNumberFormat="1" applyFont="1" applyFill="1" applyBorder="1" applyAlignment="1">
      <alignment horizontal="center" vertical="center"/>
    </xf>
    <xf numFmtId="0" fontId="27" fillId="4" borderId="28" xfId="0" applyFont="1" applyFill="1" applyBorder="1" applyAlignment="1">
      <alignment horizontal="center" vertical="center" shrinkToFit="1"/>
    </xf>
    <xf numFmtId="179" fontId="27" fillId="4" borderId="29" xfId="0" applyNumberFormat="1" applyFont="1" applyFill="1" applyBorder="1" applyAlignment="1">
      <alignment horizontal="center" vertical="center"/>
    </xf>
    <xf numFmtId="179" fontId="27" fillId="4" borderId="28" xfId="0" applyNumberFormat="1" applyFont="1" applyFill="1" applyBorder="1" applyAlignment="1">
      <alignment horizontal="center" vertical="center" shrinkToFit="1"/>
    </xf>
    <xf numFmtId="0" fontId="27" fillId="4" borderId="25" xfId="0" applyFont="1" applyFill="1" applyBorder="1" applyAlignment="1">
      <alignment vertical="center" shrinkToFit="1"/>
    </xf>
    <xf numFmtId="0" fontId="27" fillId="3" borderId="27" xfId="0" applyFont="1" applyFill="1" applyBorder="1" applyAlignment="1">
      <alignment vertical="center" shrinkToFit="1"/>
    </xf>
    <xf numFmtId="0" fontId="27" fillId="3" borderId="28" xfId="0" applyFont="1" applyFill="1" applyBorder="1" applyAlignment="1">
      <alignment horizontal="center" vertical="center" shrinkToFit="1"/>
    </xf>
    <xf numFmtId="179" fontId="27" fillId="3" borderId="28" xfId="0" applyNumberFormat="1" applyFont="1" applyFill="1" applyBorder="1" applyAlignment="1">
      <alignment horizontal="center" vertical="center" shrinkToFit="1"/>
    </xf>
    <xf numFmtId="0" fontId="27" fillId="4" borderId="27" xfId="0" applyFont="1" applyFill="1" applyBorder="1" applyAlignment="1">
      <alignment vertical="center" shrinkToFit="1"/>
    </xf>
    <xf numFmtId="180" fontId="27" fillId="4" borderId="28" xfId="0" applyNumberFormat="1" applyFont="1" applyFill="1" applyBorder="1" applyAlignment="1">
      <alignment horizontal="center" vertical="center" shrinkToFit="1"/>
    </xf>
    <xf numFmtId="0" fontId="27" fillId="4" borderId="29" xfId="0" applyFont="1" applyFill="1" applyBorder="1" applyAlignment="1">
      <alignment horizontal="center" vertical="center" shrinkToFit="1"/>
    </xf>
    <xf numFmtId="0" fontId="27" fillId="4" borderId="19" xfId="0" applyFont="1" applyFill="1" applyBorder="1" applyAlignment="1">
      <alignment vertical="center" shrinkToFit="1"/>
    </xf>
    <xf numFmtId="0" fontId="27" fillId="4" borderId="0" xfId="0" applyFont="1" applyFill="1" applyAlignment="1">
      <alignment horizontal="center" vertical="center" shrinkToFit="1"/>
    </xf>
    <xf numFmtId="178" fontId="27" fillId="4" borderId="0" xfId="0" applyNumberFormat="1" applyFont="1" applyFill="1" applyAlignment="1">
      <alignment horizontal="center" vertical="center" shrinkToFit="1"/>
    </xf>
    <xf numFmtId="0" fontId="27" fillId="4" borderId="20" xfId="0" applyFont="1" applyFill="1" applyBorder="1" applyAlignment="1">
      <alignment horizontal="center" vertical="center" shrinkToFit="1"/>
    </xf>
    <xf numFmtId="0" fontId="27" fillId="4" borderId="22" xfId="0" applyFont="1" applyFill="1" applyBorder="1" applyAlignment="1">
      <alignment vertical="center" shrinkToFit="1"/>
    </xf>
    <xf numFmtId="0" fontId="27" fillId="4" borderId="1" xfId="0" applyFont="1" applyFill="1" applyBorder="1" applyAlignment="1">
      <alignment horizontal="center" vertical="center" shrinkToFit="1"/>
    </xf>
    <xf numFmtId="178" fontId="27" fillId="4" borderId="1" xfId="0" applyNumberFormat="1" applyFont="1" applyFill="1" applyBorder="1" applyAlignment="1">
      <alignment horizontal="center" vertical="center" shrinkToFit="1"/>
    </xf>
    <xf numFmtId="0" fontId="27" fillId="4" borderId="23" xfId="0" applyFont="1" applyFill="1" applyBorder="1" applyAlignment="1">
      <alignment horizontal="center" vertical="center" shrinkToFit="1"/>
    </xf>
    <xf numFmtId="0" fontId="4" fillId="4" borderId="0" xfId="0" applyFont="1" applyFill="1" applyAlignment="1">
      <alignment horizontal="center" vertical="center"/>
    </xf>
    <xf numFmtId="0" fontId="4" fillId="4" borderId="46" xfId="0" applyFont="1" applyFill="1" applyBorder="1" applyAlignment="1">
      <alignment horizontal="center" shrinkToFit="1"/>
    </xf>
    <xf numFmtId="0" fontId="2" fillId="4" borderId="0" xfId="0" applyFont="1" applyFill="1" applyAlignment="1">
      <alignment horizontal="center" vertical="center" shrinkToFit="1"/>
    </xf>
    <xf numFmtId="179" fontId="4" fillId="4" borderId="138" xfId="0" applyNumberFormat="1" applyFont="1" applyFill="1" applyBorder="1" applyAlignment="1">
      <alignment horizontal="center" vertical="center"/>
    </xf>
    <xf numFmtId="179" fontId="4" fillId="4" borderId="137" xfId="0" applyNumberFormat="1" applyFont="1" applyFill="1" applyBorder="1" applyAlignment="1">
      <alignment horizontal="center" vertical="center"/>
    </xf>
    <xf numFmtId="181" fontId="4" fillId="4" borderId="29" xfId="0" applyNumberFormat="1" applyFont="1" applyFill="1" applyBorder="1" applyAlignment="1">
      <alignment horizontal="center" vertical="center" shrinkToFit="1"/>
    </xf>
    <xf numFmtId="0" fontId="23" fillId="4" borderId="16" xfId="0" applyFont="1" applyFill="1" applyBorder="1" applyAlignment="1">
      <alignment horizontal="center" vertical="center" shrinkToFit="1"/>
    </xf>
    <xf numFmtId="0" fontId="23" fillId="4" borderId="0" xfId="0" applyFont="1" applyFill="1" applyAlignment="1">
      <alignment horizontal="center" vertical="center" shrinkToFit="1"/>
    </xf>
    <xf numFmtId="49" fontId="4" fillId="3" borderId="44" xfId="0" applyNumberFormat="1" applyFont="1" applyFill="1" applyBorder="1" applyAlignment="1">
      <alignment horizontal="center" vertical="center" shrinkToFit="1"/>
    </xf>
    <xf numFmtId="0" fontId="4" fillId="4" borderId="54" xfId="0" applyFont="1" applyFill="1" applyBorder="1" applyAlignment="1">
      <alignment vertical="center"/>
    </xf>
    <xf numFmtId="49" fontId="4" fillId="4" borderId="42" xfId="0" applyNumberFormat="1" applyFont="1" applyFill="1" applyBorder="1" applyAlignment="1">
      <alignment horizontal="center" vertical="center"/>
    </xf>
    <xf numFmtId="0" fontId="4" fillId="4" borderId="55" xfId="0" applyFont="1" applyFill="1" applyBorder="1" applyAlignment="1">
      <alignment horizontal="center" vertical="center"/>
    </xf>
    <xf numFmtId="178" fontId="4" fillId="4" borderId="44" xfId="0" applyNumberFormat="1" applyFont="1" applyFill="1" applyBorder="1" applyAlignment="1">
      <alignment horizontal="right" vertical="center" shrinkToFit="1"/>
    </xf>
    <xf numFmtId="0" fontId="3" fillId="8" borderId="15" xfId="0" applyFont="1" applyFill="1" applyBorder="1" applyAlignment="1">
      <alignment vertical="center"/>
    </xf>
    <xf numFmtId="0" fontId="3" fillId="8" borderId="16" xfId="0" applyFont="1" applyFill="1" applyBorder="1" applyAlignment="1">
      <alignment vertical="center"/>
    </xf>
    <xf numFmtId="178" fontId="3" fillId="8" borderId="16" xfId="0" applyNumberFormat="1" applyFont="1" applyFill="1" applyBorder="1" applyAlignment="1">
      <alignment horizontal="right" vertical="center"/>
    </xf>
    <xf numFmtId="0" fontId="3" fillId="8" borderId="19" xfId="0" applyFont="1" applyFill="1" applyBorder="1" applyAlignment="1">
      <alignment vertical="center"/>
    </xf>
    <xf numFmtId="0" fontId="3" fillId="8" borderId="0" xfId="0" applyFont="1" applyFill="1" applyAlignment="1">
      <alignment vertical="center"/>
    </xf>
    <xf numFmtId="178" fontId="3" fillId="8" borderId="0" xfId="0" applyNumberFormat="1" applyFont="1" applyFill="1" applyAlignment="1">
      <alignment horizontal="right" vertical="center"/>
    </xf>
    <xf numFmtId="0" fontId="3" fillId="8" borderId="22" xfId="0" applyFont="1" applyFill="1" applyBorder="1" applyAlignment="1">
      <alignment vertical="center"/>
    </xf>
    <xf numFmtId="0" fontId="3" fillId="8" borderId="1" xfId="0" applyFont="1" applyFill="1" applyBorder="1" applyAlignment="1">
      <alignment vertical="center"/>
    </xf>
    <xf numFmtId="178" fontId="3" fillId="8" borderId="1" xfId="0" applyNumberFormat="1" applyFont="1" applyFill="1" applyBorder="1" applyAlignment="1">
      <alignment horizontal="right" vertical="center"/>
    </xf>
    <xf numFmtId="0" fontId="2" fillId="0" borderId="73" xfId="0" applyFont="1" applyBorder="1" applyAlignment="1">
      <alignment horizontal="left" vertical="center"/>
    </xf>
    <xf numFmtId="0" fontId="4" fillId="9" borderId="27" xfId="0" applyFont="1" applyFill="1" applyBorder="1" applyAlignment="1">
      <alignment vertical="center" shrinkToFit="1"/>
    </xf>
    <xf numFmtId="0" fontId="4" fillId="9" borderId="28" xfId="0" applyFont="1" applyFill="1" applyBorder="1" applyAlignment="1">
      <alignment horizontal="center" vertical="center" shrinkToFit="1"/>
    </xf>
    <xf numFmtId="179" fontId="4" fillId="9" borderId="28" xfId="0" applyNumberFormat="1" applyFont="1" applyFill="1" applyBorder="1" applyAlignment="1">
      <alignment horizontal="center" vertical="center" shrinkToFit="1"/>
    </xf>
    <xf numFmtId="49" fontId="25" fillId="9" borderId="105" xfId="4" applyNumberFormat="1" applyFont="1" applyFill="1" applyBorder="1" applyAlignment="1">
      <alignment horizontal="center" vertical="center"/>
    </xf>
    <xf numFmtId="179" fontId="4" fillId="9" borderId="29" xfId="0" applyNumberFormat="1" applyFont="1" applyFill="1" applyBorder="1" applyAlignment="1">
      <alignment horizontal="center" vertical="center"/>
    </xf>
    <xf numFmtId="0" fontId="4" fillId="9" borderId="26" xfId="0" applyFont="1" applyFill="1" applyBorder="1" applyAlignment="1">
      <alignment horizontal="center" vertical="center" shrinkToFit="1"/>
    </xf>
    <xf numFmtId="0" fontId="4" fillId="9" borderId="42" xfId="0" applyFont="1" applyFill="1" applyBorder="1" applyAlignment="1">
      <alignment vertical="center" shrinkToFit="1"/>
    </xf>
    <xf numFmtId="184" fontId="0" fillId="9" borderId="0" xfId="0" applyNumberFormat="1" applyFill="1" applyAlignment="1">
      <alignment horizontal="left" vertical="center"/>
    </xf>
    <xf numFmtId="178" fontId="4" fillId="9" borderId="28" xfId="0" applyNumberFormat="1" applyFont="1" applyFill="1" applyBorder="1" applyAlignment="1">
      <alignment horizontal="center" vertical="center" shrinkToFit="1"/>
    </xf>
    <xf numFmtId="0" fontId="4" fillId="9" borderId="29" xfId="0" applyFont="1" applyFill="1" applyBorder="1" applyAlignment="1">
      <alignment horizontal="center" vertical="center" shrinkToFit="1"/>
    </xf>
    <xf numFmtId="179" fontId="4" fillId="9" borderId="56" xfId="0" applyNumberFormat="1" applyFont="1" applyFill="1" applyBorder="1" applyAlignment="1">
      <alignment horizontal="center" vertical="center"/>
    </xf>
    <xf numFmtId="0" fontId="4" fillId="9" borderId="10" xfId="0" applyFont="1" applyFill="1" applyBorder="1" applyAlignment="1">
      <alignment vertical="center" shrinkToFit="1"/>
    </xf>
    <xf numFmtId="0" fontId="4" fillId="9" borderId="11" xfId="0" applyFont="1" applyFill="1" applyBorder="1" applyAlignment="1">
      <alignment horizontal="center" vertical="center" shrinkToFit="1"/>
    </xf>
    <xf numFmtId="0" fontId="4" fillId="9" borderId="20" xfId="0" applyFont="1" applyFill="1" applyBorder="1" applyAlignment="1">
      <alignment horizontal="center" vertical="center" shrinkToFit="1"/>
    </xf>
    <xf numFmtId="0" fontId="4" fillId="9" borderId="23" xfId="0" applyFont="1" applyFill="1" applyBorder="1" applyAlignment="1">
      <alignment horizontal="center" vertical="center" shrinkToFit="1"/>
    </xf>
    <xf numFmtId="0" fontId="2" fillId="9" borderId="17" xfId="0" applyFont="1" applyFill="1" applyBorder="1" applyAlignment="1">
      <alignment horizontal="center" vertical="center" shrinkToFit="1"/>
    </xf>
    <xf numFmtId="0" fontId="2" fillId="9" borderId="20" xfId="0" applyFont="1" applyFill="1" applyBorder="1" applyAlignment="1">
      <alignment horizontal="center" vertical="center" shrinkToFit="1"/>
    </xf>
    <xf numFmtId="0" fontId="2" fillId="9" borderId="23" xfId="0" applyFont="1" applyFill="1" applyBorder="1" applyAlignment="1">
      <alignment horizontal="center" vertical="center" shrinkToFit="1"/>
    </xf>
    <xf numFmtId="0" fontId="29" fillId="9" borderId="107" xfId="5" applyFont="1" applyFill="1" applyBorder="1" applyAlignment="1">
      <alignment horizontal="center" vertical="center"/>
    </xf>
    <xf numFmtId="0" fontId="29" fillId="9" borderId="105" xfId="5" applyFont="1" applyFill="1" applyBorder="1" applyAlignment="1">
      <alignment horizontal="center" vertical="center"/>
    </xf>
    <xf numFmtId="0" fontId="4" fillId="9" borderId="54" xfId="0" applyFont="1" applyFill="1" applyBorder="1" applyAlignment="1">
      <alignment vertical="center" shrinkToFit="1"/>
    </xf>
    <xf numFmtId="0" fontId="4" fillId="9" borderId="36" xfId="0" applyFont="1" applyFill="1" applyBorder="1" applyAlignment="1">
      <alignment horizontal="center" shrinkToFit="1"/>
    </xf>
    <xf numFmtId="49" fontId="4" fillId="9" borderId="28" xfId="0" applyNumberFormat="1" applyFont="1" applyFill="1" applyBorder="1" applyAlignment="1">
      <alignment horizontal="center" vertical="center" shrinkToFit="1"/>
    </xf>
    <xf numFmtId="0" fontId="4" fillId="9" borderId="38" xfId="0" applyFont="1" applyFill="1" applyBorder="1" applyAlignment="1">
      <alignment horizontal="center" shrinkToFit="1"/>
    </xf>
    <xf numFmtId="179" fontId="4" fillId="9" borderId="105" xfId="0" applyNumberFormat="1" applyFont="1" applyFill="1" applyBorder="1" applyAlignment="1">
      <alignment horizontal="center" vertical="center" shrinkToFit="1"/>
    </xf>
    <xf numFmtId="179" fontId="4" fillId="9" borderId="105" xfId="0" applyNumberFormat="1" applyFont="1" applyFill="1" applyBorder="1" applyAlignment="1">
      <alignment horizontal="center" vertical="center"/>
    </xf>
    <xf numFmtId="0" fontId="4" fillId="9" borderId="55" xfId="0" applyFont="1" applyFill="1" applyBorder="1" applyAlignment="1">
      <alignment horizontal="center" vertical="center" shrinkToFit="1"/>
    </xf>
    <xf numFmtId="178" fontId="4" fillId="9" borderId="55" xfId="0" applyNumberFormat="1" applyFont="1" applyFill="1" applyBorder="1" applyAlignment="1">
      <alignment horizontal="center" vertical="center" shrinkToFit="1"/>
    </xf>
    <xf numFmtId="49" fontId="4" fillId="9" borderId="55" xfId="0" applyNumberFormat="1" applyFont="1" applyFill="1" applyBorder="1" applyAlignment="1">
      <alignment horizontal="center" vertical="center" shrinkToFit="1"/>
    </xf>
    <xf numFmtId="0" fontId="4" fillId="9" borderId="37" xfId="0" applyFont="1" applyFill="1" applyBorder="1" applyAlignment="1">
      <alignment horizontal="center" vertical="center" shrinkToFit="1"/>
    </xf>
    <xf numFmtId="0" fontId="29" fillId="9" borderId="106" xfId="5" applyFont="1" applyFill="1" applyBorder="1">
      <alignment vertical="center"/>
    </xf>
    <xf numFmtId="179" fontId="4" fillId="9" borderId="107" xfId="0" applyNumberFormat="1" applyFont="1" applyFill="1" applyBorder="1" applyAlignment="1">
      <alignment horizontal="center" vertical="center"/>
    </xf>
    <xf numFmtId="0" fontId="2" fillId="9" borderId="146" xfId="0" applyFont="1" applyFill="1" applyBorder="1" applyAlignment="1">
      <alignment horizontal="center" vertical="center"/>
    </xf>
    <xf numFmtId="0" fontId="4" fillId="9" borderId="124" xfId="0" applyFont="1" applyFill="1" applyBorder="1" applyAlignment="1">
      <alignment horizontal="center" vertical="center" shrinkToFit="1"/>
    </xf>
    <xf numFmtId="49" fontId="29" fillId="9" borderId="109" xfId="5" applyNumberFormat="1" applyFont="1" applyFill="1" applyBorder="1">
      <alignment vertical="center"/>
    </xf>
    <xf numFmtId="0" fontId="4" fillId="9" borderId="42" xfId="0" applyFont="1" applyFill="1" applyBorder="1" applyAlignment="1">
      <alignment horizontal="center" shrinkToFit="1"/>
    </xf>
    <xf numFmtId="0" fontId="4" fillId="9" borderId="157" xfId="0" applyFont="1" applyFill="1" applyBorder="1" applyAlignment="1">
      <alignment horizontal="center" vertical="center" shrinkToFit="1"/>
    </xf>
    <xf numFmtId="49" fontId="29" fillId="9" borderId="109" xfId="5" applyNumberFormat="1" applyFont="1" applyFill="1" applyBorder="1" applyAlignment="1">
      <alignment vertical="center" shrinkToFit="1"/>
    </xf>
    <xf numFmtId="49" fontId="25" fillId="9" borderId="109" xfId="4" applyNumberFormat="1" applyFont="1" applyFill="1" applyBorder="1">
      <alignment vertical="center"/>
    </xf>
    <xf numFmtId="0" fontId="4" fillId="9" borderId="111" xfId="0" applyFont="1" applyFill="1" applyBorder="1" applyAlignment="1">
      <alignment vertical="center" shrinkToFit="1"/>
    </xf>
    <xf numFmtId="0" fontId="4" fillId="9" borderId="112" xfId="0" applyFont="1" applyFill="1" applyBorder="1" applyAlignment="1">
      <alignment vertical="center" shrinkToFit="1"/>
    </xf>
    <xf numFmtId="0" fontId="4" fillId="9" borderId="104" xfId="0" applyFont="1" applyFill="1" applyBorder="1" applyAlignment="1">
      <alignment horizontal="center" shrinkToFit="1"/>
    </xf>
    <xf numFmtId="0" fontId="4" fillId="9" borderId="158" xfId="0" applyFont="1" applyFill="1" applyBorder="1" applyAlignment="1">
      <alignment horizontal="center" vertical="center" shrinkToFit="1"/>
    </xf>
    <xf numFmtId="0" fontId="31" fillId="0" borderId="44" xfId="15" applyAlignment="1">
      <alignment horizontal="center" vertical="center"/>
    </xf>
    <xf numFmtId="0" fontId="31" fillId="0" borderId="44" xfId="15" applyAlignment="1">
      <alignment vertical="center"/>
    </xf>
    <xf numFmtId="176" fontId="31" fillId="0" borderId="40" xfId="15" applyNumberFormat="1" applyBorder="1" applyAlignment="1">
      <alignment horizontal="center" vertical="center"/>
    </xf>
    <xf numFmtId="0" fontId="31" fillId="0" borderId="40" xfId="15" applyBorder="1" applyAlignment="1">
      <alignment horizontal="center" vertical="center"/>
    </xf>
    <xf numFmtId="177" fontId="31" fillId="0" borderId="79" xfId="15" applyNumberFormat="1" applyBorder="1" applyAlignment="1">
      <alignment horizontal="center" vertical="center"/>
    </xf>
    <xf numFmtId="177" fontId="31" fillId="0" borderId="52" xfId="15" applyNumberFormat="1" applyBorder="1" applyAlignment="1">
      <alignment horizontal="center" vertical="center"/>
    </xf>
    <xf numFmtId="0" fontId="31" fillId="0" borderId="10" xfId="15" applyBorder="1" applyAlignment="1">
      <alignment horizontal="center" vertical="center"/>
    </xf>
    <xf numFmtId="0" fontId="31" fillId="0" borderId="11" xfId="15" applyBorder="1" applyAlignment="1">
      <alignment vertical="center"/>
    </xf>
    <xf numFmtId="0" fontId="31" fillId="0" borderId="11" xfId="15" applyBorder="1" applyAlignment="1">
      <alignment horizontal="center" vertical="center"/>
    </xf>
    <xf numFmtId="0" fontId="31" fillId="0" borderId="12" xfId="15" applyBorder="1" applyAlignment="1">
      <alignment horizontal="center" vertical="center"/>
    </xf>
    <xf numFmtId="0" fontId="31" fillId="0" borderId="59" xfId="15" applyBorder="1" applyAlignment="1">
      <alignment horizontal="center" vertical="center"/>
    </xf>
    <xf numFmtId="0" fontId="31" fillId="0" borderId="72" xfId="15" applyBorder="1" applyAlignment="1">
      <alignment horizontal="center" vertical="center"/>
    </xf>
    <xf numFmtId="0" fontId="31" fillId="0" borderId="64" xfId="15" applyBorder="1" applyAlignment="1">
      <alignment horizontal="center" vertical="center"/>
    </xf>
    <xf numFmtId="178" fontId="31" fillId="0" borderId="64" xfId="15" applyNumberFormat="1" applyBorder="1" applyAlignment="1">
      <alignment horizontal="center" vertical="center"/>
    </xf>
    <xf numFmtId="0" fontId="31" fillId="0" borderId="70" xfId="15" applyBorder="1" applyAlignment="1">
      <alignment horizontal="center" vertical="center"/>
    </xf>
    <xf numFmtId="0" fontId="23" fillId="4" borderId="64" xfId="15" applyFont="1" applyFill="1" applyBorder="1" applyAlignment="1">
      <alignment horizontal="center" vertical="center"/>
    </xf>
    <xf numFmtId="0" fontId="31" fillId="0" borderId="64" xfId="15" applyBorder="1" applyAlignment="1">
      <alignment horizontal="center" vertical="center" shrinkToFit="1"/>
    </xf>
    <xf numFmtId="0" fontId="31" fillId="0" borderId="73" xfId="15" applyBorder="1" applyAlignment="1">
      <alignment horizontal="center" vertical="center"/>
    </xf>
    <xf numFmtId="178" fontId="31" fillId="0" borderId="44" xfId="15" applyNumberFormat="1" applyAlignment="1">
      <alignment horizontal="center" vertical="center"/>
    </xf>
    <xf numFmtId="0" fontId="31" fillId="0" borderId="66" xfId="15" applyBorder="1" applyAlignment="1">
      <alignment horizontal="center" vertical="center"/>
    </xf>
    <xf numFmtId="0" fontId="23" fillId="4" borderId="44" xfId="15" applyFont="1" applyFill="1" applyAlignment="1">
      <alignment horizontal="center" vertical="center"/>
    </xf>
    <xf numFmtId="0" fontId="31" fillId="0" borderId="44" xfId="15" applyAlignment="1">
      <alignment horizontal="center" vertical="center" shrinkToFit="1"/>
    </xf>
    <xf numFmtId="178" fontId="23" fillId="4" borderId="44" xfId="15" applyNumberFormat="1" applyFont="1" applyFill="1" applyAlignment="1">
      <alignment horizontal="center" vertical="center"/>
    </xf>
    <xf numFmtId="0" fontId="31" fillId="0" borderId="74" xfId="15" applyBorder="1" applyAlignment="1">
      <alignment horizontal="center" vertical="center"/>
    </xf>
    <xf numFmtId="0" fontId="31" fillId="0" borderId="67" xfId="15" applyBorder="1" applyAlignment="1">
      <alignment horizontal="center" vertical="center"/>
    </xf>
    <xf numFmtId="178" fontId="31" fillId="0" borderId="67" xfId="15" applyNumberFormat="1" applyBorder="1" applyAlignment="1">
      <alignment horizontal="center" vertical="center"/>
    </xf>
    <xf numFmtId="0" fontId="31" fillId="0" borderId="69" xfId="15" applyBorder="1" applyAlignment="1">
      <alignment horizontal="center" vertical="center"/>
    </xf>
    <xf numFmtId="0" fontId="23" fillId="4" borderId="67" xfId="15" applyFont="1" applyFill="1" applyBorder="1" applyAlignment="1">
      <alignment horizontal="center" vertical="center"/>
    </xf>
    <xf numFmtId="178" fontId="23" fillId="4" borderId="67" xfId="15" applyNumberFormat="1" applyFont="1" applyFill="1" applyBorder="1" applyAlignment="1">
      <alignment horizontal="center" vertical="center"/>
    </xf>
    <xf numFmtId="0" fontId="31" fillId="0" borderId="67" xfId="15" applyBorder="1" applyAlignment="1">
      <alignment horizontal="center" vertical="center" shrinkToFit="1"/>
    </xf>
    <xf numFmtId="0" fontId="33" fillId="0" borderId="72" xfId="15" applyFont="1" applyBorder="1" applyAlignment="1">
      <alignment vertical="center"/>
    </xf>
    <xf numFmtId="0" fontId="33" fillId="0" borderId="64" xfId="15" applyFont="1" applyBorder="1" applyAlignment="1">
      <alignment vertical="center"/>
    </xf>
    <xf numFmtId="178" fontId="33" fillId="0" borderId="64" xfId="15" applyNumberFormat="1" applyFont="1" applyBorder="1" applyAlignment="1">
      <alignment horizontal="right" vertical="center"/>
    </xf>
    <xf numFmtId="0" fontId="33" fillId="0" borderId="70" xfId="15" applyFont="1" applyBorder="1" applyAlignment="1">
      <alignment horizontal="center" vertical="center"/>
    </xf>
    <xf numFmtId="0" fontId="33" fillId="4" borderId="70" xfId="15" applyFont="1" applyFill="1" applyBorder="1" applyAlignment="1">
      <alignment horizontal="center" vertical="center" shrinkToFit="1"/>
    </xf>
    <xf numFmtId="0" fontId="33" fillId="0" borderId="70" xfId="15" applyFont="1" applyBorder="1" applyAlignment="1">
      <alignment horizontal="center" vertical="center" shrinkToFit="1"/>
    </xf>
    <xf numFmtId="0" fontId="33" fillId="0" borderId="73" xfId="15" applyFont="1" applyBorder="1" applyAlignment="1">
      <alignment vertical="center"/>
    </xf>
    <xf numFmtId="0" fontId="33" fillId="0" borderId="44" xfId="15" applyFont="1" applyAlignment="1">
      <alignment vertical="center"/>
    </xf>
    <xf numFmtId="178" fontId="33" fillId="0" borderId="44" xfId="15" applyNumberFormat="1" applyFont="1" applyAlignment="1">
      <alignment horizontal="right" vertical="center"/>
    </xf>
    <xf numFmtId="0" fontId="33" fillId="0" borderId="66" xfId="15" applyFont="1" applyBorder="1" applyAlignment="1">
      <alignment horizontal="center" vertical="center"/>
    </xf>
    <xf numFmtId="0" fontId="33" fillId="4" borderId="66" xfId="15" applyFont="1" applyFill="1" applyBorder="1" applyAlignment="1">
      <alignment horizontal="center" vertical="center" shrinkToFit="1"/>
    </xf>
    <xf numFmtId="0" fontId="33" fillId="0" borderId="66" xfId="15" applyFont="1" applyBorder="1" applyAlignment="1">
      <alignment horizontal="center" vertical="center" shrinkToFit="1"/>
    </xf>
    <xf numFmtId="0" fontId="33" fillId="0" borderId="74" xfId="15" applyFont="1" applyBorder="1" applyAlignment="1">
      <alignment vertical="center"/>
    </xf>
    <xf numFmtId="0" fontId="33" fillId="0" borderId="67" xfId="15" applyFont="1" applyBorder="1" applyAlignment="1">
      <alignment vertical="center"/>
    </xf>
    <xf numFmtId="178" fontId="33" fillId="0" borderId="67" xfId="15" applyNumberFormat="1" applyFont="1" applyBorder="1" applyAlignment="1">
      <alignment horizontal="right" vertical="center"/>
    </xf>
    <xf numFmtId="0" fontId="33" fillId="0" borderId="69" xfId="15" applyFont="1" applyBorder="1" applyAlignment="1">
      <alignment horizontal="center" vertical="center"/>
    </xf>
    <xf numFmtId="0" fontId="33" fillId="4" borderId="69" xfId="15" applyFont="1" applyFill="1" applyBorder="1" applyAlignment="1">
      <alignment horizontal="center" vertical="center" shrinkToFit="1"/>
    </xf>
    <xf numFmtId="0" fontId="33" fillId="0" borderId="69" xfId="15" applyFont="1" applyBorder="1" applyAlignment="1">
      <alignment horizontal="center" vertical="center" shrinkToFit="1"/>
    </xf>
    <xf numFmtId="0" fontId="35" fillId="4" borderId="70" xfId="15" applyFont="1" applyFill="1" applyBorder="1" applyAlignment="1">
      <alignment horizontal="center" vertical="center" shrinkToFit="1"/>
    </xf>
    <xf numFmtId="49" fontId="35" fillId="4" borderId="64" xfId="15" applyNumberFormat="1" applyFont="1" applyFill="1" applyBorder="1" applyAlignment="1">
      <alignment horizontal="center" vertical="center" shrinkToFit="1"/>
    </xf>
    <xf numFmtId="0" fontId="35" fillId="0" borderId="70" xfId="15" applyFont="1" applyBorder="1" applyAlignment="1">
      <alignment horizontal="center" vertical="center" shrinkToFit="1"/>
    </xf>
    <xf numFmtId="0" fontId="35" fillId="4" borderId="66" xfId="15" applyFont="1" applyFill="1" applyBorder="1" applyAlignment="1">
      <alignment horizontal="center" vertical="center" shrinkToFit="1"/>
    </xf>
    <xf numFmtId="49" fontId="35" fillId="4" borderId="44" xfId="15" applyNumberFormat="1" applyFont="1" applyFill="1" applyAlignment="1">
      <alignment horizontal="center" vertical="center" shrinkToFit="1"/>
    </xf>
    <xf numFmtId="0" fontId="35" fillId="0" borderId="66" xfId="15" applyFont="1" applyBorder="1" applyAlignment="1">
      <alignment horizontal="center" vertical="center" shrinkToFit="1"/>
    </xf>
    <xf numFmtId="0" fontId="35" fillId="4" borderId="73" xfId="15" applyFont="1" applyFill="1" applyBorder="1" applyAlignment="1">
      <alignment vertical="center" shrinkToFit="1"/>
    </xf>
    <xf numFmtId="0" fontId="35" fillId="4" borderId="44" xfId="15" applyFont="1" applyFill="1" applyAlignment="1">
      <alignment horizontal="center" vertical="center" shrinkToFit="1"/>
    </xf>
    <xf numFmtId="178" fontId="35" fillId="4" borderId="44" xfId="15" applyNumberFormat="1" applyFont="1" applyFill="1" applyAlignment="1">
      <alignment horizontal="center" vertical="center" shrinkToFit="1"/>
    </xf>
    <xf numFmtId="0" fontId="35" fillId="4" borderId="69" xfId="15" applyFont="1" applyFill="1" applyBorder="1" applyAlignment="1">
      <alignment horizontal="center" vertical="center" shrinkToFit="1"/>
    </xf>
    <xf numFmtId="0" fontId="35" fillId="4" borderId="74" xfId="15" applyFont="1" applyFill="1" applyBorder="1" applyAlignment="1">
      <alignment vertical="center" shrinkToFit="1"/>
    </xf>
    <xf numFmtId="0" fontId="35" fillId="4" borderId="67" xfId="15" applyFont="1" applyFill="1" applyBorder="1" applyAlignment="1">
      <alignment horizontal="center" vertical="center" shrinkToFit="1"/>
    </xf>
    <xf numFmtId="178" fontId="35" fillId="4" borderId="67" xfId="15" applyNumberFormat="1" applyFont="1" applyFill="1" applyBorder="1" applyAlignment="1">
      <alignment horizontal="center" vertical="center" shrinkToFit="1"/>
    </xf>
    <xf numFmtId="49" fontId="35" fillId="4" borderId="67" xfId="15" applyNumberFormat="1" applyFont="1" applyFill="1" applyBorder="1" applyAlignment="1">
      <alignment horizontal="center" vertical="center" shrinkToFit="1"/>
    </xf>
    <xf numFmtId="0" fontId="35" fillId="4" borderId="72" xfId="15" applyFont="1" applyFill="1" applyBorder="1" applyAlignment="1">
      <alignment vertical="center" shrinkToFit="1"/>
    </xf>
    <xf numFmtId="0" fontId="35" fillId="4" borderId="64" xfId="15" applyFont="1" applyFill="1" applyBorder="1" applyAlignment="1">
      <alignment horizontal="center" vertical="center" shrinkToFit="1"/>
    </xf>
    <xf numFmtId="178" fontId="35" fillId="4" borderId="64" xfId="15" applyNumberFormat="1" applyFont="1" applyFill="1" applyBorder="1" applyAlignment="1">
      <alignment horizontal="center" vertical="center" shrinkToFit="1"/>
    </xf>
    <xf numFmtId="0" fontId="35" fillId="0" borderId="69" xfId="15" applyFont="1" applyBorder="1" applyAlignment="1">
      <alignment horizontal="center" vertical="center" shrinkToFit="1"/>
    </xf>
    <xf numFmtId="49" fontId="35" fillId="0" borderId="64" xfId="15" applyNumberFormat="1" applyFont="1" applyBorder="1" applyAlignment="1">
      <alignment horizontal="center" vertical="center" shrinkToFit="1"/>
    </xf>
    <xf numFmtId="49" fontId="35" fillId="0" borderId="44" xfId="15" applyNumberFormat="1" applyFont="1" applyAlignment="1">
      <alignment horizontal="center" vertical="center" shrinkToFit="1"/>
    </xf>
    <xf numFmtId="49" fontId="35" fillId="0" borderId="67" xfId="15" applyNumberFormat="1" applyFont="1" applyBorder="1" applyAlignment="1">
      <alignment horizontal="center" vertical="center" shrinkToFit="1"/>
    </xf>
    <xf numFmtId="0" fontId="35" fillId="0" borderId="64" xfId="15" applyFont="1" applyBorder="1" applyAlignment="1">
      <alignment horizontal="center" vertical="center" shrinkToFit="1"/>
    </xf>
    <xf numFmtId="0" fontId="35" fillId="0" borderId="44" xfId="15" applyFont="1" applyAlignment="1">
      <alignment horizontal="center" vertical="center" shrinkToFit="1"/>
    </xf>
    <xf numFmtId="0" fontId="35" fillId="0" borderId="67" xfId="15" applyFont="1" applyBorder="1" applyAlignment="1">
      <alignment horizontal="center" vertical="center" shrinkToFit="1"/>
    </xf>
    <xf numFmtId="49" fontId="33" fillId="0" borderId="70" xfId="15" applyNumberFormat="1" applyFont="1" applyBorder="1" applyAlignment="1">
      <alignment horizontal="center" vertical="center"/>
    </xf>
    <xf numFmtId="0" fontId="35" fillId="0" borderId="25" xfId="15" applyFont="1" applyBorder="1" applyAlignment="1">
      <alignment vertical="center"/>
    </xf>
    <xf numFmtId="49" fontId="33" fillId="0" borderId="66" xfId="15" applyNumberFormat="1" applyFont="1" applyBorder="1" applyAlignment="1">
      <alignment horizontal="center" vertical="center"/>
    </xf>
    <xf numFmtId="0" fontId="35" fillId="0" borderId="27" xfId="15" applyFont="1" applyBorder="1" applyAlignment="1">
      <alignment vertical="center"/>
    </xf>
    <xf numFmtId="179" fontId="35" fillId="4" borderId="28" xfId="15" applyNumberFormat="1" applyFont="1" applyFill="1" applyBorder="1" applyAlignment="1">
      <alignment horizontal="center" vertical="center"/>
    </xf>
    <xf numFmtId="0" fontId="35" fillId="4" borderId="42" xfId="15" applyFont="1" applyFill="1" applyBorder="1" applyAlignment="1">
      <alignment vertical="center"/>
    </xf>
    <xf numFmtId="0" fontId="35" fillId="0" borderId="54" xfId="15" applyFont="1" applyBorder="1" applyAlignment="1">
      <alignment vertical="center"/>
    </xf>
    <xf numFmtId="0" fontId="35" fillId="4" borderId="54" xfId="15" applyFont="1" applyFill="1" applyBorder="1" applyAlignment="1">
      <alignment vertical="center"/>
    </xf>
    <xf numFmtId="179" fontId="35" fillId="4" borderId="55" xfId="15" applyNumberFormat="1" applyFont="1" applyFill="1" applyBorder="1" applyAlignment="1">
      <alignment horizontal="center" vertical="center"/>
    </xf>
    <xf numFmtId="0" fontId="35" fillId="4" borderId="55" xfId="15" applyFont="1" applyFill="1" applyBorder="1" applyAlignment="1">
      <alignment horizontal="center" vertical="center"/>
    </xf>
    <xf numFmtId="0" fontId="35" fillId="0" borderId="28" xfId="15" applyFont="1" applyBorder="1" applyAlignment="1">
      <alignment vertical="center"/>
    </xf>
    <xf numFmtId="0" fontId="35" fillId="4" borderId="28" xfId="15" applyFont="1" applyFill="1" applyBorder="1" applyAlignment="1">
      <alignment horizontal="center" vertical="center"/>
    </xf>
    <xf numFmtId="179" fontId="35" fillId="4" borderId="6" xfId="15" applyNumberFormat="1" applyFont="1" applyFill="1" applyBorder="1" applyAlignment="1">
      <alignment horizontal="center" vertical="center"/>
    </xf>
    <xf numFmtId="0" fontId="35" fillId="0" borderId="40" xfId="15" applyFont="1" applyBorder="1" applyAlignment="1">
      <alignment vertical="center"/>
    </xf>
    <xf numFmtId="178" fontId="35" fillId="0" borderId="6" xfId="15" applyNumberFormat="1" applyFont="1" applyBorder="1" applyAlignment="1">
      <alignment vertical="center"/>
    </xf>
    <xf numFmtId="178" fontId="35" fillId="0" borderId="40" xfId="15" applyNumberFormat="1" applyFont="1" applyBorder="1" applyAlignment="1">
      <alignment vertical="center"/>
    </xf>
    <xf numFmtId="0" fontId="35" fillId="0" borderId="7" xfId="15" applyFont="1" applyBorder="1" applyAlignment="1">
      <alignment horizontal="center" vertical="center"/>
    </xf>
    <xf numFmtId="178" fontId="35" fillId="4" borderId="6" xfId="15" applyNumberFormat="1" applyFont="1" applyFill="1" applyBorder="1" applyAlignment="1">
      <alignment vertical="center"/>
    </xf>
    <xf numFmtId="179" fontId="35" fillId="4" borderId="40" xfId="15" applyNumberFormat="1" applyFont="1" applyFill="1" applyBorder="1" applyAlignment="1">
      <alignment vertical="center"/>
    </xf>
    <xf numFmtId="0" fontId="35" fillId="0" borderId="52" xfId="15" applyFont="1" applyBorder="1" applyAlignment="1">
      <alignment horizontal="center" vertical="center" shrinkToFit="1"/>
    </xf>
    <xf numFmtId="0" fontId="35" fillId="0" borderId="53" xfId="15" applyFont="1" applyBorder="1" applyAlignment="1">
      <alignment vertical="center"/>
    </xf>
    <xf numFmtId="178" fontId="35" fillId="0" borderId="55" xfId="15" applyNumberFormat="1" applyFont="1" applyBorder="1" applyAlignment="1">
      <alignment vertical="center"/>
    </xf>
    <xf numFmtId="178" fontId="35" fillId="0" borderId="54" xfId="15" applyNumberFormat="1" applyFont="1" applyBorder="1" applyAlignment="1">
      <alignment vertical="center"/>
    </xf>
    <xf numFmtId="0" fontId="35" fillId="0" borderId="56" xfId="15" applyFont="1" applyBorder="1" applyAlignment="1">
      <alignment horizontal="center" vertical="center"/>
    </xf>
    <xf numFmtId="0" fontId="35" fillId="0" borderId="57" xfId="15" applyFont="1" applyBorder="1" applyAlignment="1">
      <alignment horizontal="center" vertical="center"/>
    </xf>
    <xf numFmtId="178" fontId="35" fillId="0" borderId="28" xfId="15" applyNumberFormat="1" applyFont="1" applyBorder="1" applyAlignment="1">
      <alignment vertical="center"/>
    </xf>
    <xf numFmtId="0" fontId="35" fillId="0" borderId="29" xfId="15" applyFont="1" applyBorder="1" applyAlignment="1">
      <alignment horizontal="center" vertical="center"/>
    </xf>
    <xf numFmtId="0" fontId="35" fillId="0" borderId="58" xfId="15" applyFont="1" applyBorder="1" applyAlignment="1">
      <alignment horizontal="center" vertical="center"/>
    </xf>
    <xf numFmtId="0" fontId="35" fillId="0" borderId="12" xfId="15" applyFont="1" applyBorder="1" applyAlignment="1">
      <alignment horizontal="center" vertical="center"/>
    </xf>
    <xf numFmtId="0" fontId="35" fillId="0" borderId="59" xfId="15" applyFont="1" applyBorder="1" applyAlignment="1">
      <alignment horizontal="center" vertical="center"/>
    </xf>
    <xf numFmtId="0" fontId="31" fillId="2" borderId="25" xfId="15" applyFill="1" applyBorder="1" applyAlignment="1">
      <alignment vertical="center"/>
    </xf>
    <xf numFmtId="0" fontId="31" fillId="2" borderId="40" xfId="15" applyFill="1" applyBorder="1" applyAlignment="1">
      <alignment vertical="center"/>
    </xf>
    <xf numFmtId="178" fontId="31" fillId="2" borderId="6" xfId="15" applyNumberFormat="1" applyFill="1" applyBorder="1" applyAlignment="1">
      <alignment vertical="center"/>
    </xf>
    <xf numFmtId="178" fontId="31" fillId="2" borderId="40" xfId="15" applyNumberFormat="1" applyFill="1" applyBorder="1" applyAlignment="1">
      <alignment vertical="center"/>
    </xf>
    <xf numFmtId="0" fontId="31" fillId="2" borderId="7" xfId="15" applyFill="1" applyBorder="1" applyAlignment="1">
      <alignment horizontal="center" vertical="center"/>
    </xf>
    <xf numFmtId="0" fontId="31" fillId="2" borderId="52" xfId="15" applyFill="1" applyBorder="1" applyAlignment="1">
      <alignment horizontal="center" vertical="center"/>
    </xf>
    <xf numFmtId="0" fontId="31" fillId="2" borderId="53" xfId="15" applyFill="1" applyBorder="1" applyAlignment="1">
      <alignment vertical="center"/>
    </xf>
    <xf numFmtId="0" fontId="31" fillId="2" borderId="54" xfId="15" applyFill="1" applyBorder="1" applyAlignment="1">
      <alignment vertical="center"/>
    </xf>
    <xf numFmtId="178" fontId="31" fillId="2" borderId="54" xfId="15" applyNumberFormat="1" applyFill="1" applyBorder="1" applyAlignment="1">
      <alignment vertical="center"/>
    </xf>
    <xf numFmtId="0" fontId="31" fillId="2" borderId="56" xfId="15" applyFill="1" applyBorder="1" applyAlignment="1">
      <alignment horizontal="center" vertical="center"/>
    </xf>
    <xf numFmtId="178" fontId="31" fillId="2" borderId="55" xfId="15" applyNumberFormat="1" applyFill="1" applyBorder="1" applyAlignment="1">
      <alignment vertical="center"/>
    </xf>
    <xf numFmtId="0" fontId="31" fillId="2" borderId="57" xfId="15" applyFill="1" applyBorder="1" applyAlignment="1">
      <alignment horizontal="center" vertical="center"/>
    </xf>
    <xf numFmtId="0" fontId="31" fillId="2" borderId="27" xfId="15" applyFill="1" applyBorder="1" applyAlignment="1">
      <alignment vertical="center"/>
    </xf>
    <xf numFmtId="0" fontId="31" fillId="2" borderId="28" xfId="15" applyFill="1" applyBorder="1" applyAlignment="1">
      <alignment vertical="center"/>
    </xf>
    <xf numFmtId="178" fontId="31" fillId="2" borderId="28" xfId="15" applyNumberFormat="1" applyFill="1" applyBorder="1" applyAlignment="1">
      <alignment vertical="center"/>
    </xf>
    <xf numFmtId="0" fontId="31" fillId="2" borderId="29" xfId="15" applyFill="1" applyBorder="1" applyAlignment="1">
      <alignment horizontal="center" vertical="center"/>
    </xf>
    <xf numFmtId="0" fontId="31" fillId="2" borderId="58" xfId="15" applyFill="1" applyBorder="1" applyAlignment="1">
      <alignment horizontal="center" vertical="center"/>
    </xf>
    <xf numFmtId="0" fontId="31" fillId="2" borderId="12" xfId="15" applyFill="1" applyBorder="1" applyAlignment="1">
      <alignment horizontal="center" vertical="center"/>
    </xf>
    <xf numFmtId="0" fontId="31" fillId="2" borderId="59" xfId="15" applyFill="1" applyBorder="1" applyAlignment="1">
      <alignment horizontal="center" vertical="center"/>
    </xf>
    <xf numFmtId="0" fontId="37" fillId="0" borderId="41" xfId="15" applyFont="1" applyBorder="1" applyAlignment="1">
      <alignment horizontal="center" vertical="center"/>
    </xf>
    <xf numFmtId="0" fontId="37" fillId="0" borderId="52" xfId="15" applyFont="1" applyBorder="1" applyAlignment="1">
      <alignment horizontal="center" vertical="center"/>
    </xf>
    <xf numFmtId="184" fontId="31" fillId="0" borderId="44" xfId="15" applyNumberFormat="1" applyAlignment="1">
      <alignment horizontal="left" vertical="center"/>
    </xf>
    <xf numFmtId="182" fontId="37" fillId="0" borderId="43" xfId="15" applyNumberFormat="1" applyFont="1" applyBorder="1" applyAlignment="1">
      <alignment horizontal="center" vertical="center"/>
    </xf>
    <xf numFmtId="182" fontId="37" fillId="0" borderId="58" xfId="15" applyNumberFormat="1" applyFont="1" applyBorder="1" applyAlignment="1">
      <alignment horizontal="center" vertical="center"/>
    </xf>
    <xf numFmtId="0" fontId="37" fillId="0" borderId="43" xfId="15" applyFont="1" applyBorder="1" applyAlignment="1">
      <alignment horizontal="center" vertical="center"/>
    </xf>
    <xf numFmtId="0" fontId="37" fillId="0" borderId="58" xfId="15" applyFont="1" applyBorder="1" applyAlignment="1">
      <alignment horizontal="center" vertical="center"/>
    </xf>
    <xf numFmtId="0" fontId="38" fillId="0" borderId="43" xfId="15" applyFont="1" applyBorder="1" applyAlignment="1">
      <alignment horizontal="center" vertical="center"/>
    </xf>
    <xf numFmtId="0" fontId="38" fillId="0" borderId="58" xfId="15" applyFont="1" applyBorder="1" applyAlignment="1">
      <alignment horizontal="center" vertical="center"/>
    </xf>
    <xf numFmtId="178" fontId="38" fillId="0" borderId="45" xfId="15" applyNumberFormat="1" applyFont="1" applyBorder="1" applyAlignment="1">
      <alignment horizontal="center" vertical="center"/>
    </xf>
    <xf numFmtId="178" fontId="38" fillId="0" borderId="59" xfId="15" applyNumberFormat="1" applyFont="1" applyBorder="1" applyAlignment="1">
      <alignment horizontal="center" vertical="center"/>
    </xf>
    <xf numFmtId="0" fontId="31" fillId="0" borderId="64" xfId="15" applyBorder="1" applyAlignment="1">
      <alignment vertical="center"/>
    </xf>
    <xf numFmtId="0" fontId="31" fillId="0" borderId="44" xfId="15" applyAlignment="1">
      <alignment horizontal="left" vertical="center" shrinkToFit="1"/>
    </xf>
    <xf numFmtId="179" fontId="35" fillId="4" borderId="105" xfId="15" applyNumberFormat="1" applyFont="1" applyFill="1" applyBorder="1" applyAlignment="1">
      <alignment horizontal="center" vertical="center"/>
    </xf>
    <xf numFmtId="179" fontId="35" fillId="4" borderId="110" xfId="15" applyNumberFormat="1" applyFont="1" applyFill="1" applyBorder="1" applyAlignment="1">
      <alignment horizontal="center" vertical="center"/>
    </xf>
    <xf numFmtId="0" fontId="31" fillId="0" borderId="25" xfId="15" applyBorder="1" applyAlignment="1">
      <alignment vertical="center"/>
    </xf>
    <xf numFmtId="0" fontId="31" fillId="0" borderId="40" xfId="15" applyBorder="1" applyAlignment="1">
      <alignment vertical="center"/>
    </xf>
    <xf numFmtId="178" fontId="31" fillId="0" borderId="6" xfId="15" applyNumberFormat="1" applyBorder="1" applyAlignment="1">
      <alignment vertical="center"/>
    </xf>
    <xf numFmtId="178" fontId="31" fillId="0" borderId="40" xfId="15" applyNumberFormat="1" applyBorder="1" applyAlignment="1">
      <alignment vertical="center"/>
    </xf>
    <xf numFmtId="0" fontId="31" fillId="0" borderId="7" xfId="15" applyBorder="1" applyAlignment="1">
      <alignment horizontal="center" vertical="center"/>
    </xf>
    <xf numFmtId="0" fontId="31" fillId="0" borderId="53" xfId="15" applyBorder="1" applyAlignment="1">
      <alignment vertical="center"/>
    </xf>
    <xf numFmtId="0" fontId="31" fillId="0" borderId="54" xfId="15" applyBorder="1" applyAlignment="1">
      <alignment vertical="center"/>
    </xf>
    <xf numFmtId="178" fontId="31" fillId="0" borderId="55" xfId="15" applyNumberFormat="1" applyBorder="1" applyAlignment="1">
      <alignment vertical="center"/>
    </xf>
    <xf numFmtId="178" fontId="31" fillId="0" borderId="54" xfId="15" applyNumberFormat="1" applyBorder="1" applyAlignment="1">
      <alignment vertical="center"/>
    </xf>
    <xf numFmtId="0" fontId="31" fillId="0" borderId="56" xfId="15" applyBorder="1" applyAlignment="1">
      <alignment horizontal="center" vertical="center"/>
    </xf>
    <xf numFmtId="0" fontId="31" fillId="0" borderId="27" xfId="15" applyBorder="1" applyAlignment="1">
      <alignment vertical="center"/>
    </xf>
    <xf numFmtId="0" fontId="31" fillId="0" borderId="28" xfId="15" applyBorder="1" applyAlignment="1">
      <alignment vertical="center"/>
    </xf>
    <xf numFmtId="178" fontId="31" fillId="0" borderId="28" xfId="15" applyNumberFormat="1" applyBorder="1" applyAlignment="1">
      <alignment vertical="center"/>
    </xf>
    <xf numFmtId="0" fontId="31" fillId="0" borderId="29" xfId="15" applyBorder="1" applyAlignment="1">
      <alignment horizontal="center" vertical="center"/>
    </xf>
    <xf numFmtId="0" fontId="31" fillId="0" borderId="44" xfId="15" applyAlignment="1">
      <alignment horizontal="left" vertical="center"/>
    </xf>
    <xf numFmtId="0" fontId="23" fillId="4" borderId="154" xfId="15" applyFont="1" applyFill="1" applyBorder="1" applyAlignment="1">
      <alignment horizontal="center" vertical="center"/>
    </xf>
    <xf numFmtId="0" fontId="23" fillId="4" borderId="160" xfId="15" applyFont="1" applyFill="1" applyBorder="1" applyAlignment="1">
      <alignment horizontal="center" vertical="center"/>
    </xf>
    <xf numFmtId="0" fontId="23" fillId="4" borderId="161" xfId="15" applyFont="1" applyFill="1" applyBorder="1" applyAlignment="1">
      <alignment horizontal="center" vertical="center"/>
    </xf>
    <xf numFmtId="0" fontId="33" fillId="0" borderId="64" xfId="15" applyFont="1" applyBorder="1" applyAlignment="1">
      <alignment horizontal="center" vertical="center"/>
    </xf>
    <xf numFmtId="0" fontId="33" fillId="0" borderId="44" xfId="15" applyFont="1" applyAlignment="1">
      <alignment horizontal="center" vertical="center"/>
    </xf>
    <xf numFmtId="0" fontId="33" fillId="0" borderId="67" xfId="15" applyFont="1" applyBorder="1" applyAlignment="1">
      <alignment horizontal="center" vertical="center"/>
    </xf>
    <xf numFmtId="0" fontId="35" fillId="4" borderId="6" xfId="15" applyFont="1" applyFill="1" applyBorder="1" applyAlignment="1">
      <alignment horizontal="center" vertical="center"/>
    </xf>
    <xf numFmtId="0" fontId="35" fillId="4" borderId="6" xfId="15" applyFont="1" applyFill="1" applyBorder="1" applyAlignment="1">
      <alignment vertical="center"/>
    </xf>
    <xf numFmtId="0" fontId="35" fillId="4" borderId="52" xfId="15" applyFont="1" applyFill="1" applyBorder="1" applyAlignment="1">
      <alignment horizontal="center" vertical="center"/>
    </xf>
    <xf numFmtId="0" fontId="31" fillId="0" borderId="79" xfId="15" applyBorder="1" applyAlignment="1">
      <alignment horizontal="center" vertical="center"/>
    </xf>
    <xf numFmtId="0" fontId="35" fillId="0" borderId="78" xfId="15" applyFont="1" applyBorder="1" applyAlignment="1">
      <alignment horizontal="center" vertical="center" shrinkToFit="1"/>
    </xf>
    <xf numFmtId="0" fontId="33" fillId="3" borderId="70" xfId="15" applyFont="1" applyFill="1" applyBorder="1" applyAlignment="1">
      <alignment horizontal="center" vertical="center" shrinkToFit="1"/>
    </xf>
    <xf numFmtId="0" fontId="33" fillId="3" borderId="66" xfId="15" applyFont="1" applyFill="1" applyBorder="1" applyAlignment="1">
      <alignment horizontal="center" vertical="center" shrinkToFit="1"/>
    </xf>
    <xf numFmtId="1" fontId="35" fillId="4" borderId="77" xfId="15" applyNumberFormat="1" applyFont="1" applyFill="1" applyBorder="1" applyAlignment="1">
      <alignment horizontal="center" vertical="center" shrinkToFit="1"/>
    </xf>
    <xf numFmtId="0" fontId="35" fillId="4" borderId="105" xfId="15" applyFont="1" applyFill="1" applyBorder="1" applyAlignment="1">
      <alignment horizontal="center" vertical="center" shrinkToFit="1"/>
    </xf>
    <xf numFmtId="0" fontId="35" fillId="4" borderId="110" xfId="15" applyFont="1" applyFill="1" applyBorder="1" applyAlignment="1">
      <alignment horizontal="center" vertical="center" shrinkToFit="1"/>
    </xf>
    <xf numFmtId="49" fontId="33" fillId="0" borderId="64" xfId="15" applyNumberFormat="1" applyFont="1" applyBorder="1" applyAlignment="1">
      <alignment horizontal="center" vertical="center"/>
    </xf>
    <xf numFmtId="0" fontId="35" fillId="4" borderId="107" xfId="15" applyFont="1" applyFill="1" applyBorder="1" applyAlignment="1">
      <alignment horizontal="center" vertical="center"/>
    </xf>
    <xf numFmtId="179" fontId="35" fillId="4" borderId="108" xfId="15" applyNumberFormat="1" applyFont="1" applyFill="1" applyBorder="1" applyAlignment="1">
      <alignment horizontal="center" vertical="center"/>
    </xf>
    <xf numFmtId="49" fontId="33" fillId="0" borderId="44" xfId="15" applyNumberFormat="1" applyFont="1" applyAlignment="1">
      <alignment horizontal="center" vertical="center"/>
    </xf>
    <xf numFmtId="0" fontId="35" fillId="4" borderId="109" xfId="15" applyFont="1" applyFill="1" applyBorder="1" applyAlignment="1">
      <alignment vertical="center" shrinkToFit="1"/>
    </xf>
    <xf numFmtId="180" fontId="35" fillId="4" borderId="105" xfId="15" applyNumberFormat="1" applyFont="1" applyFill="1" applyBorder="1" applyAlignment="1">
      <alignment horizontal="center" vertical="center" shrinkToFit="1"/>
    </xf>
    <xf numFmtId="0" fontId="35" fillId="4" borderId="109" xfId="15" applyFont="1" applyFill="1" applyBorder="1" applyAlignment="1">
      <alignment vertical="center"/>
    </xf>
    <xf numFmtId="0" fontId="35" fillId="4" borderId="105" xfId="15" applyFont="1" applyFill="1" applyBorder="1" applyAlignment="1">
      <alignment horizontal="center" vertical="center"/>
    </xf>
    <xf numFmtId="0" fontId="35" fillId="4" borderId="102" xfId="15" applyFont="1" applyFill="1" applyBorder="1" applyAlignment="1">
      <alignment horizontal="center" vertical="center"/>
    </xf>
    <xf numFmtId="0" fontId="35" fillId="4" borderId="97" xfId="15" applyFont="1" applyFill="1" applyBorder="1" applyAlignment="1">
      <alignment horizontal="center" vertical="center"/>
    </xf>
    <xf numFmtId="0" fontId="35" fillId="4" borderId="104" xfId="15" applyFont="1" applyFill="1" applyBorder="1" applyAlignment="1">
      <alignment vertical="center"/>
    </xf>
    <xf numFmtId="0" fontId="35" fillId="4" borderId="99" xfId="15" applyFont="1" applyFill="1" applyBorder="1" applyAlignment="1">
      <alignment horizontal="center" vertical="center"/>
    </xf>
    <xf numFmtId="179" fontId="35" fillId="4" borderId="99" xfId="15" applyNumberFormat="1" applyFont="1" applyFill="1" applyBorder="1" applyAlignment="1">
      <alignment horizontal="center" vertical="center"/>
    </xf>
    <xf numFmtId="0" fontId="35" fillId="4" borderId="100" xfId="15" applyFont="1" applyFill="1" applyBorder="1" applyAlignment="1">
      <alignment horizontal="center" vertical="center"/>
    </xf>
    <xf numFmtId="0" fontId="35" fillId="4" borderId="7" xfId="15" applyFont="1" applyFill="1" applyBorder="1" applyAlignment="1">
      <alignment horizontal="center" vertical="center"/>
    </xf>
    <xf numFmtId="1" fontId="35" fillId="0" borderId="59" xfId="15" applyNumberFormat="1" applyFont="1" applyBorder="1" applyAlignment="1">
      <alignment horizontal="center" vertical="center"/>
    </xf>
    <xf numFmtId="178" fontId="31" fillId="2" borderId="40" xfId="15" applyNumberFormat="1" applyFill="1" applyBorder="1" applyAlignment="1">
      <alignment horizontal="center" vertical="center"/>
    </xf>
    <xf numFmtId="1" fontId="31" fillId="2" borderId="40" xfId="15" applyNumberFormat="1" applyFill="1" applyBorder="1" applyAlignment="1">
      <alignment vertical="center"/>
    </xf>
    <xf numFmtId="178" fontId="31" fillId="2" borderId="54" xfId="15" applyNumberFormat="1" applyFill="1" applyBorder="1" applyAlignment="1">
      <alignment horizontal="center" vertical="center"/>
    </xf>
    <xf numFmtId="1" fontId="31" fillId="2" borderId="54" xfId="15" applyNumberFormat="1" applyFill="1" applyBorder="1" applyAlignment="1">
      <alignment vertical="center"/>
    </xf>
    <xf numFmtId="178" fontId="31" fillId="2" borderId="28" xfId="15" applyNumberFormat="1" applyFill="1" applyBorder="1" applyAlignment="1">
      <alignment horizontal="center" vertical="center"/>
    </xf>
    <xf numFmtId="1" fontId="31" fillId="2" borderId="28" xfId="15" applyNumberForma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 shrinkToFit="1"/>
    </xf>
    <xf numFmtId="0" fontId="2" fillId="4" borderId="27" xfId="0" applyFont="1" applyFill="1" applyBorder="1" applyAlignment="1">
      <alignment vertical="center"/>
    </xf>
    <xf numFmtId="178" fontId="4" fillId="4" borderId="32" xfId="0" applyNumberFormat="1" applyFont="1" applyFill="1" applyBorder="1" applyAlignment="1">
      <alignment vertical="center" shrinkToFit="1"/>
    </xf>
    <xf numFmtId="49" fontId="4" fillId="4" borderId="32" xfId="0" applyNumberFormat="1" applyFont="1" applyFill="1" applyBorder="1" applyAlignment="1">
      <alignment horizontal="center" vertical="center" shrinkToFit="1"/>
    </xf>
    <xf numFmtId="179" fontId="4" fillId="4" borderId="6" xfId="0" applyNumberFormat="1" applyFont="1" applyFill="1" applyBorder="1" applyAlignment="1">
      <alignment horizontal="center"/>
    </xf>
    <xf numFmtId="0" fontId="6" fillId="4" borderId="25" xfId="0" applyFont="1" applyFill="1" applyBorder="1" applyAlignment="1">
      <alignment vertical="center"/>
    </xf>
    <xf numFmtId="0" fontId="6" fillId="4" borderId="6" xfId="0" applyFont="1" applyFill="1" applyBorder="1" applyAlignment="1">
      <alignment vertical="center"/>
    </xf>
    <xf numFmtId="0" fontId="6" fillId="4" borderId="8" xfId="0" applyFont="1" applyFill="1" applyBorder="1" applyAlignment="1">
      <alignment horizontal="center" vertical="center"/>
    </xf>
    <xf numFmtId="178" fontId="6" fillId="4" borderId="6" xfId="0" applyNumberFormat="1" applyFont="1" applyFill="1" applyBorder="1" applyAlignment="1">
      <alignment vertical="center"/>
    </xf>
    <xf numFmtId="179" fontId="6" fillId="4" borderId="6" xfId="0" applyNumberFormat="1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vertical="center"/>
    </xf>
    <xf numFmtId="0" fontId="6" fillId="4" borderId="35" xfId="0" applyFont="1" applyFill="1" applyBorder="1" applyAlignment="1">
      <alignment vertical="center"/>
    </xf>
    <xf numFmtId="0" fontId="6" fillId="4" borderId="49" xfId="0" applyFont="1" applyFill="1" applyBorder="1" applyAlignment="1">
      <alignment horizontal="center" vertical="center"/>
    </xf>
    <xf numFmtId="178" fontId="6" fillId="4" borderId="32" xfId="0" applyNumberFormat="1" applyFont="1" applyFill="1" applyBorder="1" applyAlignment="1">
      <alignment vertical="center"/>
    </xf>
    <xf numFmtId="178" fontId="6" fillId="4" borderId="35" xfId="0" applyNumberFormat="1" applyFont="1" applyFill="1" applyBorder="1" applyAlignment="1">
      <alignment vertical="center"/>
    </xf>
    <xf numFmtId="0" fontId="6" fillId="4" borderId="33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vertical="center"/>
    </xf>
    <xf numFmtId="0" fontId="6" fillId="4" borderId="50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1" fontId="0" fillId="4" borderId="13" xfId="0" applyNumberForma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4" fillId="4" borderId="93" xfId="0" applyFont="1" applyFill="1" applyBorder="1" applyAlignment="1">
      <alignment vertical="center" shrinkToFit="1"/>
    </xf>
    <xf numFmtId="0" fontId="4" fillId="4" borderId="94" xfId="0" applyFont="1" applyFill="1" applyBorder="1" applyAlignment="1">
      <alignment horizontal="center" vertical="center" shrinkToFit="1"/>
    </xf>
    <xf numFmtId="179" fontId="4" fillId="4" borderId="94" xfId="0" applyNumberFormat="1" applyFont="1" applyFill="1" applyBorder="1" applyAlignment="1">
      <alignment horizontal="center" vertical="center" shrinkToFit="1"/>
    </xf>
    <xf numFmtId="0" fontId="4" fillId="4" borderId="95" xfId="0" applyFont="1" applyFill="1" applyBorder="1" applyAlignment="1">
      <alignment horizontal="center" vertical="center" shrinkToFit="1"/>
    </xf>
    <xf numFmtId="0" fontId="4" fillId="4" borderId="25" xfId="14" applyFont="1" applyFill="1" applyBorder="1" applyAlignment="1">
      <alignment vertical="center" shrinkToFit="1"/>
    </xf>
    <xf numFmtId="0" fontId="27" fillId="4" borderId="6" xfId="14" applyFont="1" applyFill="1" applyBorder="1" applyAlignment="1">
      <alignment horizontal="center" vertical="center" shrinkToFit="1"/>
    </xf>
    <xf numFmtId="179" fontId="27" fillId="4" borderId="7" xfId="14" applyNumberFormat="1" applyFont="1" applyFill="1" applyBorder="1" applyAlignment="1">
      <alignment horizontal="center" vertical="center"/>
    </xf>
    <xf numFmtId="0" fontId="4" fillId="4" borderId="96" xfId="0" applyFont="1" applyFill="1" applyBorder="1" applyAlignment="1">
      <alignment vertical="center" shrinkToFit="1"/>
    </xf>
    <xf numFmtId="0" fontId="4" fillId="4" borderId="97" xfId="0" applyFont="1" applyFill="1" applyBorder="1" applyAlignment="1">
      <alignment horizontal="center" vertical="center" shrinkToFit="1"/>
    </xf>
    <xf numFmtId="49" fontId="4" fillId="4" borderId="27" xfId="14" applyNumberFormat="1" applyFont="1" applyFill="1" applyBorder="1" applyAlignment="1">
      <alignment vertical="center"/>
    </xf>
    <xf numFmtId="49" fontId="4" fillId="4" borderId="28" xfId="14" applyNumberFormat="1" applyFont="1" applyFill="1" applyBorder="1" applyAlignment="1">
      <alignment horizontal="center" vertical="center" shrinkToFit="1"/>
    </xf>
    <xf numFmtId="0" fontId="4" fillId="4" borderId="28" xfId="14" applyFont="1" applyFill="1" applyBorder="1" applyAlignment="1">
      <alignment horizontal="center" vertical="center" shrinkToFit="1"/>
    </xf>
    <xf numFmtId="0" fontId="4" fillId="4" borderId="139" xfId="14" applyFont="1" applyFill="1" applyBorder="1" applyAlignment="1">
      <alignment horizontal="center" vertical="center"/>
    </xf>
    <xf numFmtId="0" fontId="4" fillId="4" borderId="27" xfId="14" applyFont="1" applyFill="1" applyBorder="1" applyAlignment="1">
      <alignment vertical="center" shrinkToFit="1"/>
    </xf>
    <xf numFmtId="179" fontId="4" fillId="4" borderId="29" xfId="14" applyNumberFormat="1" applyFont="1" applyFill="1" applyBorder="1" applyAlignment="1">
      <alignment horizontal="center" vertical="center"/>
    </xf>
    <xf numFmtId="0" fontId="27" fillId="4" borderId="28" xfId="14" applyFont="1" applyFill="1" applyBorder="1" applyAlignment="1">
      <alignment horizontal="center" vertical="center" shrinkToFit="1"/>
    </xf>
    <xf numFmtId="179" fontId="4" fillId="4" borderId="28" xfId="14" applyNumberFormat="1" applyFont="1" applyFill="1" applyBorder="1" applyAlignment="1">
      <alignment horizontal="center" vertical="center" shrinkToFit="1"/>
    </xf>
    <xf numFmtId="179" fontId="27" fillId="4" borderId="29" xfId="14" applyNumberFormat="1" applyFont="1" applyFill="1" applyBorder="1" applyAlignment="1">
      <alignment horizontal="center" vertical="center"/>
    </xf>
    <xf numFmtId="49" fontId="4" fillId="4" borderId="97" xfId="0" applyNumberFormat="1" applyFont="1" applyFill="1" applyBorder="1" applyAlignment="1">
      <alignment horizontal="center" vertical="center" shrinkToFit="1"/>
    </xf>
    <xf numFmtId="178" fontId="4" fillId="4" borderId="28" xfId="14" applyNumberFormat="1" applyFont="1" applyFill="1" applyBorder="1" applyAlignment="1">
      <alignment horizontal="center" vertical="center" shrinkToFit="1"/>
    </xf>
    <xf numFmtId="0" fontId="4" fillId="4" borderId="29" xfId="14" applyFont="1" applyFill="1" applyBorder="1" applyAlignment="1">
      <alignment horizontal="center" vertical="center" shrinkToFit="1"/>
    </xf>
    <xf numFmtId="0" fontId="20" fillId="4" borderId="109" xfId="3" applyFont="1" applyFill="1" applyBorder="1">
      <alignment vertical="center"/>
    </xf>
    <xf numFmtId="49" fontId="20" fillId="4" borderId="110" xfId="4" applyNumberFormat="1" applyFont="1" applyFill="1" applyBorder="1" applyAlignment="1">
      <alignment horizontal="center" vertical="center"/>
    </xf>
    <xf numFmtId="0" fontId="4" fillId="4" borderId="98" xfId="0" applyFont="1" applyFill="1" applyBorder="1" applyAlignment="1">
      <alignment vertical="center" shrinkToFit="1"/>
    </xf>
    <xf numFmtId="0" fontId="4" fillId="4" borderId="99" xfId="0" applyFont="1" applyFill="1" applyBorder="1" applyAlignment="1">
      <alignment horizontal="center" vertical="center" shrinkToFit="1"/>
    </xf>
    <xf numFmtId="178" fontId="4" fillId="4" borderId="99" xfId="0" applyNumberFormat="1" applyFont="1" applyFill="1" applyBorder="1" applyAlignment="1">
      <alignment vertical="center" shrinkToFit="1"/>
    </xf>
    <xf numFmtId="49" fontId="4" fillId="4" borderId="100" xfId="0" applyNumberFormat="1" applyFont="1" applyFill="1" applyBorder="1" applyAlignment="1">
      <alignment horizontal="center" vertical="center" shrinkToFit="1"/>
    </xf>
    <xf numFmtId="179" fontId="27" fillId="4" borderId="6" xfId="0" applyNumberFormat="1" applyFont="1" applyFill="1" applyBorder="1" applyAlignment="1">
      <alignment horizontal="center" vertical="center" shrinkToFit="1"/>
    </xf>
    <xf numFmtId="0" fontId="0" fillId="4" borderId="25" xfId="0" applyFill="1" applyBorder="1" applyAlignment="1">
      <alignment vertical="center"/>
    </xf>
    <xf numFmtId="0" fontId="0" fillId="4" borderId="4" xfId="0" applyFill="1" applyBorder="1" applyAlignment="1">
      <alignment vertical="center" shrinkToFit="1"/>
    </xf>
    <xf numFmtId="178" fontId="0" fillId="4" borderId="6" xfId="0" applyNumberFormat="1" applyFill="1" applyBorder="1" applyAlignment="1">
      <alignment vertical="center" shrinkToFit="1"/>
    </xf>
    <xf numFmtId="178" fontId="0" fillId="4" borderId="4" xfId="0" applyNumberFormat="1" applyFill="1" applyBorder="1" applyAlignment="1">
      <alignment vertical="center" shrinkToFit="1"/>
    </xf>
    <xf numFmtId="0" fontId="0" fillId="4" borderId="7" xfId="0" applyFill="1" applyBorder="1" applyAlignment="1">
      <alignment horizontal="center" vertical="center" shrinkToFit="1"/>
    </xf>
    <xf numFmtId="0" fontId="0" fillId="4" borderId="8" xfId="0" applyFill="1" applyBorder="1" applyAlignment="1">
      <alignment horizontal="center" vertical="center" shrinkToFit="1"/>
    </xf>
    <xf numFmtId="0" fontId="0" fillId="4" borderId="31" xfId="0" applyFill="1" applyBorder="1" applyAlignment="1">
      <alignment vertical="center"/>
    </xf>
    <xf numFmtId="0" fontId="0" fillId="4" borderId="35" xfId="0" applyFill="1" applyBorder="1" applyAlignment="1">
      <alignment vertical="center"/>
    </xf>
    <xf numFmtId="178" fontId="0" fillId="4" borderId="32" xfId="0" applyNumberFormat="1" applyFill="1" applyBorder="1" applyAlignment="1">
      <alignment vertical="center"/>
    </xf>
    <xf numFmtId="178" fontId="0" fillId="4" borderId="35" xfId="0" applyNumberFormat="1" applyFill="1" applyBorder="1" applyAlignment="1">
      <alignment vertical="center"/>
    </xf>
    <xf numFmtId="0" fontId="0" fillId="4" borderId="33" xfId="0" applyFill="1" applyBorder="1" applyAlignment="1">
      <alignment horizontal="center" vertical="center"/>
    </xf>
    <xf numFmtId="0" fontId="0" fillId="4" borderId="49" xfId="0" applyFill="1" applyBorder="1" applyAlignment="1">
      <alignment horizontal="center"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178" fontId="0" fillId="4" borderId="28" xfId="0" applyNumberFormat="1" applyFill="1" applyBorder="1" applyAlignment="1">
      <alignment vertical="center"/>
    </xf>
    <xf numFmtId="0" fontId="0" fillId="4" borderId="29" xfId="0" applyFill="1" applyBorder="1" applyAlignment="1">
      <alignment horizontal="center" vertical="center"/>
    </xf>
    <xf numFmtId="0" fontId="0" fillId="4" borderId="50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177" fontId="0" fillId="4" borderId="6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177" fontId="0" fillId="4" borderId="7" xfId="0" applyNumberFormat="1" applyFill="1" applyBorder="1" applyAlignment="1">
      <alignment horizontal="center" vertical="center"/>
    </xf>
    <xf numFmtId="177" fontId="0" fillId="4" borderId="8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180" fontId="4" fillId="9" borderId="107" xfId="0" applyNumberFormat="1" applyFont="1" applyFill="1" applyBorder="1" applyAlignment="1">
      <alignment horizontal="center" vertical="center" shrinkToFit="1"/>
    </xf>
    <xf numFmtId="180" fontId="4" fillId="9" borderId="105" xfId="0" applyNumberFormat="1" applyFont="1" applyFill="1" applyBorder="1" applyAlignment="1">
      <alignment horizontal="center" vertical="center" shrinkToFit="1"/>
    </xf>
    <xf numFmtId="0" fontId="4" fillId="9" borderId="28" xfId="0" applyFont="1" applyFill="1" applyBorder="1" applyAlignment="1">
      <alignment vertical="center" shrinkToFit="1"/>
    </xf>
    <xf numFmtId="0" fontId="4" fillId="9" borderId="39" xfId="0" applyFont="1" applyFill="1" applyBorder="1" applyAlignment="1">
      <alignment vertical="center" shrinkToFit="1"/>
    </xf>
    <xf numFmtId="0" fontId="4" fillId="9" borderId="39" xfId="0" applyFont="1" applyFill="1" applyBorder="1" applyAlignment="1">
      <alignment horizontal="center" vertical="center" shrinkToFit="1"/>
    </xf>
    <xf numFmtId="178" fontId="4" fillId="9" borderId="39" xfId="0" applyNumberFormat="1" applyFont="1" applyFill="1" applyBorder="1" applyAlignment="1">
      <alignment horizontal="center" vertical="center" shrinkToFit="1"/>
    </xf>
    <xf numFmtId="49" fontId="4" fillId="9" borderId="39" xfId="0" applyNumberFormat="1" applyFont="1" applyFill="1" applyBorder="1" applyAlignment="1">
      <alignment horizontal="center" vertical="center" shrinkToFit="1"/>
    </xf>
    <xf numFmtId="49" fontId="4" fillId="9" borderId="25" xfId="0" applyNumberFormat="1" applyFont="1" applyFill="1" applyBorder="1" applyAlignment="1">
      <alignment vertical="center" shrinkToFit="1"/>
    </xf>
    <xf numFmtId="49" fontId="4" fillId="9" borderId="6" xfId="0" applyNumberFormat="1" applyFont="1" applyFill="1" applyBorder="1" applyAlignment="1">
      <alignment horizontal="center" vertical="center" shrinkToFit="1"/>
    </xf>
    <xf numFmtId="179" fontId="4" fillId="9" borderId="6" xfId="0" applyNumberFormat="1" applyFont="1" applyFill="1" applyBorder="1" applyAlignment="1">
      <alignment horizontal="center" vertical="center" shrinkToFit="1"/>
    </xf>
    <xf numFmtId="179" fontId="4" fillId="9" borderId="140" xfId="0" applyNumberFormat="1" applyFont="1" applyFill="1" applyBorder="1" applyAlignment="1">
      <alignment horizontal="center" vertical="center"/>
    </xf>
    <xf numFmtId="49" fontId="4" fillId="9" borderId="27" xfId="0" applyNumberFormat="1" applyFont="1" applyFill="1" applyBorder="1" applyAlignment="1">
      <alignment vertical="center"/>
    </xf>
    <xf numFmtId="0" fontId="4" fillId="9" borderId="142" xfId="0" applyFont="1" applyFill="1" applyBorder="1" applyAlignment="1">
      <alignment horizontal="center" vertical="center" shrinkToFit="1"/>
    </xf>
    <xf numFmtId="179" fontId="4" fillId="9" borderId="55" xfId="0" applyNumberFormat="1" applyFont="1" applyFill="1" applyBorder="1" applyAlignment="1">
      <alignment horizontal="center" vertical="center" shrinkToFit="1"/>
    </xf>
    <xf numFmtId="49" fontId="4" fillId="9" borderId="29" xfId="0" applyNumberFormat="1" applyFont="1" applyFill="1" applyBorder="1" applyAlignment="1">
      <alignment horizontal="center" vertical="center" shrinkToFit="1"/>
    </xf>
    <xf numFmtId="178" fontId="4" fillId="9" borderId="11" xfId="0" applyNumberFormat="1" applyFont="1" applyFill="1" applyBorder="1" applyAlignment="1">
      <alignment horizontal="center" vertical="center" shrinkToFit="1"/>
    </xf>
    <xf numFmtId="49" fontId="4" fillId="9" borderId="12" xfId="0" applyNumberFormat="1" applyFont="1" applyFill="1" applyBorder="1" applyAlignment="1">
      <alignment horizontal="center" vertical="center" shrinkToFit="1"/>
    </xf>
    <xf numFmtId="0" fontId="4" fillId="9" borderId="32" xfId="0" applyFont="1" applyFill="1" applyBorder="1" applyAlignment="1">
      <alignment vertical="center" shrinkToFit="1"/>
    </xf>
    <xf numFmtId="0" fontId="4" fillId="9" borderId="32" xfId="0" applyFont="1" applyFill="1" applyBorder="1" applyAlignment="1">
      <alignment horizontal="center" vertical="center" shrinkToFit="1"/>
    </xf>
    <xf numFmtId="178" fontId="4" fillId="9" borderId="32" xfId="0" applyNumberFormat="1" applyFont="1" applyFill="1" applyBorder="1" applyAlignment="1">
      <alignment horizontal="center" vertical="center" shrinkToFit="1"/>
    </xf>
    <xf numFmtId="49" fontId="4" fillId="9" borderId="32" xfId="0" applyNumberFormat="1" applyFont="1" applyFill="1" applyBorder="1" applyAlignment="1">
      <alignment horizontal="center" vertical="center" shrinkToFit="1"/>
    </xf>
    <xf numFmtId="49" fontId="4" fillId="9" borderId="28" xfId="0" applyNumberFormat="1" applyFont="1" applyFill="1" applyBorder="1" applyAlignment="1">
      <alignment vertical="center" shrinkToFit="1"/>
    </xf>
    <xf numFmtId="0" fontId="4" fillId="9" borderId="4" xfId="0" applyFont="1" applyFill="1" applyBorder="1"/>
    <xf numFmtId="0" fontId="4" fillId="9" borderId="6" xfId="0" applyFont="1" applyFill="1" applyBorder="1" applyAlignment="1">
      <alignment horizontal="center" vertical="center"/>
    </xf>
    <xf numFmtId="179" fontId="4" fillId="9" borderId="6" xfId="0" applyNumberFormat="1" applyFont="1" applyFill="1" applyBorder="1" applyAlignment="1">
      <alignment horizontal="center"/>
    </xf>
    <xf numFmtId="49" fontId="4" fillId="9" borderId="6" xfId="0" applyNumberFormat="1" applyFont="1" applyFill="1" applyBorder="1" applyAlignment="1">
      <alignment horizontal="center" vertical="center"/>
    </xf>
    <xf numFmtId="0" fontId="4" fillId="9" borderId="27" xfId="0" applyFont="1" applyFill="1" applyBorder="1" applyAlignment="1">
      <alignment vertical="center"/>
    </xf>
    <xf numFmtId="0" fontId="4" fillId="9" borderId="76" xfId="0" applyFont="1" applyFill="1" applyBorder="1" applyAlignment="1">
      <alignment horizontal="center" vertical="center"/>
    </xf>
    <xf numFmtId="180" fontId="4" fillId="9" borderId="76" xfId="0" applyNumberFormat="1" applyFont="1" applyFill="1" applyBorder="1" applyAlignment="1">
      <alignment horizontal="center" vertical="center"/>
    </xf>
    <xf numFmtId="179" fontId="4" fillId="9" borderId="28" xfId="0" applyNumberFormat="1" applyFont="1" applyFill="1" applyBorder="1" applyAlignment="1">
      <alignment horizontal="center" vertical="center"/>
    </xf>
    <xf numFmtId="0" fontId="4" fillId="9" borderId="60" xfId="0" applyFont="1" applyFill="1" applyBorder="1"/>
    <xf numFmtId="0" fontId="4" fillId="9" borderId="105" xfId="0" applyFont="1" applyFill="1" applyBorder="1"/>
    <xf numFmtId="0" fontId="4" fillId="9" borderId="42" xfId="0" applyFont="1" applyFill="1" applyBorder="1"/>
    <xf numFmtId="0" fontId="4" fillId="9" borderId="30" xfId="0" applyFont="1" applyFill="1" applyBorder="1"/>
    <xf numFmtId="0" fontId="4" fillId="9" borderId="55" xfId="0" applyFont="1" applyFill="1" applyBorder="1" applyAlignment="1">
      <alignment horizontal="center" vertical="center"/>
    </xf>
    <xf numFmtId="179" fontId="4" fillId="9" borderId="55" xfId="0" applyNumberFormat="1" applyFont="1" applyFill="1" applyBorder="1" applyAlignment="1">
      <alignment horizontal="center" vertical="center"/>
    </xf>
    <xf numFmtId="0" fontId="4" fillId="9" borderId="28" xfId="0" applyFont="1" applyFill="1" applyBorder="1" applyAlignment="1">
      <alignment horizontal="center" vertical="center"/>
    </xf>
    <xf numFmtId="0" fontId="4" fillId="9" borderId="28" xfId="0" applyFont="1" applyFill="1" applyBorder="1" applyAlignment="1">
      <alignment vertical="center"/>
    </xf>
    <xf numFmtId="178" fontId="4" fillId="9" borderId="28" xfId="0" applyNumberFormat="1" applyFont="1" applyFill="1" applyBorder="1" applyAlignment="1">
      <alignment vertical="center"/>
    </xf>
    <xf numFmtId="0" fontId="4" fillId="9" borderId="34" xfId="0" applyFont="1" applyFill="1" applyBorder="1"/>
    <xf numFmtId="0" fontId="4" fillId="9" borderId="11" xfId="0" applyFont="1" applyFill="1" applyBorder="1" applyAlignment="1">
      <alignment vertical="center"/>
    </xf>
    <xf numFmtId="178" fontId="4" fillId="9" borderId="11" xfId="0" applyNumberFormat="1" applyFont="1" applyFill="1" applyBorder="1" applyAlignment="1">
      <alignment vertical="center"/>
    </xf>
    <xf numFmtId="0" fontId="4" fillId="9" borderId="11" xfId="0" applyFont="1" applyFill="1" applyBorder="1" applyAlignment="1">
      <alignment horizontal="center" vertical="center"/>
    </xf>
    <xf numFmtId="0" fontId="4" fillId="9" borderId="25" xfId="0" applyFont="1" applyFill="1" applyBorder="1" applyAlignment="1">
      <alignment vertical="center" shrinkToFit="1"/>
    </xf>
    <xf numFmtId="0" fontId="4" fillId="9" borderId="6" xfId="0" applyFont="1" applyFill="1" applyBorder="1" applyAlignment="1">
      <alignment horizontal="center" vertical="center" shrinkToFit="1"/>
    </xf>
    <xf numFmtId="0" fontId="27" fillId="9" borderId="6" xfId="0" applyFont="1" applyFill="1" applyBorder="1" applyAlignment="1">
      <alignment horizontal="center" vertical="center" shrinkToFit="1"/>
    </xf>
    <xf numFmtId="179" fontId="27" fillId="9" borderId="7" xfId="0" applyNumberFormat="1" applyFont="1" applyFill="1" applyBorder="1" applyAlignment="1">
      <alignment horizontal="center" vertical="center"/>
    </xf>
    <xf numFmtId="178" fontId="4" fillId="9" borderId="28" xfId="0" applyNumberFormat="1" applyFont="1" applyFill="1" applyBorder="1" applyAlignment="1">
      <alignment horizontal="right" vertical="center" shrinkToFit="1"/>
    </xf>
    <xf numFmtId="0" fontId="4" fillId="9" borderId="11" xfId="0" applyFont="1" applyFill="1" applyBorder="1" applyAlignment="1">
      <alignment vertical="center" shrinkToFit="1"/>
    </xf>
    <xf numFmtId="178" fontId="4" fillId="9" borderId="11" xfId="0" applyNumberFormat="1" applyFont="1" applyFill="1" applyBorder="1" applyAlignment="1">
      <alignment horizontal="right" vertical="center" shrinkToFit="1"/>
    </xf>
    <xf numFmtId="0" fontId="4" fillId="9" borderId="12" xfId="0" applyFont="1" applyFill="1" applyBorder="1" applyAlignment="1">
      <alignment horizontal="center" vertical="center" shrinkToFit="1"/>
    </xf>
    <xf numFmtId="0" fontId="4" fillId="9" borderId="0" xfId="0" applyFont="1" applyFill="1" applyAlignment="1">
      <alignment vertical="center" shrinkToFit="1"/>
    </xf>
    <xf numFmtId="178" fontId="4" fillId="9" borderId="0" xfId="0" applyNumberFormat="1" applyFont="1" applyFill="1" applyAlignment="1">
      <alignment horizontal="right" vertical="center" shrinkToFit="1"/>
    </xf>
    <xf numFmtId="0" fontId="4" fillId="9" borderId="1" xfId="0" applyFont="1" applyFill="1" applyBorder="1" applyAlignment="1">
      <alignment vertical="center" shrinkToFit="1"/>
    </xf>
    <xf numFmtId="178" fontId="4" fillId="9" borderId="1" xfId="0" applyNumberFormat="1" applyFont="1" applyFill="1" applyBorder="1" applyAlignment="1">
      <alignment horizontal="right" vertical="center" shrinkToFit="1"/>
    </xf>
    <xf numFmtId="0" fontId="3" fillId="9" borderId="6" xfId="0" applyFont="1" applyFill="1" applyBorder="1" applyAlignment="1">
      <alignment horizontal="center" vertical="center"/>
    </xf>
    <xf numFmtId="176" fontId="0" fillId="9" borderId="4" xfId="0" applyNumberFormat="1" applyFill="1" applyBorder="1" applyAlignment="1">
      <alignment horizontal="center" vertical="center"/>
    </xf>
    <xf numFmtId="177" fontId="3" fillId="9" borderId="7" xfId="0" applyNumberFormat="1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11" xfId="0" applyFill="1" applyBorder="1" applyAlignment="1">
      <alignment vertical="center"/>
    </xf>
    <xf numFmtId="0" fontId="3" fillId="9" borderId="11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4" fillId="4" borderId="76" xfId="0" applyFont="1" applyFill="1" applyBorder="1" applyAlignment="1">
      <alignment horizontal="center" vertical="center"/>
    </xf>
    <xf numFmtId="177" fontId="2" fillId="4" borderId="6" xfId="0" applyNumberFormat="1" applyFont="1" applyFill="1" applyBorder="1" applyAlignment="1">
      <alignment horizontal="center" vertical="center"/>
    </xf>
    <xf numFmtId="177" fontId="2" fillId="4" borderId="7" xfId="0" applyNumberFormat="1" applyFont="1" applyFill="1" applyBorder="1" applyAlignment="1">
      <alignment horizontal="center" vertical="center"/>
    </xf>
    <xf numFmtId="177" fontId="2" fillId="4" borderId="8" xfId="0" applyNumberFormat="1" applyFont="1" applyFill="1" applyBorder="1" applyAlignment="1">
      <alignment horizontal="center" vertical="center"/>
    </xf>
    <xf numFmtId="176" fontId="2" fillId="4" borderId="4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179" fontId="4" fillId="4" borderId="94" xfId="0" applyNumberFormat="1" applyFont="1" applyFill="1" applyBorder="1" applyAlignment="1">
      <alignment horizontal="center" vertical="center"/>
    </xf>
    <xf numFmtId="0" fontId="4" fillId="4" borderId="96" xfId="0" applyFont="1" applyFill="1" applyBorder="1" applyAlignment="1">
      <alignment vertical="center"/>
    </xf>
    <xf numFmtId="0" fontId="4" fillId="4" borderId="97" xfId="0" applyFont="1" applyFill="1" applyBorder="1" applyAlignment="1">
      <alignment horizontal="center" vertical="center"/>
    </xf>
    <xf numFmtId="0" fontId="4" fillId="4" borderId="98" xfId="0" applyFont="1" applyFill="1" applyBorder="1" applyAlignment="1">
      <alignment vertical="center"/>
    </xf>
    <xf numFmtId="0" fontId="4" fillId="4" borderId="99" xfId="0" applyFont="1" applyFill="1" applyBorder="1" applyAlignment="1">
      <alignment horizontal="center" vertical="center"/>
    </xf>
    <xf numFmtId="178" fontId="4" fillId="4" borderId="99" xfId="0" applyNumberFormat="1" applyFont="1" applyFill="1" applyBorder="1" applyAlignment="1">
      <alignment horizontal="center" vertical="center"/>
    </xf>
    <xf numFmtId="184" fontId="0" fillId="4" borderId="0" xfId="0" applyNumberFormat="1" applyFill="1" applyAlignment="1">
      <alignment horizontal="left" vertical="center"/>
    </xf>
    <xf numFmtId="0" fontId="27" fillId="4" borderId="27" xfId="15" applyFont="1" applyFill="1" applyBorder="1" applyAlignment="1">
      <alignment vertical="center" shrinkToFit="1"/>
    </xf>
    <xf numFmtId="0" fontId="31" fillId="4" borderId="44" xfId="15" applyFill="1" applyAlignment="1">
      <alignment horizontal="center" vertical="center"/>
    </xf>
    <xf numFmtId="177" fontId="31" fillId="4" borderId="52" xfId="15" applyNumberFormat="1" applyFill="1" applyBorder="1" applyAlignment="1">
      <alignment horizontal="center" vertical="center"/>
    </xf>
    <xf numFmtId="177" fontId="31" fillId="4" borderId="6" xfId="15" applyNumberFormat="1" applyFill="1" applyBorder="1" applyAlignment="1">
      <alignment horizontal="center" vertical="center"/>
    </xf>
    <xf numFmtId="0" fontId="31" fillId="4" borderId="12" xfId="15" applyFill="1" applyBorder="1" applyAlignment="1">
      <alignment horizontal="center" vertical="center"/>
    </xf>
    <xf numFmtId="0" fontId="31" fillId="4" borderId="59" xfId="15" applyFill="1" applyBorder="1" applyAlignment="1">
      <alignment horizontal="center" vertical="center"/>
    </xf>
    <xf numFmtId="0" fontId="31" fillId="4" borderId="10" xfId="15" applyFill="1" applyBorder="1" applyAlignment="1">
      <alignment horizontal="center" vertical="center"/>
    </xf>
    <xf numFmtId="0" fontId="31" fillId="4" borderId="11" xfId="15" applyFill="1" applyBorder="1" applyAlignment="1">
      <alignment vertical="center"/>
    </xf>
    <xf numFmtId="0" fontId="31" fillId="4" borderId="11" xfId="15" applyFill="1" applyBorder="1" applyAlignment="1">
      <alignment horizontal="center" vertical="center"/>
    </xf>
    <xf numFmtId="0" fontId="31" fillId="4" borderId="76" xfId="15" applyFill="1" applyBorder="1" applyAlignment="1">
      <alignment vertical="center"/>
    </xf>
    <xf numFmtId="0" fontId="31" fillId="4" borderId="76" xfId="15" applyFill="1" applyBorder="1" applyAlignment="1">
      <alignment horizontal="center" vertical="center"/>
    </xf>
    <xf numFmtId="0" fontId="31" fillId="4" borderId="86" xfId="15" applyFill="1" applyBorder="1" applyAlignment="1">
      <alignment horizontal="center" vertical="center"/>
    </xf>
    <xf numFmtId="0" fontId="31" fillId="4" borderId="64" xfId="15" applyFill="1" applyBorder="1" applyAlignment="1">
      <alignment horizontal="center" vertical="center" shrinkToFit="1"/>
    </xf>
    <xf numFmtId="0" fontId="31" fillId="4" borderId="44" xfId="15" applyFill="1" applyAlignment="1">
      <alignment horizontal="center" vertical="center" shrinkToFit="1"/>
    </xf>
    <xf numFmtId="0" fontId="31" fillId="4" borderId="67" xfId="15" applyFill="1" applyBorder="1" applyAlignment="1">
      <alignment horizontal="center" vertical="center" shrinkToFit="1"/>
    </xf>
    <xf numFmtId="0" fontId="31" fillId="4" borderId="44" xfId="15" applyFill="1" applyAlignment="1">
      <alignment vertical="center"/>
    </xf>
    <xf numFmtId="0" fontId="27" fillId="4" borderId="28" xfId="15" applyFont="1" applyFill="1" applyBorder="1" applyAlignment="1">
      <alignment vertical="center" shrinkToFit="1"/>
    </xf>
    <xf numFmtId="0" fontId="26" fillId="4" borderId="44" xfId="15" applyFont="1" applyFill="1" applyAlignment="1">
      <alignment horizontal="center" vertical="center"/>
    </xf>
    <xf numFmtId="177" fontId="26" fillId="4" borderId="7" xfId="15" applyNumberFormat="1" applyFont="1" applyFill="1" applyBorder="1" applyAlignment="1">
      <alignment horizontal="center" vertical="center"/>
    </xf>
    <xf numFmtId="177" fontId="26" fillId="4" borderId="52" xfId="15" applyNumberFormat="1" applyFont="1" applyFill="1" applyBorder="1" applyAlignment="1">
      <alignment horizontal="center" vertical="center"/>
    </xf>
    <xf numFmtId="177" fontId="26" fillId="4" borderId="6" xfId="15" applyNumberFormat="1" applyFont="1" applyFill="1" applyBorder="1" applyAlignment="1">
      <alignment horizontal="center" vertical="center"/>
    </xf>
    <xf numFmtId="0" fontId="26" fillId="4" borderId="12" xfId="15" applyFont="1" applyFill="1" applyBorder="1" applyAlignment="1">
      <alignment horizontal="center" vertical="center"/>
    </xf>
    <xf numFmtId="0" fontId="26" fillId="4" borderId="59" xfId="15" applyFont="1" applyFill="1" applyBorder="1" applyAlignment="1">
      <alignment horizontal="center" vertical="center"/>
    </xf>
    <xf numFmtId="0" fontId="26" fillId="4" borderId="10" xfId="15" applyFont="1" applyFill="1" applyBorder="1" applyAlignment="1">
      <alignment horizontal="center" vertical="center"/>
    </xf>
    <xf numFmtId="0" fontId="26" fillId="4" borderId="11" xfId="15" applyFont="1" applyFill="1" applyBorder="1" applyAlignment="1">
      <alignment vertical="center"/>
    </xf>
    <xf numFmtId="0" fontId="26" fillId="4" borderId="11" xfId="15" applyFont="1" applyFill="1" applyBorder="1" applyAlignment="1">
      <alignment horizontal="center" vertical="center"/>
    </xf>
    <xf numFmtId="0" fontId="26" fillId="4" borderId="76" xfId="15" applyFont="1" applyFill="1" applyBorder="1" applyAlignment="1">
      <alignment vertical="center"/>
    </xf>
    <xf numFmtId="0" fontId="26" fillId="4" borderId="76" xfId="15" applyFont="1" applyFill="1" applyBorder="1" applyAlignment="1">
      <alignment horizontal="center" vertical="center"/>
    </xf>
    <xf numFmtId="0" fontId="26" fillId="4" borderId="86" xfId="15" applyFont="1" applyFill="1" applyBorder="1" applyAlignment="1">
      <alignment horizontal="center" vertical="center"/>
    </xf>
    <xf numFmtId="0" fontId="26" fillId="4" borderId="64" xfId="15" applyFont="1" applyFill="1" applyBorder="1" applyAlignment="1">
      <alignment horizontal="center" vertical="center" shrinkToFit="1"/>
    </xf>
    <xf numFmtId="0" fontId="26" fillId="4" borderId="44" xfId="15" applyFont="1" applyFill="1" applyAlignment="1">
      <alignment horizontal="center" vertical="center" shrinkToFit="1"/>
    </xf>
    <xf numFmtId="0" fontId="26" fillId="4" borderId="67" xfId="15" applyFont="1" applyFill="1" applyBorder="1" applyAlignment="1">
      <alignment horizontal="center" vertical="center" shrinkToFit="1"/>
    </xf>
    <xf numFmtId="0" fontId="26" fillId="4" borderId="70" xfId="15" applyFont="1" applyFill="1" applyBorder="1" applyAlignment="1">
      <alignment horizontal="center" vertical="center" shrinkToFit="1"/>
    </xf>
    <xf numFmtId="0" fontId="26" fillId="4" borderId="72" xfId="15" applyFont="1" applyFill="1" applyBorder="1" applyAlignment="1">
      <alignment vertical="center" shrinkToFit="1"/>
    </xf>
    <xf numFmtId="0" fontId="26" fillId="4" borderId="64" xfId="15" applyFont="1" applyFill="1" applyBorder="1" applyAlignment="1">
      <alignment vertical="center" shrinkToFit="1"/>
    </xf>
    <xf numFmtId="178" fontId="26" fillId="4" borderId="64" xfId="15" applyNumberFormat="1" applyFont="1" applyFill="1" applyBorder="1" applyAlignment="1">
      <alignment horizontal="right" vertical="center" shrinkToFit="1"/>
    </xf>
    <xf numFmtId="0" fontId="26" fillId="4" borderId="66" xfId="15" applyFont="1" applyFill="1" applyBorder="1" applyAlignment="1">
      <alignment horizontal="center" vertical="center" shrinkToFit="1"/>
    </xf>
    <xf numFmtId="0" fontId="26" fillId="4" borderId="73" xfId="15" applyFont="1" applyFill="1" applyBorder="1" applyAlignment="1">
      <alignment vertical="center" shrinkToFit="1"/>
    </xf>
    <xf numFmtId="0" fontId="26" fillId="4" borderId="44" xfId="15" applyFont="1" applyFill="1" applyAlignment="1">
      <alignment vertical="center" shrinkToFit="1"/>
    </xf>
    <xf numFmtId="178" fontId="26" fillId="4" borderId="44" xfId="15" applyNumberFormat="1" applyFont="1" applyFill="1" applyAlignment="1">
      <alignment horizontal="right" vertical="center" shrinkToFit="1"/>
    </xf>
    <xf numFmtId="0" fontId="26" fillId="4" borderId="69" xfId="15" applyFont="1" applyFill="1" applyBorder="1" applyAlignment="1">
      <alignment horizontal="center" vertical="center" shrinkToFit="1"/>
    </xf>
    <xf numFmtId="0" fontId="26" fillId="4" borderId="74" xfId="15" applyFont="1" applyFill="1" applyBorder="1" applyAlignment="1">
      <alignment vertical="center" shrinkToFit="1"/>
    </xf>
    <xf numFmtId="0" fontId="26" fillId="4" borderId="67" xfId="15" applyFont="1" applyFill="1" applyBorder="1" applyAlignment="1">
      <alignment vertical="center" shrinkToFit="1"/>
    </xf>
    <xf numFmtId="178" fontId="26" fillId="4" borderId="67" xfId="15" applyNumberFormat="1" applyFont="1" applyFill="1" applyBorder="1" applyAlignment="1">
      <alignment horizontal="right" vertical="center" shrinkToFit="1"/>
    </xf>
    <xf numFmtId="0" fontId="27" fillId="4" borderId="70" xfId="15" applyFont="1" applyFill="1" applyBorder="1" applyAlignment="1">
      <alignment horizontal="center" vertical="center" shrinkToFit="1"/>
    </xf>
    <xf numFmtId="179" fontId="27" fillId="4" borderId="6" xfId="15" applyNumberFormat="1" applyFont="1" applyFill="1" applyBorder="1" applyAlignment="1">
      <alignment horizontal="center" vertical="center" shrinkToFit="1"/>
    </xf>
    <xf numFmtId="49" fontId="27" fillId="4" borderId="64" xfId="15" applyNumberFormat="1" applyFont="1" applyFill="1" applyBorder="1" applyAlignment="1">
      <alignment horizontal="center" vertical="center" shrinkToFit="1"/>
    </xf>
    <xf numFmtId="0" fontId="26" fillId="4" borderId="44" xfId="15" applyFont="1" applyFill="1" applyAlignment="1">
      <alignment vertical="center"/>
    </xf>
    <xf numFmtId="0" fontId="27" fillId="4" borderId="97" xfId="15" applyFont="1" applyFill="1" applyBorder="1" applyAlignment="1">
      <alignment horizontal="center" vertical="center" shrinkToFit="1"/>
    </xf>
    <xf numFmtId="0" fontId="27" fillId="4" borderId="66" xfId="15" applyFont="1" applyFill="1" applyBorder="1" applyAlignment="1">
      <alignment horizontal="center" vertical="center" shrinkToFit="1"/>
    </xf>
    <xf numFmtId="179" fontId="27" fillId="4" borderId="28" xfId="15" applyNumberFormat="1" applyFont="1" applyFill="1" applyBorder="1" applyAlignment="1">
      <alignment horizontal="center" vertical="center" shrinkToFit="1"/>
    </xf>
    <xf numFmtId="179" fontId="27" fillId="4" borderId="29" xfId="15" applyNumberFormat="1" applyFont="1" applyFill="1" applyBorder="1" applyAlignment="1">
      <alignment horizontal="center" vertical="center"/>
    </xf>
    <xf numFmtId="49" fontId="27" fillId="4" borderId="44" xfId="15" applyNumberFormat="1" applyFont="1" applyFill="1" applyAlignment="1">
      <alignment horizontal="center" vertical="center" shrinkToFit="1"/>
    </xf>
    <xf numFmtId="49" fontId="27" fillId="4" borderId="28" xfId="15" applyNumberFormat="1" applyFont="1" applyFill="1" applyBorder="1" applyAlignment="1">
      <alignment horizontal="center" vertical="center" shrinkToFit="1"/>
    </xf>
    <xf numFmtId="0" fontId="27" fillId="4" borderId="28" xfId="15" applyFont="1" applyFill="1" applyBorder="1" applyAlignment="1">
      <alignment horizontal="center" vertical="center" shrinkToFit="1"/>
    </xf>
    <xf numFmtId="0" fontId="27" fillId="4" borderId="28" xfId="15" applyFont="1" applyFill="1" applyBorder="1" applyAlignment="1">
      <alignment horizontal="center" vertical="center"/>
    </xf>
    <xf numFmtId="0" fontId="27" fillId="4" borderId="42" xfId="15" applyFont="1" applyFill="1" applyBorder="1" applyAlignment="1">
      <alignment vertical="center" shrinkToFit="1"/>
    </xf>
    <xf numFmtId="0" fontId="27" fillId="4" borderId="27" xfId="15" applyFont="1" applyFill="1" applyBorder="1" applyAlignment="1">
      <alignment vertical="center"/>
    </xf>
    <xf numFmtId="179" fontId="27" fillId="4" borderId="28" xfId="15" applyNumberFormat="1" applyFont="1" applyFill="1" applyBorder="1" applyAlignment="1">
      <alignment horizontal="center" vertical="center"/>
    </xf>
    <xf numFmtId="179" fontId="27" fillId="4" borderId="97" xfId="15" applyNumberFormat="1" applyFont="1" applyFill="1" applyBorder="1" applyAlignment="1">
      <alignment horizontal="center" vertical="center"/>
    </xf>
    <xf numFmtId="49" fontId="27" fillId="4" borderId="29" xfId="15" applyNumberFormat="1" applyFont="1" applyFill="1" applyBorder="1" applyAlignment="1">
      <alignment horizontal="center" vertical="center" shrinkToFit="1"/>
    </xf>
    <xf numFmtId="180" fontId="27" fillId="4" borderId="28" xfId="15" applyNumberFormat="1" applyFont="1" applyFill="1" applyBorder="1" applyAlignment="1">
      <alignment horizontal="center" vertical="center" shrinkToFit="1"/>
    </xf>
    <xf numFmtId="0" fontId="27" fillId="4" borderId="10" xfId="15" applyFont="1" applyFill="1" applyBorder="1" applyAlignment="1">
      <alignment vertical="center" shrinkToFit="1"/>
    </xf>
    <xf numFmtId="178" fontId="27" fillId="4" borderId="11" xfId="15" applyNumberFormat="1" applyFont="1" applyFill="1" applyBorder="1" applyAlignment="1">
      <alignment horizontal="center" vertical="center" shrinkToFit="1"/>
    </xf>
    <xf numFmtId="0" fontId="27" fillId="4" borderId="12" xfId="15" applyFont="1" applyFill="1" applyBorder="1" applyAlignment="1">
      <alignment horizontal="center" vertical="center" shrinkToFit="1"/>
    </xf>
    <xf numFmtId="0" fontId="27" fillId="4" borderId="55" xfId="15" applyFont="1" applyFill="1" applyBorder="1" applyAlignment="1">
      <alignment horizontal="center" vertical="center" shrinkToFit="1"/>
    </xf>
    <xf numFmtId="0" fontId="27" fillId="4" borderId="73" xfId="15" applyFont="1" applyFill="1" applyBorder="1" applyAlignment="1">
      <alignment vertical="center" shrinkToFit="1"/>
    </xf>
    <xf numFmtId="0" fontId="27" fillId="4" borderId="44" xfId="15" applyFont="1" applyFill="1" applyAlignment="1">
      <alignment horizontal="center" vertical="center" shrinkToFit="1"/>
    </xf>
    <xf numFmtId="178" fontId="27" fillId="4" borderId="44" xfId="15" applyNumberFormat="1" applyFont="1" applyFill="1" applyAlignment="1">
      <alignment horizontal="center" vertical="center" shrinkToFit="1"/>
    </xf>
    <xf numFmtId="0" fontId="27" fillId="4" borderId="44" xfId="15" applyFont="1" applyFill="1" applyAlignment="1">
      <alignment vertical="center" shrinkToFit="1"/>
    </xf>
    <xf numFmtId="0" fontId="27" fillId="4" borderId="69" xfId="15" applyFont="1" applyFill="1" applyBorder="1" applyAlignment="1">
      <alignment horizontal="center" vertical="center" shrinkToFit="1"/>
    </xf>
    <xf numFmtId="0" fontId="27" fillId="4" borderId="74" xfId="15" applyFont="1" applyFill="1" applyBorder="1" applyAlignment="1">
      <alignment vertical="center" shrinkToFit="1"/>
    </xf>
    <xf numFmtId="0" fontId="27" fillId="4" borderId="67" xfId="15" applyFont="1" applyFill="1" applyBorder="1" applyAlignment="1">
      <alignment horizontal="center" vertical="center" shrinkToFit="1"/>
    </xf>
    <xf numFmtId="178" fontId="27" fillId="4" borderId="67" xfId="15" applyNumberFormat="1" applyFont="1" applyFill="1" applyBorder="1" applyAlignment="1">
      <alignment horizontal="center" vertical="center" shrinkToFit="1"/>
    </xf>
    <xf numFmtId="49" fontId="27" fillId="4" borderId="67" xfId="15" applyNumberFormat="1" applyFont="1" applyFill="1" applyBorder="1" applyAlignment="1">
      <alignment horizontal="center" vertical="center" shrinkToFit="1"/>
    </xf>
    <xf numFmtId="0" fontId="27" fillId="4" borderId="67" xfId="15" applyFont="1" applyFill="1" applyBorder="1" applyAlignment="1">
      <alignment vertical="center" shrinkToFit="1"/>
    </xf>
    <xf numFmtId="0" fontId="27" fillId="4" borderId="72" xfId="15" applyFont="1" applyFill="1" applyBorder="1" applyAlignment="1">
      <alignment vertical="center" shrinkToFit="1"/>
    </xf>
    <xf numFmtId="0" fontId="27" fillId="4" borderId="64" xfId="15" applyFont="1" applyFill="1" applyBorder="1" applyAlignment="1">
      <alignment horizontal="center" vertical="center" shrinkToFit="1"/>
    </xf>
    <xf numFmtId="178" fontId="27" fillId="4" borderId="64" xfId="15" applyNumberFormat="1" applyFont="1" applyFill="1" applyBorder="1" applyAlignment="1">
      <alignment horizontal="center" vertical="center" shrinkToFit="1"/>
    </xf>
    <xf numFmtId="0" fontId="27" fillId="4" borderId="64" xfId="15" applyFont="1" applyFill="1" applyBorder="1" applyAlignment="1">
      <alignment vertical="center" shrinkToFit="1"/>
    </xf>
    <xf numFmtId="0" fontId="27" fillId="4" borderId="76" xfId="15" applyFont="1" applyFill="1" applyBorder="1" applyAlignment="1">
      <alignment horizontal="center" vertical="center" shrinkToFit="1"/>
    </xf>
    <xf numFmtId="0" fontId="27" fillId="4" borderId="96" xfId="15" applyFont="1" applyFill="1" applyBorder="1" applyAlignment="1">
      <alignment vertical="center" shrinkToFit="1"/>
    </xf>
    <xf numFmtId="178" fontId="27" fillId="4" borderId="28" xfId="15" applyNumberFormat="1" applyFont="1" applyFill="1" applyBorder="1" applyAlignment="1">
      <alignment horizontal="center" vertical="center" shrinkToFit="1"/>
    </xf>
    <xf numFmtId="0" fontId="27" fillId="4" borderId="11" xfId="15" applyFont="1" applyFill="1" applyBorder="1" applyAlignment="1">
      <alignment horizontal="center" vertical="center" shrinkToFit="1"/>
    </xf>
    <xf numFmtId="0" fontId="27" fillId="4" borderId="55" xfId="15" applyFont="1" applyFill="1" applyBorder="1" applyAlignment="1">
      <alignment horizontal="center" vertical="center"/>
    </xf>
    <xf numFmtId="179" fontId="27" fillId="4" borderId="55" xfId="15" applyNumberFormat="1" applyFont="1" applyFill="1" applyBorder="1" applyAlignment="1">
      <alignment horizontal="center" vertical="center"/>
    </xf>
    <xf numFmtId="0" fontId="27" fillId="4" borderId="76" xfId="15" applyFont="1" applyFill="1" applyBorder="1" applyAlignment="1">
      <alignment horizontal="center" vertical="center"/>
    </xf>
    <xf numFmtId="179" fontId="27" fillId="4" borderId="76" xfId="15" applyNumberFormat="1" applyFont="1" applyFill="1" applyBorder="1" applyAlignment="1">
      <alignment horizontal="center" vertical="center"/>
    </xf>
    <xf numFmtId="178" fontId="27" fillId="4" borderId="44" xfId="15" applyNumberFormat="1" applyFont="1" applyFill="1" applyAlignment="1">
      <alignment horizontal="right" vertical="center" shrinkToFit="1"/>
    </xf>
    <xf numFmtId="178" fontId="27" fillId="4" borderId="67" xfId="15" applyNumberFormat="1" applyFont="1" applyFill="1" applyBorder="1" applyAlignment="1">
      <alignment horizontal="right" vertical="center" shrinkToFit="1"/>
    </xf>
    <xf numFmtId="0" fontId="27" fillId="4" borderId="52" xfId="15" applyFont="1" applyFill="1" applyBorder="1" applyAlignment="1">
      <alignment horizontal="center" vertical="center" shrinkToFit="1"/>
    </xf>
    <xf numFmtId="184" fontId="2" fillId="4" borderId="0" xfId="0" applyNumberFormat="1" applyFont="1" applyFill="1" applyAlignment="1">
      <alignment horizontal="left" vertical="center"/>
    </xf>
    <xf numFmtId="0" fontId="27" fillId="4" borderId="57" xfId="15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0" fontId="27" fillId="4" borderId="58" xfId="15" applyFont="1" applyFill="1" applyBorder="1" applyAlignment="1">
      <alignment horizontal="center" vertical="center"/>
    </xf>
    <xf numFmtId="0" fontId="27" fillId="4" borderId="28" xfId="15" applyFont="1" applyFill="1" applyBorder="1" applyAlignment="1">
      <alignment vertical="center"/>
    </xf>
    <xf numFmtId="0" fontId="27" fillId="4" borderId="96" xfId="15" applyFont="1" applyFill="1" applyBorder="1" applyAlignment="1">
      <alignment vertical="center"/>
    </xf>
    <xf numFmtId="0" fontId="27" fillId="4" borderId="59" xfId="15" applyFont="1" applyFill="1" applyBorder="1" applyAlignment="1">
      <alignment horizontal="center" vertical="center"/>
    </xf>
    <xf numFmtId="0" fontId="26" fillId="11" borderId="52" xfId="15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6" fillId="11" borderId="57" xfId="15" applyFont="1" applyFill="1" applyBorder="1" applyAlignment="1">
      <alignment horizontal="center" vertical="center"/>
    </xf>
    <xf numFmtId="0" fontId="26" fillId="11" borderId="58" xfId="15" applyFont="1" applyFill="1" applyBorder="1" applyAlignment="1">
      <alignment horizontal="center" vertical="center"/>
    </xf>
    <xf numFmtId="0" fontId="26" fillId="11" borderId="59" xfId="15" applyFont="1" applyFill="1" applyBorder="1" applyAlignment="1">
      <alignment horizontal="center" vertical="center"/>
    </xf>
    <xf numFmtId="0" fontId="39" fillId="4" borderId="52" xfId="15" applyFont="1" applyFill="1" applyBorder="1" applyAlignment="1">
      <alignment horizontal="center" vertical="center"/>
    </xf>
    <xf numFmtId="182" fontId="39" fillId="4" borderId="58" xfId="15" applyNumberFormat="1" applyFont="1" applyFill="1" applyBorder="1" applyAlignment="1">
      <alignment horizontal="center" vertical="center"/>
    </xf>
    <xf numFmtId="0" fontId="39" fillId="4" borderId="58" xfId="15" applyFont="1" applyFill="1" applyBorder="1" applyAlignment="1">
      <alignment horizontal="center" vertical="center"/>
    </xf>
    <xf numFmtId="178" fontId="39" fillId="4" borderId="59" xfId="15" applyNumberFormat="1" applyFont="1" applyFill="1" applyBorder="1" applyAlignment="1">
      <alignment horizontal="center" vertical="center"/>
    </xf>
    <xf numFmtId="0" fontId="26" fillId="4" borderId="64" xfId="15" applyFont="1" applyFill="1" applyBorder="1" applyAlignment="1">
      <alignment vertical="center"/>
    </xf>
    <xf numFmtId="0" fontId="26" fillId="4" borderId="44" xfId="15" applyFont="1" applyFill="1" applyAlignment="1">
      <alignment horizontal="left" vertical="center" shrinkToFit="1"/>
    </xf>
    <xf numFmtId="0" fontId="27" fillId="4" borderId="94" xfId="15" applyFont="1" applyFill="1" applyBorder="1" applyAlignment="1">
      <alignment horizontal="center" vertical="center" shrinkToFit="1"/>
    </xf>
    <xf numFmtId="0" fontId="27" fillId="4" borderId="55" xfId="15" applyFont="1" applyFill="1" applyBorder="1" applyAlignment="1">
      <alignment vertical="center" shrinkToFit="1"/>
    </xf>
    <xf numFmtId="178" fontId="27" fillId="4" borderId="55" xfId="15" applyNumberFormat="1" applyFont="1" applyFill="1" applyBorder="1" applyAlignment="1">
      <alignment horizontal="center" vertical="center" shrinkToFit="1"/>
    </xf>
    <xf numFmtId="0" fontId="27" fillId="4" borderId="76" xfId="15" applyFont="1" applyFill="1" applyBorder="1" applyAlignment="1">
      <alignment vertical="center" shrinkToFit="1"/>
    </xf>
    <xf numFmtId="178" fontId="27" fillId="4" borderId="76" xfId="15" applyNumberFormat="1" applyFont="1" applyFill="1" applyBorder="1" applyAlignment="1">
      <alignment horizontal="center" vertical="center" shrinkToFit="1"/>
    </xf>
    <xf numFmtId="0" fontId="27" fillId="4" borderId="55" xfId="15" applyFont="1" applyFill="1" applyBorder="1" applyAlignment="1">
      <alignment vertical="center"/>
    </xf>
    <xf numFmtId="0" fontId="27" fillId="4" borderId="76" xfId="15" applyFont="1" applyFill="1" applyBorder="1" applyAlignment="1">
      <alignment vertical="center"/>
    </xf>
    <xf numFmtId="180" fontId="27" fillId="4" borderId="28" xfId="15" applyNumberFormat="1" applyFont="1" applyFill="1" applyBorder="1" applyAlignment="1">
      <alignment horizontal="center" vertical="center"/>
    </xf>
    <xf numFmtId="0" fontId="26" fillId="4" borderId="149" xfId="15" applyFont="1" applyFill="1" applyBorder="1" applyAlignment="1">
      <alignment vertical="center" shrinkToFit="1"/>
    </xf>
    <xf numFmtId="0" fontId="26" fillId="4" borderId="162" xfId="15" applyFont="1" applyFill="1" applyBorder="1" applyAlignment="1">
      <alignment horizontal="center" vertical="center" shrinkToFit="1"/>
    </xf>
    <xf numFmtId="0" fontId="26" fillId="4" borderId="150" xfId="15" applyFont="1" applyFill="1" applyBorder="1" applyAlignment="1">
      <alignment vertical="center" shrinkToFit="1"/>
    </xf>
    <xf numFmtId="0" fontId="26" fillId="4" borderId="154" xfId="15" applyFont="1" applyFill="1" applyBorder="1" applyAlignment="1">
      <alignment horizontal="center" vertical="center" shrinkToFit="1"/>
    </xf>
    <xf numFmtId="0" fontId="26" fillId="4" borderId="40" xfId="15" applyFont="1" applyFill="1" applyBorder="1" applyAlignment="1">
      <alignment horizontal="center" vertical="center"/>
    </xf>
    <xf numFmtId="0" fontId="27" fillId="3" borderId="28" xfId="15" applyFont="1" applyFill="1" applyBorder="1" applyAlignment="1">
      <alignment horizontal="center" vertical="center" shrinkToFit="1"/>
    </xf>
    <xf numFmtId="179" fontId="27" fillId="4" borderId="105" xfId="15" applyNumberFormat="1" applyFont="1" applyFill="1" applyBorder="1" applyAlignment="1">
      <alignment horizontal="center" vertical="center"/>
    </xf>
    <xf numFmtId="0" fontId="27" fillId="4" borderId="139" xfId="15" applyFont="1" applyFill="1" applyBorder="1" applyAlignment="1">
      <alignment horizontal="center" vertical="center" shrinkToFit="1"/>
    </xf>
    <xf numFmtId="178" fontId="27" fillId="4" borderId="64" xfId="15" applyNumberFormat="1" applyFont="1" applyFill="1" applyBorder="1" applyAlignment="1">
      <alignment horizontal="right" vertical="center" shrinkToFit="1"/>
    </xf>
    <xf numFmtId="179" fontId="27" fillId="4" borderId="95" xfId="15" applyNumberFormat="1" applyFont="1" applyFill="1" applyBorder="1" applyAlignment="1">
      <alignment horizontal="center" vertical="center"/>
    </xf>
    <xf numFmtId="0" fontId="27" fillId="4" borderId="109" xfId="15" applyFont="1" applyFill="1" applyBorder="1" applyAlignment="1">
      <alignment vertical="center"/>
    </xf>
    <xf numFmtId="179" fontId="27" fillId="4" borderId="110" xfId="15" applyNumberFormat="1" applyFont="1" applyFill="1" applyBorder="1" applyAlignment="1">
      <alignment horizontal="center" vertical="center"/>
    </xf>
    <xf numFmtId="0" fontId="27" fillId="3" borderId="27" xfId="15" applyFont="1" applyFill="1" applyBorder="1" applyAlignment="1">
      <alignment vertical="center" shrinkToFit="1"/>
    </xf>
    <xf numFmtId="0" fontId="27" fillId="3" borderId="29" xfId="15" applyFont="1" applyFill="1" applyBorder="1" applyAlignment="1">
      <alignment horizontal="center" vertical="center" shrinkToFit="1"/>
    </xf>
    <xf numFmtId="1" fontId="27" fillId="3" borderId="28" xfId="15" applyNumberFormat="1" applyFont="1" applyFill="1" applyBorder="1" applyAlignment="1">
      <alignment horizontal="right" vertical="center" shrinkToFit="1"/>
    </xf>
    <xf numFmtId="0" fontId="27" fillId="3" borderId="10" xfId="15" applyFont="1" applyFill="1" applyBorder="1" applyAlignment="1">
      <alignment vertical="center" shrinkToFit="1"/>
    </xf>
    <xf numFmtId="0" fontId="27" fillId="3" borderId="11" xfId="15" applyFont="1" applyFill="1" applyBorder="1" applyAlignment="1">
      <alignment horizontal="center" vertical="center" shrinkToFit="1"/>
    </xf>
    <xf numFmtId="1" fontId="27" fillId="3" borderId="11" xfId="15" applyNumberFormat="1" applyFont="1" applyFill="1" applyBorder="1" applyAlignment="1">
      <alignment horizontal="right" vertical="center" shrinkToFit="1"/>
    </xf>
    <xf numFmtId="0" fontId="27" fillId="3" borderId="12" xfId="15" applyFont="1" applyFill="1" applyBorder="1" applyAlignment="1">
      <alignment horizontal="center" vertical="center" shrinkToFit="1"/>
    </xf>
    <xf numFmtId="0" fontId="27" fillId="3" borderId="73" xfId="15" applyFont="1" applyFill="1" applyBorder="1" applyAlignment="1">
      <alignment vertical="center" shrinkToFit="1"/>
    </xf>
    <xf numFmtId="0" fontId="27" fillId="3" borderId="44" xfId="15" applyFont="1" applyFill="1" applyAlignment="1">
      <alignment vertical="center" shrinkToFit="1"/>
    </xf>
    <xf numFmtId="1" fontId="27" fillId="3" borderId="44" xfId="15" applyNumberFormat="1" applyFont="1" applyFill="1" applyAlignment="1">
      <alignment horizontal="right" vertical="center" shrinkToFit="1"/>
    </xf>
    <xf numFmtId="0" fontId="27" fillId="3" borderId="66" xfId="15" applyFont="1" applyFill="1" applyBorder="1" applyAlignment="1">
      <alignment horizontal="center" vertical="center" shrinkToFit="1"/>
    </xf>
    <xf numFmtId="0" fontId="27" fillId="3" borderId="74" xfId="15" applyFont="1" applyFill="1" applyBorder="1" applyAlignment="1">
      <alignment vertical="center" shrinkToFit="1"/>
    </xf>
    <xf numFmtId="0" fontId="27" fillId="3" borderId="67" xfId="15" applyFont="1" applyFill="1" applyBorder="1" applyAlignment="1">
      <alignment vertical="center" shrinkToFit="1"/>
    </xf>
    <xf numFmtId="1" fontId="27" fillId="3" borderId="67" xfId="15" applyNumberFormat="1" applyFont="1" applyFill="1" applyBorder="1" applyAlignment="1">
      <alignment horizontal="right" vertical="center" shrinkToFit="1"/>
    </xf>
    <xf numFmtId="0" fontId="27" fillId="3" borderId="69" xfId="15" applyFont="1" applyFill="1" applyBorder="1" applyAlignment="1">
      <alignment horizontal="center" vertical="center" shrinkToFit="1"/>
    </xf>
    <xf numFmtId="184" fontId="31" fillId="4" borderId="44" xfId="15" applyNumberFormat="1" applyFill="1" applyAlignment="1">
      <alignment horizontal="left" vertical="center"/>
    </xf>
    <xf numFmtId="177" fontId="31" fillId="4" borderId="79" xfId="15" applyNumberFormat="1" applyFill="1" applyBorder="1" applyAlignment="1">
      <alignment horizontal="center" vertical="center"/>
    </xf>
    <xf numFmtId="176" fontId="31" fillId="4" borderId="40" xfId="15" applyNumberFormat="1" applyFill="1" applyBorder="1" applyAlignment="1">
      <alignment horizontal="center" vertical="center"/>
    </xf>
    <xf numFmtId="0" fontId="27" fillId="4" borderId="105" xfId="15" applyFont="1" applyFill="1" applyBorder="1" applyAlignment="1">
      <alignment horizontal="center" vertical="center"/>
    </xf>
    <xf numFmtId="0" fontId="27" fillId="4" borderId="106" xfId="15" applyFont="1" applyFill="1" applyBorder="1" applyAlignment="1">
      <alignment vertical="center"/>
    </xf>
    <xf numFmtId="49" fontId="20" fillId="4" borderId="109" xfId="5" applyNumberFormat="1" applyFont="1" applyFill="1" applyBorder="1">
      <alignment vertical="center"/>
    </xf>
    <xf numFmtId="178" fontId="26" fillId="4" borderId="44" xfId="15" applyNumberFormat="1" applyFont="1" applyFill="1" applyAlignment="1">
      <alignment horizontal="center" vertical="center"/>
    </xf>
    <xf numFmtId="0" fontId="26" fillId="4" borderId="67" xfId="15" applyFont="1" applyFill="1" applyBorder="1" applyAlignment="1">
      <alignment horizontal="center" vertical="center"/>
    </xf>
    <xf numFmtId="178" fontId="26" fillId="4" borderId="67" xfId="15" applyNumberFormat="1" applyFont="1" applyFill="1" applyBorder="1" applyAlignment="1">
      <alignment horizontal="center" vertical="center"/>
    </xf>
    <xf numFmtId="1" fontId="27" fillId="4" borderId="77" xfId="15" applyNumberFormat="1" applyFont="1" applyFill="1" applyBorder="1" applyAlignment="1">
      <alignment horizontal="center" vertical="center" shrinkToFit="1"/>
    </xf>
    <xf numFmtId="0" fontId="20" fillId="4" borderId="109" xfId="5" applyFont="1" applyFill="1" applyBorder="1" applyAlignment="1">
      <alignment vertical="center" shrinkToFit="1"/>
    </xf>
    <xf numFmtId="49" fontId="27" fillId="4" borderId="96" xfId="15" applyNumberFormat="1" applyFont="1" applyFill="1" applyBorder="1" applyAlignment="1">
      <alignment vertical="center"/>
    </xf>
    <xf numFmtId="0" fontId="27" fillId="4" borderId="141" xfId="15" applyFont="1" applyFill="1" applyBorder="1" applyAlignment="1">
      <alignment vertical="center" shrinkToFit="1"/>
    </xf>
    <xf numFmtId="0" fontId="27" fillId="4" borderId="142" xfId="15" applyFont="1" applyFill="1" applyBorder="1" applyAlignment="1">
      <alignment horizontal="center" vertical="center" shrinkToFit="1"/>
    </xf>
    <xf numFmtId="180" fontId="27" fillId="4" borderId="142" xfId="15" applyNumberFormat="1" applyFont="1" applyFill="1" applyBorder="1" applyAlignment="1">
      <alignment horizontal="center" vertical="center" shrinkToFit="1"/>
    </xf>
    <xf numFmtId="180" fontId="27" fillId="4" borderId="6" xfId="15" applyNumberFormat="1" applyFont="1" applyFill="1" applyBorder="1" applyAlignment="1">
      <alignment horizontal="center" vertical="center"/>
    </xf>
    <xf numFmtId="1" fontId="27" fillId="4" borderId="82" xfId="15" applyNumberFormat="1" applyFont="1" applyFill="1" applyBorder="1" applyAlignment="1">
      <alignment horizontal="center" vertical="center" shrinkToFit="1"/>
    </xf>
    <xf numFmtId="0" fontId="27" fillId="4" borderId="112" xfId="15" applyFont="1" applyFill="1" applyBorder="1" applyAlignment="1">
      <alignment horizontal="center" vertical="center"/>
    </xf>
    <xf numFmtId="179" fontId="27" fillId="4" borderId="112" xfId="15" applyNumberFormat="1" applyFont="1" applyFill="1" applyBorder="1" applyAlignment="1">
      <alignment horizontal="center" vertical="center"/>
    </xf>
    <xf numFmtId="179" fontId="27" fillId="4" borderId="113" xfId="15" applyNumberFormat="1" applyFont="1" applyFill="1" applyBorder="1" applyAlignment="1">
      <alignment horizontal="center" vertical="center"/>
    </xf>
    <xf numFmtId="0" fontId="31" fillId="4" borderId="64" xfId="15" applyFill="1" applyBorder="1" applyAlignment="1">
      <alignment horizontal="center" vertical="center"/>
    </xf>
    <xf numFmtId="0" fontId="31" fillId="4" borderId="67" xfId="15" applyFill="1" applyBorder="1" applyAlignment="1">
      <alignment horizontal="center" vertical="center"/>
    </xf>
    <xf numFmtId="178" fontId="26" fillId="4" borderId="64" xfId="15" applyNumberFormat="1" applyFont="1" applyFill="1" applyBorder="1" applyAlignment="1">
      <alignment horizontal="center" vertical="center"/>
    </xf>
    <xf numFmtId="0" fontId="26" fillId="4" borderId="66" xfId="15" applyFont="1" applyFill="1" applyBorder="1" applyAlignment="1">
      <alignment horizontal="center" vertical="center"/>
    </xf>
    <xf numFmtId="0" fontId="26" fillId="4" borderId="74" xfId="15" applyFont="1" applyFill="1" applyBorder="1" applyAlignment="1">
      <alignment horizontal="center" vertical="center"/>
    </xf>
    <xf numFmtId="0" fontId="26" fillId="4" borderId="69" xfId="15" applyFont="1" applyFill="1" applyBorder="1" applyAlignment="1">
      <alignment horizontal="center" vertical="center"/>
    </xf>
    <xf numFmtId="178" fontId="26" fillId="7" borderId="64" xfId="15" applyNumberFormat="1" applyFont="1" applyFill="1" applyBorder="1" applyAlignment="1">
      <alignment horizontal="right" vertical="center" shrinkToFit="1"/>
    </xf>
    <xf numFmtId="178" fontId="26" fillId="7" borderId="44" xfId="15" applyNumberFormat="1" applyFont="1" applyFill="1" applyAlignment="1">
      <alignment horizontal="right" vertical="center" shrinkToFit="1"/>
    </xf>
    <xf numFmtId="178" fontId="26" fillId="7" borderId="67" xfId="15" applyNumberFormat="1" applyFont="1" applyFill="1" applyBorder="1" applyAlignment="1">
      <alignment horizontal="right" vertical="center" shrinkToFit="1"/>
    </xf>
    <xf numFmtId="0" fontId="35" fillId="4" borderId="70" xfId="15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178" fontId="2" fillId="4" borderId="16" xfId="0" applyNumberFormat="1" applyFont="1" applyFill="1" applyBorder="1" applyAlignment="1">
      <alignment horizontal="center" vertical="center"/>
    </xf>
    <xf numFmtId="178" fontId="2" fillId="4" borderId="0" xfId="0" applyNumberFormat="1" applyFont="1" applyFill="1" applyAlignment="1">
      <alignment horizontal="center" vertical="center" shrinkToFit="1"/>
    </xf>
    <xf numFmtId="178" fontId="2" fillId="4" borderId="0" xfId="0" applyNumberFormat="1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 shrinkToFit="1"/>
    </xf>
    <xf numFmtId="178" fontId="2" fillId="4" borderId="1" xfId="0" applyNumberFormat="1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/>
    </xf>
    <xf numFmtId="178" fontId="2" fillId="4" borderId="1" xfId="0" applyNumberFormat="1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vertical="center" shrinkToFit="1"/>
    </xf>
    <xf numFmtId="178" fontId="2" fillId="4" borderId="16" xfId="0" applyNumberFormat="1" applyFont="1" applyFill="1" applyBorder="1" applyAlignment="1">
      <alignment horizontal="right" vertical="center" shrinkToFit="1"/>
    </xf>
    <xf numFmtId="0" fontId="2" fillId="4" borderId="15" xfId="0" applyFont="1" applyFill="1" applyBorder="1" applyAlignment="1">
      <alignment vertical="center" shrinkToFit="1"/>
    </xf>
    <xf numFmtId="178" fontId="2" fillId="4" borderId="16" xfId="0" applyNumberFormat="1" applyFont="1" applyFill="1" applyBorder="1" applyAlignment="1">
      <alignment vertical="center" shrinkToFit="1"/>
    </xf>
    <xf numFmtId="0" fontId="2" fillId="4" borderId="19" xfId="0" applyFont="1" applyFill="1" applyBorder="1" applyAlignment="1">
      <alignment vertical="center" shrinkToFit="1"/>
    </xf>
    <xf numFmtId="0" fontId="2" fillId="4" borderId="0" xfId="0" applyFont="1" applyFill="1" applyAlignment="1">
      <alignment vertical="center" shrinkToFit="1"/>
    </xf>
    <xf numFmtId="178" fontId="2" fillId="4" borderId="0" xfId="0" applyNumberFormat="1" applyFont="1" applyFill="1" applyAlignment="1">
      <alignment horizontal="right" vertical="center" shrinkToFit="1"/>
    </xf>
    <xf numFmtId="178" fontId="2" fillId="4" borderId="0" xfId="0" applyNumberFormat="1" applyFont="1" applyFill="1" applyAlignment="1">
      <alignment vertical="center" shrinkToFit="1"/>
    </xf>
    <xf numFmtId="0" fontId="2" fillId="4" borderId="1" xfId="0" applyFont="1" applyFill="1" applyBorder="1" applyAlignment="1">
      <alignment vertical="center" shrinkToFit="1"/>
    </xf>
    <xf numFmtId="178" fontId="2" fillId="4" borderId="1" xfId="0" applyNumberFormat="1" applyFont="1" applyFill="1" applyBorder="1" applyAlignment="1">
      <alignment horizontal="right" vertical="center" shrinkToFit="1"/>
    </xf>
    <xf numFmtId="0" fontId="2" fillId="4" borderId="73" xfId="0" applyFont="1" applyFill="1" applyBorder="1" applyAlignment="1">
      <alignment vertical="center" shrinkToFit="1"/>
    </xf>
    <xf numFmtId="0" fontId="2" fillId="4" borderId="44" xfId="0" applyFont="1" applyFill="1" applyBorder="1" applyAlignment="1">
      <alignment vertical="center" shrinkToFit="1"/>
    </xf>
    <xf numFmtId="0" fontId="2" fillId="4" borderId="22" xfId="0" applyFont="1" applyFill="1" applyBorder="1" applyAlignment="1">
      <alignment vertical="center" shrinkToFit="1"/>
    </xf>
    <xf numFmtId="0" fontId="2" fillId="4" borderId="4" xfId="0" applyFont="1" applyFill="1" applyBorder="1" applyAlignment="1">
      <alignment horizontal="center" vertical="center"/>
    </xf>
    <xf numFmtId="0" fontId="4" fillId="4" borderId="73" xfId="0" applyFont="1" applyFill="1" applyBorder="1" applyAlignment="1">
      <alignment vertical="center" shrinkToFit="1"/>
    </xf>
    <xf numFmtId="0" fontId="4" fillId="4" borderId="44" xfId="0" applyFont="1" applyFill="1" applyBorder="1" applyAlignment="1">
      <alignment vertical="center" shrinkToFit="1"/>
    </xf>
    <xf numFmtId="0" fontId="4" fillId="4" borderId="25" xfId="0" applyFont="1" applyFill="1" applyBorder="1"/>
    <xf numFmtId="0" fontId="4" fillId="4" borderId="6" xfId="0" applyFont="1" applyFill="1" applyBorder="1" applyAlignment="1">
      <alignment horizontal="center"/>
    </xf>
    <xf numFmtId="179" fontId="4" fillId="4" borderId="7" xfId="0" applyNumberFormat="1" applyFont="1" applyFill="1" applyBorder="1" applyAlignment="1">
      <alignment horizontal="center"/>
    </xf>
    <xf numFmtId="178" fontId="4" fillId="4" borderId="67" xfId="0" applyNumberFormat="1" applyFont="1" applyFill="1" applyBorder="1" applyAlignment="1">
      <alignment horizontal="center" vertical="center" shrinkToFit="1"/>
    </xf>
    <xf numFmtId="49" fontId="4" fillId="4" borderId="7" xfId="0" applyNumberFormat="1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178" fontId="2" fillId="4" borderId="64" xfId="0" applyNumberFormat="1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 shrinkToFit="1"/>
    </xf>
    <xf numFmtId="0" fontId="2" fillId="4" borderId="44" xfId="0" applyFont="1" applyFill="1" applyBorder="1" applyAlignment="1">
      <alignment horizontal="center" vertical="center"/>
    </xf>
    <xf numFmtId="178" fontId="2" fillId="4" borderId="44" xfId="0" applyNumberFormat="1" applyFont="1" applyFill="1" applyBorder="1" applyAlignment="1">
      <alignment horizontal="center" vertical="center"/>
    </xf>
    <xf numFmtId="0" fontId="2" fillId="4" borderId="44" xfId="0" applyFont="1" applyFill="1" applyBorder="1" applyAlignment="1">
      <alignment horizontal="center" vertical="center" shrinkToFit="1"/>
    </xf>
    <xf numFmtId="0" fontId="2" fillId="4" borderId="67" xfId="0" applyFont="1" applyFill="1" applyBorder="1" applyAlignment="1">
      <alignment horizontal="center" vertical="center"/>
    </xf>
    <xf numFmtId="178" fontId="2" fillId="4" borderId="67" xfId="0" applyNumberFormat="1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 shrinkToFit="1"/>
    </xf>
    <xf numFmtId="49" fontId="4" fillId="4" borderId="64" xfId="0" applyNumberFormat="1" applyFont="1" applyFill="1" applyBorder="1" applyAlignment="1">
      <alignment horizontal="center" vertical="center" shrinkToFit="1"/>
    </xf>
    <xf numFmtId="49" fontId="4" fillId="4" borderId="44" xfId="0" applyNumberFormat="1" applyFont="1" applyFill="1" applyBorder="1" applyAlignment="1">
      <alignment horizontal="center" vertical="center" shrinkToFit="1"/>
    </xf>
    <xf numFmtId="0" fontId="4" fillId="4" borderId="105" xfId="0" applyFont="1" applyFill="1" applyBorder="1" applyAlignment="1">
      <alignment horizontal="center" vertical="center" shrinkToFit="1"/>
    </xf>
    <xf numFmtId="0" fontId="4" fillId="4" borderId="61" xfId="0" applyFont="1" applyFill="1" applyBorder="1" applyAlignment="1">
      <alignment horizontal="center" vertical="center" shrinkToFit="1"/>
    </xf>
    <xf numFmtId="49" fontId="4" fillId="4" borderId="67" xfId="0" applyNumberFormat="1" applyFont="1" applyFill="1" applyBorder="1" applyAlignment="1">
      <alignment horizontal="center" vertical="center" shrinkToFit="1"/>
    </xf>
    <xf numFmtId="0" fontId="4" fillId="4" borderId="71" xfId="0" applyFont="1" applyFill="1" applyBorder="1" applyAlignment="1">
      <alignment vertical="center" shrinkToFit="1"/>
    </xf>
    <xf numFmtId="0" fontId="4" fillId="4" borderId="64" xfId="0" applyFont="1" applyFill="1" applyBorder="1" applyAlignment="1">
      <alignment vertical="center" shrinkToFit="1"/>
    </xf>
    <xf numFmtId="178" fontId="4" fillId="4" borderId="64" xfId="0" applyNumberFormat="1" applyFont="1" applyFill="1" applyBorder="1" applyAlignment="1">
      <alignment horizontal="center" vertical="center" shrinkToFit="1"/>
    </xf>
    <xf numFmtId="0" fontId="4" fillId="4" borderId="65" xfId="0" applyFont="1" applyFill="1" applyBorder="1" applyAlignment="1">
      <alignment vertical="center" shrinkToFit="1"/>
    </xf>
    <xf numFmtId="178" fontId="4" fillId="4" borderId="44" xfId="0" applyNumberFormat="1" applyFont="1" applyFill="1" applyBorder="1" applyAlignment="1">
      <alignment horizontal="center" vertical="center" shrinkToFit="1"/>
    </xf>
    <xf numFmtId="0" fontId="4" fillId="4" borderId="68" xfId="0" applyFont="1" applyFill="1" applyBorder="1" applyAlignment="1">
      <alignment vertical="center" shrinkToFit="1"/>
    </xf>
    <xf numFmtId="0" fontId="4" fillId="4" borderId="67" xfId="0" applyFont="1" applyFill="1" applyBorder="1" applyAlignment="1">
      <alignment vertical="center" shrinkToFit="1"/>
    </xf>
    <xf numFmtId="0" fontId="4" fillId="4" borderId="64" xfId="0" applyFont="1" applyFill="1" applyBorder="1" applyAlignment="1">
      <alignment horizontal="center" vertical="center" shrinkToFit="1"/>
    </xf>
    <xf numFmtId="0" fontId="4" fillId="4" borderId="44" xfId="0" applyFont="1" applyFill="1" applyBorder="1" applyAlignment="1">
      <alignment horizontal="center" vertical="center" shrinkToFit="1"/>
    </xf>
    <xf numFmtId="0" fontId="2" fillId="4" borderId="71" xfId="0" applyFont="1" applyFill="1" applyBorder="1" applyAlignment="1">
      <alignment vertical="center" shrinkToFit="1"/>
    </xf>
    <xf numFmtId="0" fontId="2" fillId="4" borderId="64" xfId="0" applyFont="1" applyFill="1" applyBorder="1" applyAlignment="1">
      <alignment vertical="center" shrinkToFit="1"/>
    </xf>
    <xf numFmtId="178" fontId="2" fillId="4" borderId="64" xfId="0" applyNumberFormat="1" applyFont="1" applyFill="1" applyBorder="1" applyAlignment="1">
      <alignment horizontal="right" vertical="center" shrinkToFit="1"/>
    </xf>
    <xf numFmtId="0" fontId="2" fillId="4" borderId="70" xfId="0" applyFont="1" applyFill="1" applyBorder="1" applyAlignment="1">
      <alignment horizontal="center" vertical="center" shrinkToFit="1"/>
    </xf>
    <xf numFmtId="0" fontId="2" fillId="4" borderId="65" xfId="0" applyFont="1" applyFill="1" applyBorder="1" applyAlignment="1">
      <alignment vertical="center" shrinkToFit="1"/>
    </xf>
    <xf numFmtId="178" fontId="2" fillId="4" borderId="44" xfId="0" applyNumberFormat="1" applyFont="1" applyFill="1" applyBorder="1" applyAlignment="1">
      <alignment horizontal="right" vertical="center" shrinkToFit="1"/>
    </xf>
    <xf numFmtId="0" fontId="2" fillId="4" borderId="66" xfId="0" applyFont="1" applyFill="1" applyBorder="1" applyAlignment="1">
      <alignment horizontal="center" vertical="center" shrinkToFit="1"/>
    </xf>
    <xf numFmtId="0" fontId="2" fillId="4" borderId="68" xfId="0" applyFont="1" applyFill="1" applyBorder="1" applyAlignment="1">
      <alignment vertical="center" shrinkToFit="1"/>
    </xf>
    <xf numFmtId="0" fontId="2" fillId="4" borderId="69" xfId="0" applyFont="1" applyFill="1" applyBorder="1" applyAlignment="1">
      <alignment horizontal="center" vertical="center" shrinkToFit="1"/>
    </xf>
    <xf numFmtId="177" fontId="2" fillId="4" borderId="5" xfId="0" applyNumberFormat="1" applyFont="1" applyFill="1" applyBorder="1" applyAlignment="1">
      <alignment horizontal="center" vertical="center"/>
    </xf>
    <xf numFmtId="176" fontId="2" fillId="4" borderId="40" xfId="0" applyNumberFormat="1" applyFont="1" applyFill="1" applyBorder="1" applyAlignment="1">
      <alignment horizontal="center" vertical="center"/>
    </xf>
    <xf numFmtId="177" fontId="2" fillId="4" borderId="79" xfId="0" applyNumberFormat="1" applyFont="1" applyFill="1" applyBorder="1" applyAlignment="1">
      <alignment horizontal="center" vertical="center"/>
    </xf>
    <xf numFmtId="0" fontId="4" fillId="4" borderId="93" xfId="0" applyFont="1" applyFill="1" applyBorder="1" applyAlignment="1">
      <alignment vertical="center"/>
    </xf>
    <xf numFmtId="0" fontId="4" fillId="4" borderId="94" xfId="0" applyFont="1" applyFill="1" applyBorder="1" applyAlignment="1">
      <alignment horizontal="center" vertical="center"/>
    </xf>
    <xf numFmtId="49" fontId="4" fillId="4" borderId="175" xfId="0" applyNumberFormat="1" applyFont="1" applyFill="1" applyBorder="1" applyAlignment="1">
      <alignment horizontal="center" vertical="center"/>
    </xf>
    <xf numFmtId="49" fontId="4" fillId="4" borderId="164" xfId="0" applyNumberFormat="1" applyFont="1" applyFill="1" applyBorder="1" applyAlignment="1">
      <alignment horizontal="center" vertical="center"/>
    </xf>
    <xf numFmtId="179" fontId="4" fillId="4" borderId="102" xfId="0" applyNumberFormat="1" applyFont="1" applyFill="1" applyBorder="1" applyAlignment="1">
      <alignment horizontal="center"/>
    </xf>
    <xf numFmtId="180" fontId="4" fillId="4" borderId="6" xfId="0" applyNumberFormat="1" applyFont="1" applyFill="1" applyBorder="1" applyAlignment="1">
      <alignment horizontal="center"/>
    </xf>
    <xf numFmtId="178" fontId="2" fillId="4" borderId="1" xfId="0" applyNumberFormat="1" applyFont="1" applyFill="1" applyBorder="1" applyAlignment="1">
      <alignment vertical="center" shrinkToFit="1"/>
    </xf>
    <xf numFmtId="49" fontId="2" fillId="4" borderId="66" xfId="0" applyNumberFormat="1" applyFont="1" applyFill="1" applyBorder="1" applyAlignment="1">
      <alignment horizontal="center" vertical="center" shrinkToFit="1"/>
    </xf>
    <xf numFmtId="0" fontId="4" fillId="4" borderId="40" xfId="0" applyFont="1" applyFill="1" applyBorder="1" applyAlignment="1">
      <alignment vertical="center"/>
    </xf>
    <xf numFmtId="178" fontId="4" fillId="4" borderId="67" xfId="0" applyNumberFormat="1" applyFont="1" applyFill="1" applyBorder="1" applyAlignment="1">
      <alignment horizontal="right" vertical="center" shrinkToFit="1"/>
    </xf>
    <xf numFmtId="0" fontId="33" fillId="0" borderId="52" xfId="15" applyFont="1" applyBorder="1" applyAlignment="1">
      <alignment vertical="center"/>
    </xf>
    <xf numFmtId="0" fontId="4" fillId="4" borderId="45" xfId="0" applyFont="1" applyFill="1" applyBorder="1" applyAlignment="1">
      <alignment horizontal="center" vertical="center"/>
    </xf>
    <xf numFmtId="0" fontId="23" fillId="4" borderId="150" xfId="15" applyFont="1" applyFill="1" applyBorder="1" applyAlignment="1">
      <alignment horizontal="center" vertical="center"/>
    </xf>
    <xf numFmtId="0" fontId="33" fillId="0" borderId="58" xfId="15" applyFont="1" applyBorder="1" applyAlignment="1">
      <alignment vertical="center"/>
    </xf>
    <xf numFmtId="9" fontId="33" fillId="0" borderId="59" xfId="17" applyBorder="1">
      <alignment vertical="center"/>
    </xf>
    <xf numFmtId="0" fontId="20" fillId="4" borderId="110" xfId="5" applyFont="1" applyFill="1" applyBorder="1" applyAlignment="1">
      <alignment horizontal="center" vertical="center"/>
    </xf>
    <xf numFmtId="0" fontId="20" fillId="4" borderId="112" xfId="5" applyFont="1" applyFill="1" applyBorder="1" applyAlignment="1">
      <alignment horizontal="center" vertical="center"/>
    </xf>
    <xf numFmtId="179" fontId="20" fillId="4" borderId="112" xfId="5" applyNumberFormat="1" applyFont="1" applyFill="1" applyBorder="1" applyAlignment="1">
      <alignment horizontal="center" vertical="center"/>
    </xf>
    <xf numFmtId="49" fontId="20" fillId="4" borderId="113" xfId="5" applyNumberFormat="1" applyFont="1" applyFill="1" applyBorder="1" applyAlignment="1">
      <alignment horizontal="center" vertical="center"/>
    </xf>
    <xf numFmtId="0" fontId="20" fillId="4" borderId="132" xfId="5" applyFont="1" applyFill="1" applyBorder="1">
      <alignment vertical="center"/>
    </xf>
    <xf numFmtId="178" fontId="20" fillId="4" borderId="125" xfId="5" applyNumberFormat="1" applyFont="1" applyFill="1" applyBorder="1" applyAlignment="1">
      <alignment horizontal="center" vertical="center"/>
    </xf>
    <xf numFmtId="178" fontId="20" fillId="4" borderId="105" xfId="5" applyNumberFormat="1" applyFont="1" applyFill="1" applyBorder="1" applyAlignment="1">
      <alignment horizontal="center" vertical="center"/>
    </xf>
    <xf numFmtId="0" fontId="20" fillId="4" borderId="123" xfId="5" applyFont="1" applyFill="1" applyBorder="1">
      <alignment vertical="center"/>
    </xf>
    <xf numFmtId="178" fontId="20" fillId="4" borderId="112" xfId="5" applyNumberFormat="1" applyFont="1" applyFill="1" applyBorder="1" applyAlignment="1">
      <alignment horizontal="center" vertical="center"/>
    </xf>
    <xf numFmtId="0" fontId="20" fillId="4" borderId="113" xfId="5" applyFont="1" applyFill="1" applyBorder="1" applyAlignment="1">
      <alignment horizontal="center" vertical="center"/>
    </xf>
    <xf numFmtId="176" fontId="40" fillId="4" borderId="40" xfId="15" applyNumberFormat="1" applyFont="1" applyFill="1" applyBorder="1" applyAlignment="1">
      <alignment horizontal="center" vertical="center"/>
    </xf>
    <xf numFmtId="177" fontId="26" fillId="4" borderId="79" xfId="15" applyNumberFormat="1" applyFont="1" applyFill="1" applyBorder="1" applyAlignment="1">
      <alignment horizontal="center" vertical="center"/>
    </xf>
    <xf numFmtId="176" fontId="26" fillId="4" borderId="40" xfId="15" applyNumberFormat="1" applyFont="1" applyFill="1" applyBorder="1" applyAlignment="1">
      <alignment horizontal="center" vertical="center"/>
    </xf>
    <xf numFmtId="0" fontId="26" fillId="4" borderId="45" xfId="15" applyFont="1" applyFill="1" applyBorder="1" applyAlignment="1">
      <alignment horizontal="center" vertical="center"/>
    </xf>
    <xf numFmtId="0" fontId="26" fillId="4" borderId="64" xfId="15" applyFont="1" applyFill="1" applyBorder="1" applyAlignment="1">
      <alignment horizontal="center" vertical="center"/>
    </xf>
    <xf numFmtId="0" fontId="26" fillId="4" borderId="73" xfId="15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 shrinkToFit="1"/>
    </xf>
    <xf numFmtId="0" fontId="2" fillId="4" borderId="68" xfId="0" applyFont="1" applyFill="1" applyBorder="1" applyAlignment="1">
      <alignment horizontal="center" vertical="center" shrinkToFit="1"/>
    </xf>
    <xf numFmtId="0" fontId="4" fillId="4" borderId="177" xfId="0" applyFont="1" applyFill="1" applyBorder="1" applyAlignment="1">
      <alignment horizontal="left" vertical="center" shrinkToFit="1"/>
    </xf>
    <xf numFmtId="0" fontId="4" fillId="4" borderId="53" xfId="0" applyFont="1" applyFill="1" applyBorder="1" applyAlignment="1">
      <alignment vertical="center" shrinkToFit="1"/>
    </xf>
    <xf numFmtId="0" fontId="4" fillId="4" borderId="100" xfId="0" applyFont="1" applyFill="1" applyBorder="1" applyAlignment="1">
      <alignment horizontal="center" vertical="center"/>
    </xf>
    <xf numFmtId="0" fontId="4" fillId="4" borderId="55" xfId="0" applyFont="1" applyFill="1" applyBorder="1" applyAlignment="1">
      <alignment vertical="center"/>
    </xf>
    <xf numFmtId="178" fontId="4" fillId="4" borderId="55" xfId="0" applyNumberFormat="1" applyFont="1" applyFill="1" applyBorder="1" applyAlignment="1">
      <alignment horizontal="right" vertical="center"/>
    </xf>
    <xf numFmtId="0" fontId="4" fillId="4" borderId="81" xfId="0" applyFont="1" applyFill="1" applyBorder="1" applyAlignment="1">
      <alignment vertical="center"/>
    </xf>
    <xf numFmtId="0" fontId="4" fillId="4" borderId="76" xfId="0" applyFont="1" applyFill="1" applyBorder="1" applyAlignment="1">
      <alignment vertical="center"/>
    </xf>
    <xf numFmtId="178" fontId="4" fillId="4" borderId="76" xfId="0" applyNumberFormat="1" applyFont="1" applyFill="1" applyBorder="1" applyAlignment="1">
      <alignment horizontal="right" vertical="center"/>
    </xf>
    <xf numFmtId="177" fontId="2" fillId="4" borderId="52" xfId="0" applyNumberFormat="1" applyFont="1" applyFill="1" applyBorder="1" applyAlignment="1">
      <alignment horizontal="center" vertical="center"/>
    </xf>
    <xf numFmtId="0" fontId="2" fillId="4" borderId="59" xfId="0" applyFont="1" applyFill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73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178" fontId="3" fillId="0" borderId="44" xfId="0" applyNumberFormat="1" applyFont="1" applyBorder="1" applyAlignment="1">
      <alignment horizontal="right" vertical="center"/>
    </xf>
    <xf numFmtId="0" fontId="0" fillId="0" borderId="182" xfId="0" applyBorder="1" applyAlignment="1">
      <alignment vertical="center"/>
    </xf>
    <xf numFmtId="0" fontId="0" fillId="0" borderId="146" xfId="0" applyBorder="1" applyAlignment="1">
      <alignment vertical="center"/>
    </xf>
    <xf numFmtId="178" fontId="0" fillId="0" borderId="94" xfId="0" applyNumberFormat="1" applyBorder="1" applyAlignment="1">
      <alignment vertical="center"/>
    </xf>
    <xf numFmtId="178" fontId="0" fillId="0" borderId="146" xfId="0" applyNumberFormat="1" applyBorder="1" applyAlignment="1">
      <alignment vertical="center"/>
    </xf>
    <xf numFmtId="0" fontId="0" fillId="0" borderId="183" xfId="0" applyBorder="1" applyAlignment="1">
      <alignment horizontal="center" vertical="center"/>
    </xf>
    <xf numFmtId="0" fontId="0" fillId="0" borderId="53" xfId="0" applyBorder="1" applyAlignment="1">
      <alignment vertical="center"/>
    </xf>
    <xf numFmtId="0" fontId="0" fillId="0" borderId="54" xfId="0" applyBorder="1" applyAlignment="1">
      <alignment vertical="center"/>
    </xf>
    <xf numFmtId="178" fontId="0" fillId="0" borderId="55" xfId="0" applyNumberFormat="1" applyBorder="1" applyAlignment="1">
      <alignment vertical="center"/>
    </xf>
    <xf numFmtId="178" fontId="0" fillId="0" borderId="54" xfId="0" applyNumberFormat="1" applyBorder="1" applyAlignment="1">
      <alignment vertical="center"/>
    </xf>
    <xf numFmtId="0" fontId="0" fillId="0" borderId="56" xfId="0" applyBorder="1" applyAlignment="1">
      <alignment horizontal="center" vertical="center"/>
    </xf>
    <xf numFmtId="0" fontId="0" fillId="0" borderId="186" xfId="0" applyBorder="1" applyAlignment="1">
      <alignment horizontal="center" vertical="center"/>
    </xf>
    <xf numFmtId="0" fontId="20" fillId="4" borderId="111" xfId="5" applyFont="1" applyFill="1" applyBorder="1" applyAlignment="1">
      <alignment horizontal="center" vertical="center"/>
    </xf>
    <xf numFmtId="0" fontId="20" fillId="4" borderId="163" xfId="5" applyFont="1" applyFill="1" applyBorder="1" applyAlignment="1">
      <alignment horizontal="center" vertical="center"/>
    </xf>
    <xf numFmtId="179" fontId="20" fillId="4" borderId="105" xfId="3" applyNumberFormat="1" applyFont="1" applyFill="1" applyBorder="1" applyAlignment="1">
      <alignment horizontal="center" vertical="center"/>
    </xf>
    <xf numFmtId="0" fontId="18" fillId="4" borderId="112" xfId="5" applyFont="1" applyFill="1" applyBorder="1" applyAlignment="1">
      <alignment horizontal="center" vertical="center"/>
    </xf>
    <xf numFmtId="0" fontId="20" fillId="4" borderId="106" xfId="5" applyFont="1" applyFill="1" applyBorder="1" applyAlignment="1">
      <alignment vertical="center" shrinkToFit="1"/>
    </xf>
    <xf numFmtId="49" fontId="18" fillId="4" borderId="107" xfId="5" applyNumberFormat="1" applyFont="1" applyFill="1" applyBorder="1" applyAlignment="1">
      <alignment horizontal="center" vertical="center"/>
    </xf>
    <xf numFmtId="49" fontId="18" fillId="4" borderId="110" xfId="5" applyNumberFormat="1" applyFont="1" applyFill="1" applyBorder="1" applyAlignment="1">
      <alignment horizontal="center" vertical="center" shrinkToFit="1"/>
    </xf>
    <xf numFmtId="49" fontId="18" fillId="4" borderId="111" xfId="5" applyNumberFormat="1" applyFont="1" applyFill="1" applyBorder="1">
      <alignment vertical="center"/>
    </xf>
    <xf numFmtId="49" fontId="18" fillId="4" borderId="113" xfId="5" applyNumberFormat="1" applyFont="1" applyFill="1" applyBorder="1" applyAlignment="1">
      <alignment horizontal="center" vertical="center" shrinkToFit="1"/>
    </xf>
    <xf numFmtId="0" fontId="20" fillId="4" borderId="108" xfId="4" applyFont="1" applyFill="1" applyBorder="1" applyAlignment="1">
      <alignment horizontal="center" vertical="center"/>
    </xf>
    <xf numFmtId="0" fontId="20" fillId="4" borderId="110" xfId="4" applyFont="1" applyFill="1" applyBorder="1" applyAlignment="1">
      <alignment horizontal="center" vertical="center"/>
    </xf>
    <xf numFmtId="176" fontId="31" fillId="4" borderId="146" xfId="15" applyNumberFormat="1" applyFill="1" applyBorder="1" applyAlignment="1">
      <alignment horizontal="center" vertical="center"/>
    </xf>
    <xf numFmtId="0" fontId="31" fillId="4" borderId="170" xfId="15" applyFill="1" applyBorder="1" applyAlignment="1">
      <alignment horizontal="center" vertical="center"/>
    </xf>
    <xf numFmtId="176" fontId="0" fillId="4" borderId="40" xfId="0" applyNumberFormat="1" applyFill="1" applyBorder="1" applyAlignment="1">
      <alignment horizontal="center" vertical="center"/>
    </xf>
    <xf numFmtId="177" fontId="0" fillId="4" borderId="79" xfId="0" applyNumberFormat="1" applyFill="1" applyBorder="1" applyAlignment="1">
      <alignment horizontal="center" vertical="center"/>
    </xf>
    <xf numFmtId="177" fontId="0" fillId="4" borderId="52" xfId="0" applyNumberFormat="1" applyFill="1" applyBorder="1" applyAlignment="1">
      <alignment horizontal="center" vertical="center"/>
    </xf>
    <xf numFmtId="177" fontId="0" fillId="4" borderId="5" xfId="0" applyNumberFormat="1" applyFill="1" applyBorder="1" applyAlignment="1">
      <alignment horizontal="center" vertical="center"/>
    </xf>
    <xf numFmtId="0" fontId="0" fillId="4" borderId="59" xfId="0" applyFill="1" applyBorder="1" applyAlignment="1">
      <alignment horizontal="center" vertical="center"/>
    </xf>
    <xf numFmtId="0" fontId="0" fillId="4" borderId="64" xfId="0" applyFill="1" applyBorder="1" applyAlignment="1">
      <alignment horizontal="center" vertical="center"/>
    </xf>
    <xf numFmtId="178" fontId="0" fillId="4" borderId="64" xfId="0" applyNumberFormat="1" applyFill="1" applyBorder="1" applyAlignment="1">
      <alignment horizontal="center" vertical="center"/>
    </xf>
    <xf numFmtId="0" fontId="0" fillId="4" borderId="64" xfId="0" applyFill="1" applyBorder="1" applyAlignment="1">
      <alignment horizontal="center" vertical="center" shrinkToFit="1"/>
    </xf>
    <xf numFmtId="0" fontId="0" fillId="4" borderId="71" xfId="0" applyFill="1" applyBorder="1" applyAlignment="1">
      <alignment horizontal="center" vertical="center" shrinkToFit="1"/>
    </xf>
    <xf numFmtId="0" fontId="0" fillId="4" borderId="16" xfId="0" applyFill="1" applyBorder="1" applyAlignment="1">
      <alignment horizontal="center" vertical="center" shrinkToFit="1"/>
    </xf>
    <xf numFmtId="178" fontId="0" fillId="4" borderId="16" xfId="0" applyNumberFormat="1" applyFill="1" applyBorder="1" applyAlignment="1">
      <alignment horizontal="center" vertical="center" shrinkToFit="1"/>
    </xf>
    <xf numFmtId="0" fontId="0" fillId="4" borderId="17" xfId="0" applyFill="1" applyBorder="1" applyAlignment="1">
      <alignment horizontal="center" vertical="center" shrinkToFit="1"/>
    </xf>
    <xf numFmtId="0" fontId="0" fillId="4" borderId="44" xfId="0" applyFill="1" applyBorder="1" applyAlignment="1">
      <alignment horizontal="center" vertical="center"/>
    </xf>
    <xf numFmtId="178" fontId="0" fillId="4" borderId="44" xfId="0" applyNumberFormat="1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 shrinkToFit="1"/>
    </xf>
    <xf numFmtId="0" fontId="0" fillId="4" borderId="65" xfId="0" applyFill="1" applyBorder="1" applyAlignment="1">
      <alignment horizontal="center" vertical="center" shrinkToFit="1"/>
    </xf>
    <xf numFmtId="0" fontId="0" fillId="4" borderId="0" xfId="0" applyFill="1" applyAlignment="1">
      <alignment horizontal="center" vertical="center" shrinkToFit="1"/>
    </xf>
    <xf numFmtId="178" fontId="0" fillId="4" borderId="0" xfId="0" applyNumberFormat="1" applyFill="1" applyAlignment="1">
      <alignment horizontal="center" vertical="center" shrinkToFit="1"/>
    </xf>
    <xf numFmtId="0" fontId="0" fillId="4" borderId="20" xfId="0" applyFill="1" applyBorder="1" applyAlignment="1">
      <alignment horizontal="center" vertical="center" shrinkToFit="1"/>
    </xf>
    <xf numFmtId="0" fontId="0" fillId="4" borderId="67" xfId="0" applyFill="1" applyBorder="1" applyAlignment="1">
      <alignment horizontal="center" vertical="center"/>
    </xf>
    <xf numFmtId="178" fontId="0" fillId="4" borderId="67" xfId="0" applyNumberFormat="1" applyFill="1" applyBorder="1" applyAlignment="1">
      <alignment horizontal="center" vertical="center"/>
    </xf>
    <xf numFmtId="0" fontId="0" fillId="4" borderId="67" xfId="0" applyFill="1" applyBorder="1" applyAlignment="1">
      <alignment horizontal="center" vertical="center" shrinkToFit="1"/>
    </xf>
    <xf numFmtId="0" fontId="0" fillId="4" borderId="68" xfId="0" applyFill="1" applyBorder="1" applyAlignment="1">
      <alignment horizontal="center" vertical="center" shrinkToFit="1"/>
    </xf>
    <xf numFmtId="0" fontId="0" fillId="4" borderId="1" xfId="0" applyFill="1" applyBorder="1" applyAlignment="1">
      <alignment horizontal="center" vertical="center" shrinkToFit="1"/>
    </xf>
    <xf numFmtId="178" fontId="0" fillId="4" borderId="1" xfId="0" applyNumberFormat="1" applyFill="1" applyBorder="1" applyAlignment="1">
      <alignment horizontal="center" vertical="center" shrinkToFit="1"/>
    </xf>
    <xf numFmtId="0" fontId="0" fillId="4" borderId="23" xfId="0" applyFill="1" applyBorder="1" applyAlignment="1">
      <alignment horizontal="center" vertical="center" shrinkToFit="1"/>
    </xf>
    <xf numFmtId="0" fontId="3" fillId="4" borderId="64" xfId="0" applyFont="1" applyFill="1" applyBorder="1" applyAlignment="1">
      <alignment vertical="center" shrinkToFit="1"/>
    </xf>
    <xf numFmtId="178" fontId="3" fillId="4" borderId="64" xfId="0" applyNumberFormat="1" applyFont="1" applyFill="1" applyBorder="1" applyAlignment="1">
      <alignment horizontal="right" vertical="center" shrinkToFit="1"/>
    </xf>
    <xf numFmtId="0" fontId="3" fillId="4" borderId="70" xfId="0" applyFont="1" applyFill="1" applyBorder="1" applyAlignment="1">
      <alignment horizontal="center" vertical="center" shrinkToFit="1"/>
    </xf>
    <xf numFmtId="0" fontId="3" fillId="4" borderId="71" xfId="0" applyFont="1" applyFill="1" applyBorder="1" applyAlignment="1">
      <alignment vertical="center" shrinkToFit="1"/>
    </xf>
    <xf numFmtId="0" fontId="3" fillId="4" borderId="16" xfId="0" applyFont="1" applyFill="1" applyBorder="1" applyAlignment="1">
      <alignment vertical="center" shrinkToFit="1"/>
    </xf>
    <xf numFmtId="178" fontId="3" fillId="4" borderId="16" xfId="0" applyNumberFormat="1" applyFont="1" applyFill="1" applyBorder="1" applyAlignment="1">
      <alignment horizontal="right" vertical="center" shrinkToFit="1"/>
    </xf>
    <xf numFmtId="0" fontId="3" fillId="4" borderId="17" xfId="0" applyFont="1" applyFill="1" applyBorder="1" applyAlignment="1">
      <alignment horizontal="center" vertical="center" shrinkToFit="1"/>
    </xf>
    <xf numFmtId="0" fontId="3" fillId="4" borderId="44" xfId="0" applyFont="1" applyFill="1" applyBorder="1" applyAlignment="1">
      <alignment vertical="center" shrinkToFit="1"/>
    </xf>
    <xf numFmtId="178" fontId="3" fillId="4" borderId="44" xfId="0" applyNumberFormat="1" applyFont="1" applyFill="1" applyBorder="1" applyAlignment="1">
      <alignment horizontal="right" vertical="center" shrinkToFit="1"/>
    </xf>
    <xf numFmtId="0" fontId="3" fillId="4" borderId="66" xfId="0" applyFont="1" applyFill="1" applyBorder="1" applyAlignment="1">
      <alignment horizontal="center" vertical="center" shrinkToFit="1"/>
    </xf>
    <xf numFmtId="0" fontId="3" fillId="4" borderId="65" xfId="0" applyFont="1" applyFill="1" applyBorder="1" applyAlignment="1">
      <alignment vertical="center" shrinkToFit="1"/>
    </xf>
    <xf numFmtId="0" fontId="3" fillId="4" borderId="0" xfId="0" applyFont="1" applyFill="1" applyAlignment="1">
      <alignment vertical="center" shrinkToFit="1"/>
    </xf>
    <xf numFmtId="178" fontId="3" fillId="4" borderId="0" xfId="0" applyNumberFormat="1" applyFont="1" applyFill="1" applyAlignment="1">
      <alignment horizontal="right" vertical="center" shrinkToFit="1"/>
    </xf>
    <xf numFmtId="0" fontId="3" fillId="4" borderId="20" xfId="0" applyFont="1" applyFill="1" applyBorder="1" applyAlignment="1">
      <alignment horizontal="center" vertical="center" shrinkToFit="1"/>
    </xf>
    <xf numFmtId="0" fontId="3" fillId="4" borderId="67" xfId="0" applyFont="1" applyFill="1" applyBorder="1" applyAlignment="1">
      <alignment vertical="center" shrinkToFit="1"/>
    </xf>
    <xf numFmtId="178" fontId="3" fillId="4" borderId="67" xfId="0" applyNumberFormat="1" applyFont="1" applyFill="1" applyBorder="1" applyAlignment="1">
      <alignment horizontal="right" vertical="center" shrinkToFit="1"/>
    </xf>
    <xf numFmtId="0" fontId="3" fillId="4" borderId="69" xfId="0" applyFont="1" applyFill="1" applyBorder="1" applyAlignment="1">
      <alignment horizontal="center" vertical="center" shrinkToFit="1"/>
    </xf>
    <xf numFmtId="0" fontId="3" fillId="4" borderId="68" xfId="0" applyFont="1" applyFill="1" applyBorder="1" applyAlignment="1">
      <alignment vertical="center" shrinkToFit="1"/>
    </xf>
    <xf numFmtId="0" fontId="3" fillId="4" borderId="1" xfId="0" applyFont="1" applyFill="1" applyBorder="1" applyAlignment="1">
      <alignment vertical="center" shrinkToFit="1"/>
    </xf>
    <xf numFmtId="178" fontId="3" fillId="4" borderId="1" xfId="0" applyNumberFormat="1" applyFont="1" applyFill="1" applyBorder="1" applyAlignment="1">
      <alignment horizontal="right" vertical="center" shrinkToFit="1"/>
    </xf>
    <xf numFmtId="0" fontId="3" fillId="4" borderId="23" xfId="0" applyFont="1" applyFill="1" applyBorder="1" applyAlignment="1">
      <alignment horizontal="center" vertical="center" shrinkToFit="1"/>
    </xf>
    <xf numFmtId="178" fontId="4" fillId="4" borderId="64" xfId="0" applyNumberFormat="1" applyFont="1" applyFill="1" applyBorder="1" applyAlignment="1">
      <alignment horizontal="right" vertical="center" shrinkToFit="1"/>
    </xf>
    <xf numFmtId="0" fontId="4" fillId="4" borderId="75" xfId="0" applyFont="1" applyFill="1" applyBorder="1" applyAlignment="1">
      <alignment horizontal="center" vertical="center" shrinkToFit="1"/>
    </xf>
    <xf numFmtId="179" fontId="4" fillId="4" borderId="40" xfId="0" applyNumberFormat="1" applyFont="1" applyFill="1" applyBorder="1" applyAlignment="1">
      <alignment vertical="center"/>
    </xf>
    <xf numFmtId="0" fontId="6" fillId="4" borderId="52" xfId="0" applyFont="1" applyFill="1" applyBorder="1" applyAlignment="1">
      <alignment horizontal="center" vertical="center"/>
    </xf>
    <xf numFmtId="0" fontId="4" fillId="4" borderId="70" xfId="0" applyFont="1" applyFill="1" applyBorder="1" applyAlignment="1">
      <alignment horizontal="center" vertical="center"/>
    </xf>
    <xf numFmtId="49" fontId="18" fillId="4" borderId="109" xfId="5" applyNumberFormat="1" applyFont="1" applyFill="1" applyBorder="1">
      <alignment vertical="center"/>
    </xf>
    <xf numFmtId="179" fontId="25" fillId="4" borderId="128" xfId="3" applyNumberFormat="1" applyFont="1" applyFill="1" applyBorder="1" applyAlignment="1">
      <alignment horizontal="center" vertical="center"/>
    </xf>
    <xf numFmtId="179" fontId="25" fillId="4" borderId="105" xfId="3" applyNumberFormat="1" applyFont="1" applyFill="1" applyBorder="1" applyAlignment="1">
      <alignment horizontal="center" vertical="center"/>
    </xf>
    <xf numFmtId="0" fontId="29" fillId="4" borderId="125" xfId="2" applyFont="1" applyFill="1" applyBorder="1" applyAlignment="1">
      <alignment vertical="center" wrapText="1"/>
    </xf>
    <xf numFmtId="0" fontId="29" fillId="4" borderId="105" xfId="2" applyFont="1" applyFill="1" applyBorder="1" applyAlignment="1">
      <alignment vertical="center" wrapText="1"/>
    </xf>
    <xf numFmtId="0" fontId="29" fillId="4" borderId="128" xfId="2" applyFont="1" applyFill="1" applyBorder="1" applyAlignment="1">
      <alignment vertical="center" wrapText="1"/>
    </xf>
    <xf numFmtId="0" fontId="29" fillId="4" borderId="109" xfId="2" applyFont="1" applyFill="1" applyBorder="1" applyAlignment="1">
      <alignment vertical="center" wrapText="1"/>
    </xf>
    <xf numFmtId="0" fontId="29" fillId="4" borderId="174" xfId="2" applyFont="1" applyFill="1" applyBorder="1" applyAlignment="1">
      <alignment vertical="center" wrapText="1"/>
    </xf>
    <xf numFmtId="0" fontId="29" fillId="4" borderId="152" xfId="2" applyFont="1" applyFill="1" applyBorder="1" applyAlignment="1">
      <alignment vertical="center" wrapText="1"/>
    </xf>
    <xf numFmtId="1" fontId="31" fillId="4" borderId="11" xfId="15" applyNumberFormat="1" applyFill="1" applyBorder="1" applyAlignment="1">
      <alignment horizontal="center" vertical="center"/>
    </xf>
    <xf numFmtId="0" fontId="31" fillId="3" borderId="64" xfId="15" applyFill="1" applyBorder="1" applyAlignment="1">
      <alignment horizontal="center" vertical="center" shrinkToFit="1"/>
    </xf>
    <xf numFmtId="0" fontId="31" fillId="3" borderId="44" xfId="15" applyFill="1" applyAlignment="1">
      <alignment horizontal="center" vertical="center" shrinkToFit="1"/>
    </xf>
    <xf numFmtId="0" fontId="31" fillId="3" borderId="67" xfId="15" applyFill="1" applyBorder="1" applyAlignment="1">
      <alignment horizontal="center" vertical="center" shrinkToFit="1"/>
    </xf>
    <xf numFmtId="0" fontId="35" fillId="3" borderId="70" xfId="15" applyFont="1" applyFill="1" applyBorder="1" applyAlignment="1">
      <alignment horizontal="center" vertical="center" shrinkToFit="1"/>
    </xf>
    <xf numFmtId="0" fontId="35" fillId="3" borderId="66" xfId="15" applyFont="1" applyFill="1" applyBorder="1" applyAlignment="1">
      <alignment horizontal="center" vertical="center" shrinkToFit="1"/>
    </xf>
    <xf numFmtId="49" fontId="35" fillId="3" borderId="44" xfId="15" applyNumberFormat="1" applyFont="1" applyFill="1" applyAlignment="1">
      <alignment horizontal="center" vertical="center" shrinkToFit="1"/>
    </xf>
    <xf numFmtId="0" fontId="35" fillId="3" borderId="69" xfId="15" applyFont="1" applyFill="1" applyBorder="1" applyAlignment="1">
      <alignment horizontal="center" vertical="center" shrinkToFit="1"/>
    </xf>
    <xf numFmtId="49" fontId="35" fillId="3" borderId="64" xfId="15" applyNumberFormat="1" applyFont="1" applyFill="1" applyBorder="1" applyAlignment="1">
      <alignment horizontal="center" vertical="center" shrinkToFit="1"/>
    </xf>
    <xf numFmtId="49" fontId="35" fillId="3" borderId="67" xfId="15" applyNumberFormat="1" applyFont="1" applyFill="1" applyBorder="1" applyAlignment="1">
      <alignment horizontal="center" vertical="center" shrinkToFit="1"/>
    </xf>
    <xf numFmtId="0" fontId="35" fillId="3" borderId="64" xfId="15" applyFont="1" applyFill="1" applyBorder="1" applyAlignment="1">
      <alignment horizontal="center" vertical="center" shrinkToFit="1"/>
    </xf>
    <xf numFmtId="0" fontId="35" fillId="3" borderId="44" xfId="15" applyFont="1" applyFill="1" applyAlignment="1">
      <alignment horizontal="center" vertical="center" shrinkToFit="1"/>
    </xf>
    <xf numFmtId="0" fontId="35" fillId="3" borderId="67" xfId="15" applyFont="1" applyFill="1" applyBorder="1" applyAlignment="1">
      <alignment horizontal="center" vertical="center" shrinkToFit="1"/>
    </xf>
    <xf numFmtId="0" fontId="35" fillId="4" borderId="52" xfId="15" applyFont="1" applyFill="1" applyBorder="1" applyAlignment="1">
      <alignment horizontal="center" vertical="center" shrinkToFit="1"/>
    </xf>
    <xf numFmtId="178" fontId="44" fillId="0" borderId="44" xfId="42" applyNumberFormat="1" applyFont="1" applyAlignment="1">
      <alignment horizontal="center" vertical="center"/>
    </xf>
    <xf numFmtId="0" fontId="44" fillId="0" borderId="44" xfId="42" applyFont="1" applyAlignment="1">
      <alignment vertical="center"/>
    </xf>
    <xf numFmtId="0" fontId="24" fillId="4" borderId="16" xfId="0" applyFont="1" applyFill="1" applyBorder="1" applyAlignment="1">
      <alignment horizontal="center" vertical="center"/>
    </xf>
    <xf numFmtId="178" fontId="24" fillId="4" borderId="16" xfId="0" applyNumberFormat="1" applyFont="1" applyFill="1" applyBorder="1" applyAlignment="1">
      <alignment horizontal="center" vertical="center"/>
    </xf>
    <xf numFmtId="0" fontId="24" fillId="4" borderId="0" xfId="0" applyFont="1" applyFill="1" applyAlignment="1">
      <alignment horizontal="center" vertical="center"/>
    </xf>
    <xf numFmtId="178" fontId="24" fillId="4" borderId="0" xfId="0" applyNumberFormat="1" applyFont="1" applyFill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178" fontId="24" fillId="4" borderId="1" xfId="0" applyNumberFormat="1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vertical="center" shrinkToFit="1"/>
    </xf>
    <xf numFmtId="178" fontId="24" fillId="4" borderId="16" xfId="0" applyNumberFormat="1" applyFont="1" applyFill="1" applyBorder="1" applyAlignment="1">
      <alignment horizontal="right" vertical="center" shrinkToFit="1"/>
    </xf>
    <xf numFmtId="0" fontId="24" fillId="4" borderId="17" xfId="0" applyFont="1" applyFill="1" applyBorder="1" applyAlignment="1">
      <alignment horizontal="center" vertical="center" shrinkToFit="1"/>
    </xf>
    <xf numFmtId="0" fontId="24" fillId="4" borderId="15" xfId="0" applyFont="1" applyFill="1" applyBorder="1" applyAlignment="1">
      <alignment vertical="center" shrinkToFit="1"/>
    </xf>
    <xf numFmtId="178" fontId="24" fillId="4" borderId="16" xfId="0" applyNumberFormat="1" applyFont="1" applyFill="1" applyBorder="1" applyAlignment="1">
      <alignment vertical="center" shrinkToFit="1"/>
    </xf>
    <xf numFmtId="49" fontId="24" fillId="4" borderId="16" xfId="0" applyNumberFormat="1" applyFont="1" applyFill="1" applyBorder="1" applyAlignment="1">
      <alignment horizontal="center" vertical="center" shrinkToFit="1"/>
    </xf>
    <xf numFmtId="49" fontId="24" fillId="4" borderId="17" xfId="0" applyNumberFormat="1" applyFont="1" applyFill="1" applyBorder="1" applyAlignment="1">
      <alignment horizontal="center" vertical="center" shrinkToFit="1"/>
    </xf>
    <xf numFmtId="0" fontId="24" fillId="4" borderId="19" xfId="0" applyFont="1" applyFill="1" applyBorder="1" applyAlignment="1">
      <alignment vertical="center" shrinkToFit="1"/>
    </xf>
    <xf numFmtId="0" fontId="24" fillId="4" borderId="0" xfId="0" applyFont="1" applyFill="1" applyAlignment="1">
      <alignment vertical="center" shrinkToFit="1"/>
    </xf>
    <xf numFmtId="178" fontId="24" fillId="4" borderId="0" xfId="0" applyNumberFormat="1" applyFont="1" applyFill="1" applyAlignment="1">
      <alignment horizontal="right" vertical="center" shrinkToFit="1"/>
    </xf>
    <xf numFmtId="0" fontId="24" fillId="4" borderId="20" xfId="0" applyFont="1" applyFill="1" applyBorder="1" applyAlignment="1">
      <alignment horizontal="center" vertical="center" shrinkToFit="1"/>
    </xf>
    <xf numFmtId="178" fontId="24" fillId="4" borderId="0" xfId="0" applyNumberFormat="1" applyFont="1" applyFill="1" applyAlignment="1">
      <alignment vertical="center" shrinkToFit="1"/>
    </xf>
    <xf numFmtId="49" fontId="24" fillId="4" borderId="0" xfId="0" applyNumberFormat="1" applyFont="1" applyFill="1" applyAlignment="1">
      <alignment horizontal="center" vertical="center" shrinkToFit="1"/>
    </xf>
    <xf numFmtId="49" fontId="24" fillId="4" borderId="20" xfId="0" applyNumberFormat="1" applyFont="1" applyFill="1" applyBorder="1" applyAlignment="1">
      <alignment horizontal="center" vertical="center" shrinkToFit="1"/>
    </xf>
    <xf numFmtId="0" fontId="24" fillId="4" borderId="22" xfId="0" applyFont="1" applyFill="1" applyBorder="1" applyAlignment="1">
      <alignment vertical="center" shrinkToFit="1"/>
    </xf>
    <xf numFmtId="0" fontId="24" fillId="4" borderId="1" xfId="0" applyFont="1" applyFill="1" applyBorder="1" applyAlignment="1">
      <alignment vertical="center" shrinkToFit="1"/>
    </xf>
    <xf numFmtId="178" fontId="24" fillId="4" borderId="1" xfId="0" applyNumberFormat="1" applyFont="1" applyFill="1" applyBorder="1" applyAlignment="1">
      <alignment vertical="center" shrinkToFit="1"/>
    </xf>
    <xf numFmtId="49" fontId="24" fillId="4" borderId="1" xfId="0" applyNumberFormat="1" applyFont="1" applyFill="1" applyBorder="1" applyAlignment="1">
      <alignment horizontal="center" vertical="center" shrinkToFit="1"/>
    </xf>
    <xf numFmtId="0" fontId="24" fillId="4" borderId="23" xfId="0" applyFont="1" applyFill="1" applyBorder="1" applyAlignment="1">
      <alignment horizontal="center" vertical="center" shrinkToFit="1"/>
    </xf>
    <xf numFmtId="0" fontId="24" fillId="4" borderId="73" xfId="0" applyFont="1" applyFill="1" applyBorder="1" applyAlignment="1">
      <alignment vertical="center" shrinkToFit="1"/>
    </xf>
    <xf numFmtId="0" fontId="24" fillId="4" borderId="44" xfId="0" applyFont="1" applyFill="1" applyBorder="1" applyAlignment="1">
      <alignment vertical="center" shrinkToFit="1"/>
    </xf>
    <xf numFmtId="178" fontId="24" fillId="4" borderId="44" xfId="0" applyNumberFormat="1" applyFont="1" applyFill="1" applyBorder="1" applyAlignment="1">
      <alignment horizontal="right" vertical="center" shrinkToFit="1"/>
    </xf>
    <xf numFmtId="49" fontId="24" fillId="4" borderId="66" xfId="0" applyNumberFormat="1" applyFont="1" applyFill="1" applyBorder="1" applyAlignment="1">
      <alignment horizontal="center" vertical="center" shrinkToFit="1"/>
    </xf>
    <xf numFmtId="0" fontId="46" fillId="4" borderId="25" xfId="15" applyFont="1" applyFill="1" applyBorder="1" applyAlignment="1">
      <alignment vertical="center" shrinkToFit="1"/>
    </xf>
    <xf numFmtId="0" fontId="46" fillId="4" borderId="6" xfId="15" applyFont="1" applyFill="1" applyBorder="1" applyAlignment="1">
      <alignment horizontal="center" vertical="center" shrinkToFit="1"/>
    </xf>
    <xf numFmtId="179" fontId="46" fillId="4" borderId="6" xfId="15" applyNumberFormat="1" applyFont="1" applyFill="1" applyBorder="1" applyAlignment="1">
      <alignment horizontal="center" vertical="center" shrinkToFit="1"/>
    </xf>
    <xf numFmtId="0" fontId="46" fillId="4" borderId="7" xfId="15" applyFont="1" applyFill="1" applyBorder="1" applyAlignment="1">
      <alignment horizontal="center" vertical="center" shrinkToFit="1"/>
    </xf>
    <xf numFmtId="0" fontId="29" fillId="4" borderId="41" xfId="0" applyFont="1" applyFill="1" applyBorder="1" applyAlignment="1">
      <alignment horizontal="center" vertical="center"/>
    </xf>
    <xf numFmtId="0" fontId="29" fillId="4" borderId="70" xfId="0" applyFont="1" applyFill="1" applyBorder="1" applyAlignment="1">
      <alignment horizontal="center" vertical="center" shrinkToFit="1"/>
    </xf>
    <xf numFmtId="49" fontId="25" fillId="4" borderId="151" xfId="5" applyNumberFormat="1" applyFont="1" applyFill="1" applyBorder="1">
      <alignment vertical="center"/>
    </xf>
    <xf numFmtId="0" fontId="25" fillId="4" borderId="131" xfId="5" applyFont="1" applyFill="1" applyBorder="1" applyAlignment="1">
      <alignment horizontal="center" vertical="center" shrinkToFit="1"/>
    </xf>
    <xf numFmtId="49" fontId="25" fillId="4" borderId="129" xfId="4" applyNumberFormat="1" applyFont="1" applyFill="1" applyBorder="1" applyAlignment="1">
      <alignment horizontal="center" vertical="center"/>
    </xf>
    <xf numFmtId="0" fontId="46" fillId="4" borderId="27" xfId="15" applyFont="1" applyFill="1" applyBorder="1" applyAlignment="1">
      <alignment vertical="center" shrinkToFit="1"/>
    </xf>
    <xf numFmtId="0" fontId="46" fillId="4" borderId="28" xfId="15" applyFont="1" applyFill="1" applyBorder="1" applyAlignment="1">
      <alignment horizontal="center" vertical="center" shrinkToFit="1"/>
    </xf>
    <xf numFmtId="179" fontId="46" fillId="4" borderId="28" xfId="15" applyNumberFormat="1" applyFont="1" applyFill="1" applyBorder="1" applyAlignment="1">
      <alignment horizontal="center" vertical="center" shrinkToFit="1"/>
    </xf>
    <xf numFmtId="0" fontId="46" fillId="4" borderId="29" xfId="15" applyFont="1" applyFill="1" applyBorder="1" applyAlignment="1">
      <alignment horizontal="center" vertical="center" shrinkToFit="1"/>
    </xf>
    <xf numFmtId="0" fontId="25" fillId="4" borderId="105" xfId="3" applyFont="1" applyFill="1" applyBorder="1" applyAlignment="1">
      <alignment horizontal="center" vertical="center"/>
    </xf>
    <xf numFmtId="0" fontId="29" fillId="4" borderId="66" xfId="0" applyFont="1" applyFill="1" applyBorder="1" applyAlignment="1">
      <alignment horizontal="center" vertical="center" shrinkToFit="1"/>
    </xf>
    <xf numFmtId="49" fontId="25" fillId="4" borderId="109" xfId="5" applyNumberFormat="1" applyFont="1" applyFill="1" applyBorder="1">
      <alignment vertical="center"/>
    </xf>
    <xf numFmtId="0" fontId="25" fillId="4" borderId="105" xfId="5" applyFont="1" applyFill="1" applyBorder="1" applyAlignment="1">
      <alignment horizontal="center" vertical="center" shrinkToFit="1"/>
    </xf>
    <xf numFmtId="49" fontId="25" fillId="4" borderId="110" xfId="4" applyNumberFormat="1" applyFont="1" applyFill="1" applyBorder="1" applyAlignment="1">
      <alignment horizontal="center" vertical="center"/>
    </xf>
    <xf numFmtId="0" fontId="46" fillId="3" borderId="27" xfId="15" applyFont="1" applyFill="1" applyBorder="1" applyAlignment="1">
      <alignment vertical="center" shrinkToFit="1"/>
    </xf>
    <xf numFmtId="0" fontId="46" fillId="3" borderId="28" xfId="15" applyFont="1" applyFill="1" applyBorder="1" applyAlignment="1">
      <alignment horizontal="center" vertical="center" shrinkToFit="1"/>
    </xf>
    <xf numFmtId="0" fontId="25" fillId="4" borderId="105" xfId="5" applyFont="1" applyFill="1" applyBorder="1" applyAlignment="1">
      <alignment horizontal="center" vertical="center"/>
    </xf>
    <xf numFmtId="49" fontId="46" fillId="4" borderId="29" xfId="15" applyNumberFormat="1" applyFont="1" applyFill="1" applyBorder="1" applyAlignment="1">
      <alignment horizontal="center" vertical="center" shrinkToFit="1"/>
    </xf>
    <xf numFmtId="0" fontId="25" fillId="4" borderId="152" xfId="5" applyFont="1" applyFill="1" applyBorder="1">
      <alignment vertical="center"/>
    </xf>
    <xf numFmtId="0" fontId="25" fillId="4" borderId="128" xfId="5" applyFont="1" applyFill="1" applyBorder="1" applyAlignment="1">
      <alignment horizontal="center" vertical="center"/>
    </xf>
    <xf numFmtId="178" fontId="46" fillId="4" borderId="28" xfId="15" applyNumberFormat="1" applyFont="1" applyFill="1" applyBorder="1" applyAlignment="1">
      <alignment horizontal="center" vertical="center" shrinkToFit="1"/>
    </xf>
    <xf numFmtId="0" fontId="25" fillId="4" borderId="109" xfId="3" applyFont="1" applyFill="1" applyBorder="1">
      <alignment vertical="center"/>
    </xf>
    <xf numFmtId="0" fontId="29" fillId="4" borderId="28" xfId="0" applyFont="1" applyFill="1" applyBorder="1" applyAlignment="1">
      <alignment vertical="center" shrinkToFit="1"/>
    </xf>
    <xf numFmtId="178" fontId="29" fillId="4" borderId="28" xfId="0" applyNumberFormat="1" applyFont="1" applyFill="1" applyBorder="1" applyAlignment="1">
      <alignment vertical="center" shrinkToFit="1"/>
    </xf>
    <xf numFmtId="0" fontId="29" fillId="4" borderId="20" xfId="0" applyFont="1" applyFill="1" applyBorder="1" applyAlignment="1">
      <alignment horizontal="center" vertical="center" shrinkToFit="1"/>
    </xf>
    <xf numFmtId="179" fontId="46" fillId="4" borderId="29" xfId="15" applyNumberFormat="1" applyFont="1" applyFill="1" applyBorder="1" applyAlignment="1">
      <alignment horizontal="center" vertical="center"/>
    </xf>
    <xf numFmtId="49" fontId="25" fillId="4" borderId="110" xfId="5" applyNumberFormat="1" applyFont="1" applyFill="1" applyBorder="1" applyAlignment="1">
      <alignment horizontal="center" vertical="center"/>
    </xf>
    <xf numFmtId="49" fontId="29" fillId="4" borderId="105" xfId="3" applyNumberFormat="1" applyFont="1" applyFill="1" applyBorder="1" applyAlignment="1">
      <alignment horizontal="center" vertical="center"/>
    </xf>
    <xf numFmtId="0" fontId="46" fillId="4" borderId="10" xfId="15" applyFont="1" applyFill="1" applyBorder="1" applyAlignment="1">
      <alignment vertical="center" shrinkToFit="1"/>
    </xf>
    <xf numFmtId="0" fontId="46" fillId="4" borderId="11" xfId="15" applyFont="1" applyFill="1" applyBorder="1" applyAlignment="1">
      <alignment horizontal="center" vertical="center" shrinkToFit="1"/>
    </xf>
    <xf numFmtId="0" fontId="46" fillId="4" borderId="12" xfId="15" applyFont="1" applyFill="1" applyBorder="1" applyAlignment="1">
      <alignment horizontal="center" vertical="center" shrinkToFit="1"/>
    </xf>
    <xf numFmtId="49" fontId="25" fillId="4" borderId="110" xfId="3" applyNumberFormat="1" applyFont="1" applyFill="1" applyBorder="1" applyAlignment="1">
      <alignment horizontal="center" vertical="center"/>
    </xf>
    <xf numFmtId="0" fontId="29" fillId="4" borderId="32" xfId="0" applyFont="1" applyFill="1" applyBorder="1" applyAlignment="1">
      <alignment vertical="center" shrinkToFit="1"/>
    </xf>
    <xf numFmtId="178" fontId="29" fillId="4" borderId="32" xfId="0" applyNumberFormat="1" applyFont="1" applyFill="1" applyBorder="1" applyAlignment="1">
      <alignment vertical="center" shrinkToFit="1"/>
    </xf>
    <xf numFmtId="49" fontId="29" fillId="4" borderId="32" xfId="0" applyNumberFormat="1" applyFont="1" applyFill="1" applyBorder="1" applyAlignment="1">
      <alignment horizontal="center" vertical="center" shrinkToFit="1"/>
    </xf>
    <xf numFmtId="0" fontId="46" fillId="4" borderId="73" xfId="15" applyFont="1" applyFill="1" applyBorder="1" applyAlignment="1">
      <alignment vertical="center" shrinkToFit="1"/>
    </xf>
    <xf numFmtId="0" fontId="46" fillId="4" borderId="44" xfId="15" applyFont="1" applyFill="1" applyAlignment="1">
      <alignment horizontal="center" vertical="center" shrinkToFit="1"/>
    </xf>
    <xf numFmtId="178" fontId="46" fillId="4" borderId="44" xfId="15" applyNumberFormat="1" applyFont="1" applyFill="1" applyAlignment="1">
      <alignment horizontal="center" vertical="center" shrinkToFit="1"/>
    </xf>
    <xf numFmtId="0" fontId="46" fillId="4" borderId="66" xfId="15" applyFont="1" applyFill="1" applyBorder="1" applyAlignment="1">
      <alignment horizontal="center" vertical="center" shrinkToFit="1"/>
    </xf>
    <xf numFmtId="0" fontId="29" fillId="4" borderId="35" xfId="0" applyFont="1" applyFill="1" applyBorder="1" applyAlignment="1">
      <alignment wrapText="1"/>
    </xf>
    <xf numFmtId="0" fontId="29" fillId="4" borderId="32" xfId="0" applyFont="1" applyFill="1" applyBorder="1" applyAlignment="1">
      <alignment horizontal="center" wrapText="1"/>
    </xf>
    <xf numFmtId="179" fontId="29" fillId="4" borderId="32" xfId="0" applyNumberFormat="1" applyFont="1" applyFill="1" applyBorder="1" applyAlignment="1">
      <alignment horizontal="center"/>
    </xf>
    <xf numFmtId="49" fontId="29" fillId="4" borderId="32" xfId="0" applyNumberFormat="1" applyFont="1" applyFill="1" applyBorder="1" applyAlignment="1">
      <alignment horizontal="center"/>
    </xf>
    <xf numFmtId="49" fontId="29" fillId="4" borderId="28" xfId="0" applyNumberFormat="1" applyFont="1" applyFill="1" applyBorder="1" applyAlignment="1">
      <alignment horizontal="center" vertical="center" shrinkToFit="1"/>
    </xf>
    <xf numFmtId="0" fontId="29" fillId="4" borderId="30" xfId="0" applyFont="1" applyFill="1" applyBorder="1" applyAlignment="1">
      <alignment wrapText="1"/>
    </xf>
    <xf numFmtId="0" fontId="29" fillId="4" borderId="28" xfId="0" applyFont="1" applyFill="1" applyBorder="1" applyAlignment="1">
      <alignment horizontal="center" wrapText="1"/>
    </xf>
    <xf numFmtId="179" fontId="29" fillId="4" borderId="28" xfId="0" applyNumberFormat="1" applyFont="1" applyFill="1" applyBorder="1" applyAlignment="1">
      <alignment horizontal="center"/>
    </xf>
    <xf numFmtId="49" fontId="29" fillId="4" borderId="28" xfId="0" applyNumberFormat="1" applyFont="1" applyFill="1" applyBorder="1" applyAlignment="1">
      <alignment horizontal="center"/>
    </xf>
    <xf numFmtId="0" fontId="29" fillId="4" borderId="23" xfId="0" applyFont="1" applyFill="1" applyBorder="1" applyAlignment="1">
      <alignment horizontal="center" vertical="center" shrinkToFit="1"/>
    </xf>
    <xf numFmtId="0" fontId="46" fillId="4" borderId="74" xfId="15" applyFont="1" applyFill="1" applyBorder="1" applyAlignment="1">
      <alignment vertical="center" shrinkToFit="1"/>
    </xf>
    <xf numFmtId="0" fontId="46" fillId="4" borderId="67" xfId="15" applyFont="1" applyFill="1" applyBorder="1" applyAlignment="1">
      <alignment horizontal="center" vertical="center" shrinkToFit="1"/>
    </xf>
    <xf numFmtId="178" fontId="46" fillId="4" borderId="67" xfId="15" applyNumberFormat="1" applyFont="1" applyFill="1" applyBorder="1" applyAlignment="1">
      <alignment horizontal="center" vertical="center" shrinkToFit="1"/>
    </xf>
    <xf numFmtId="0" fontId="46" fillId="4" borderId="69" xfId="15" applyFont="1" applyFill="1" applyBorder="1" applyAlignment="1">
      <alignment horizontal="center" vertical="center" shrinkToFit="1"/>
    </xf>
    <xf numFmtId="0" fontId="29" fillId="4" borderId="69" xfId="0" applyFont="1" applyFill="1" applyBorder="1" applyAlignment="1">
      <alignment horizontal="center" vertical="center" shrinkToFit="1"/>
    </xf>
    <xf numFmtId="0" fontId="29" fillId="4" borderId="34" xfId="0" applyFont="1" applyFill="1" applyBorder="1" applyAlignment="1">
      <alignment wrapText="1"/>
    </xf>
    <xf numFmtId="0" fontId="29" fillId="4" borderId="11" xfId="0" applyFont="1" applyFill="1" applyBorder="1" applyAlignment="1">
      <alignment horizontal="center" wrapText="1"/>
    </xf>
    <xf numFmtId="179" fontId="29" fillId="4" borderId="11" xfId="0" applyNumberFormat="1" applyFont="1" applyFill="1" applyBorder="1" applyAlignment="1">
      <alignment horizontal="center"/>
    </xf>
    <xf numFmtId="49" fontId="29" fillId="4" borderId="11" xfId="0" applyNumberFormat="1" applyFont="1" applyFill="1" applyBorder="1" applyAlignment="1">
      <alignment horizontal="center"/>
    </xf>
    <xf numFmtId="0" fontId="48" fillId="4" borderId="28" xfId="0" applyFont="1" applyFill="1" applyBorder="1" applyAlignment="1">
      <alignment vertical="center" shrinkToFit="1"/>
    </xf>
    <xf numFmtId="178" fontId="48" fillId="4" borderId="28" xfId="0" applyNumberFormat="1" applyFont="1" applyFill="1" applyBorder="1" applyAlignment="1">
      <alignment horizontal="right" vertical="center" shrinkToFit="1"/>
    </xf>
    <xf numFmtId="0" fontId="48" fillId="4" borderId="28" xfId="0" applyFont="1" applyFill="1" applyBorder="1" applyAlignment="1">
      <alignment horizontal="center" vertical="center" shrinkToFit="1"/>
    </xf>
    <xf numFmtId="0" fontId="48" fillId="4" borderId="17" xfId="0" applyFont="1" applyFill="1" applyBorder="1" applyAlignment="1">
      <alignment horizontal="center" vertical="center" shrinkToFit="1"/>
    </xf>
    <xf numFmtId="0" fontId="46" fillId="4" borderId="72" xfId="15" applyFont="1" applyFill="1" applyBorder="1" applyAlignment="1">
      <alignment vertical="center" shrinkToFit="1"/>
    </xf>
    <xf numFmtId="0" fontId="46" fillId="4" borderId="64" xfId="15" applyFont="1" applyFill="1" applyBorder="1" applyAlignment="1">
      <alignment horizontal="center" vertical="center" shrinkToFit="1"/>
    </xf>
    <xf numFmtId="178" fontId="46" fillId="4" borderId="64" xfId="15" applyNumberFormat="1" applyFont="1" applyFill="1" applyBorder="1" applyAlignment="1">
      <alignment horizontal="center" vertical="center" shrinkToFit="1"/>
    </xf>
    <xf numFmtId="0" fontId="46" fillId="4" borderId="70" xfId="15" applyFont="1" applyFill="1" applyBorder="1" applyAlignment="1">
      <alignment horizontal="center" vertical="center" shrinkToFit="1"/>
    </xf>
    <xf numFmtId="0" fontId="48" fillId="4" borderId="70" xfId="0" applyFont="1" applyFill="1" applyBorder="1" applyAlignment="1">
      <alignment horizontal="center" vertical="center" shrinkToFit="1"/>
    </xf>
    <xf numFmtId="0" fontId="48" fillId="4" borderId="2" xfId="0" applyFont="1" applyFill="1" applyBorder="1" applyAlignment="1">
      <alignment horizontal="center" vertical="center" wrapText="1"/>
    </xf>
    <xf numFmtId="0" fontId="48" fillId="4" borderId="15" xfId="0" applyFont="1" applyFill="1" applyBorder="1" applyAlignment="1">
      <alignment vertical="center" shrinkToFit="1"/>
    </xf>
    <xf numFmtId="0" fontId="48" fillId="4" borderId="16" xfId="0" applyFont="1" applyFill="1" applyBorder="1" applyAlignment="1">
      <alignment horizontal="center" vertical="center" shrinkToFit="1"/>
    </xf>
    <xf numFmtId="178" fontId="48" fillId="4" borderId="16" xfId="0" applyNumberFormat="1" applyFont="1" applyFill="1" applyBorder="1" applyAlignment="1">
      <alignment horizontal="center" vertical="center" shrinkToFit="1"/>
    </xf>
    <xf numFmtId="49" fontId="48" fillId="4" borderId="17" xfId="0" applyNumberFormat="1" applyFont="1" applyFill="1" applyBorder="1" applyAlignment="1">
      <alignment horizontal="center" vertical="center" shrinkToFit="1"/>
    </xf>
    <xf numFmtId="0" fontId="48" fillId="4" borderId="20" xfId="0" applyFont="1" applyFill="1" applyBorder="1" applyAlignment="1">
      <alignment horizontal="center" vertical="center" shrinkToFit="1"/>
    </xf>
    <xf numFmtId="0" fontId="48" fillId="4" borderId="66" xfId="0" applyFont="1" applyFill="1" applyBorder="1" applyAlignment="1">
      <alignment horizontal="center" vertical="center" shrinkToFit="1"/>
    </xf>
    <xf numFmtId="0" fontId="48" fillId="4" borderId="19" xfId="0" applyFont="1" applyFill="1" applyBorder="1" applyAlignment="1">
      <alignment vertical="center" shrinkToFit="1"/>
    </xf>
    <xf numFmtId="0" fontId="48" fillId="4" borderId="0" xfId="0" applyFont="1" applyFill="1" applyAlignment="1">
      <alignment horizontal="center" vertical="center" shrinkToFit="1"/>
    </xf>
    <xf numFmtId="178" fontId="48" fillId="4" borderId="0" xfId="0" applyNumberFormat="1" applyFont="1" applyFill="1" applyAlignment="1">
      <alignment horizontal="center" vertical="center" shrinkToFit="1"/>
    </xf>
    <xf numFmtId="49" fontId="48" fillId="4" borderId="20" xfId="0" applyNumberFormat="1" applyFont="1" applyFill="1" applyBorder="1" applyAlignment="1">
      <alignment horizontal="center" vertical="center" shrinkToFit="1"/>
    </xf>
    <xf numFmtId="0" fontId="48" fillId="4" borderId="23" xfId="0" applyFont="1" applyFill="1" applyBorder="1" applyAlignment="1">
      <alignment horizontal="center" vertical="center" shrinkToFit="1"/>
    </xf>
    <xf numFmtId="0" fontId="48" fillId="4" borderId="69" xfId="0" applyFont="1" applyFill="1" applyBorder="1" applyAlignment="1">
      <alignment horizontal="center" vertical="center" shrinkToFit="1"/>
    </xf>
    <xf numFmtId="0" fontId="48" fillId="4" borderId="22" xfId="0" applyFont="1" applyFill="1" applyBorder="1" applyAlignment="1">
      <alignment vertical="center" shrinkToFit="1"/>
    </xf>
    <xf numFmtId="0" fontId="48" fillId="4" borderId="1" xfId="0" applyFont="1" applyFill="1" applyBorder="1" applyAlignment="1">
      <alignment horizontal="center" vertical="center" shrinkToFit="1"/>
    </xf>
    <xf numFmtId="178" fontId="48" fillId="4" borderId="1" xfId="0" applyNumberFormat="1" applyFont="1" applyFill="1" applyBorder="1" applyAlignment="1">
      <alignment horizontal="center" vertical="center" shrinkToFit="1"/>
    </xf>
    <xf numFmtId="49" fontId="48" fillId="4" borderId="23" xfId="0" applyNumberFormat="1" applyFont="1" applyFill="1" applyBorder="1" applyAlignment="1">
      <alignment horizontal="center" vertical="center" shrinkToFit="1"/>
    </xf>
    <xf numFmtId="0" fontId="48" fillId="4" borderId="39" xfId="0" applyFont="1" applyFill="1" applyBorder="1" applyAlignment="1">
      <alignment vertical="center" shrinkToFit="1"/>
    </xf>
    <xf numFmtId="178" fontId="48" fillId="4" borderId="39" xfId="0" applyNumberFormat="1" applyFont="1" applyFill="1" applyBorder="1" applyAlignment="1">
      <alignment horizontal="right" vertical="center" shrinkToFit="1"/>
    </xf>
    <xf numFmtId="0" fontId="48" fillId="4" borderId="39" xfId="0" applyFont="1" applyFill="1" applyBorder="1" applyAlignment="1">
      <alignment horizontal="center" vertical="center" shrinkToFit="1"/>
    </xf>
    <xf numFmtId="0" fontId="48" fillId="4" borderId="73" xfId="0" applyFont="1" applyFill="1" applyBorder="1" applyAlignment="1">
      <alignment vertical="center" shrinkToFit="1"/>
    </xf>
    <xf numFmtId="0" fontId="48" fillId="4" borderId="44" xfId="0" applyFont="1" applyFill="1" applyBorder="1" applyAlignment="1">
      <alignment horizontal="center" vertical="center" shrinkToFit="1"/>
    </xf>
    <xf numFmtId="178" fontId="48" fillId="4" borderId="44" xfId="0" applyNumberFormat="1" applyFont="1" applyFill="1" applyBorder="1" applyAlignment="1">
      <alignment horizontal="center" vertical="center" shrinkToFit="1"/>
    </xf>
    <xf numFmtId="49" fontId="48" fillId="4" borderId="66" xfId="0" applyNumberFormat="1" applyFont="1" applyFill="1" applyBorder="1" applyAlignment="1">
      <alignment horizontal="center" vertical="center" shrinkToFit="1"/>
    </xf>
    <xf numFmtId="0" fontId="25" fillId="4" borderId="106" xfId="5" applyFont="1" applyFill="1" applyBorder="1">
      <alignment vertical="center"/>
    </xf>
    <xf numFmtId="0" fontId="25" fillId="4" borderId="107" xfId="5" applyFont="1" applyFill="1" applyBorder="1" applyAlignment="1">
      <alignment horizontal="center" vertical="center"/>
    </xf>
    <xf numFmtId="49" fontId="48" fillId="4" borderId="7" xfId="0" applyNumberFormat="1" applyFont="1" applyFill="1" applyBorder="1" applyAlignment="1">
      <alignment horizontal="center" vertical="center"/>
    </xf>
    <xf numFmtId="49" fontId="48" fillId="4" borderId="46" xfId="0" applyNumberFormat="1" applyFont="1" applyFill="1" applyBorder="1" applyAlignment="1">
      <alignment horizontal="center" vertical="center" shrinkToFit="1"/>
    </xf>
    <xf numFmtId="0" fontId="29" fillId="4" borderId="107" xfId="5" applyFont="1" applyFill="1" applyBorder="1" applyAlignment="1">
      <alignment horizontal="center" vertical="center" shrinkToFit="1"/>
    </xf>
    <xf numFmtId="49" fontId="48" fillId="4" borderId="82" xfId="0" applyNumberFormat="1" applyFont="1" applyFill="1" applyBorder="1" applyAlignment="1">
      <alignment horizontal="center" vertical="center" shrinkToFit="1"/>
    </xf>
    <xf numFmtId="49" fontId="48" fillId="4" borderId="182" xfId="0" applyNumberFormat="1" applyFont="1" applyFill="1" applyBorder="1" applyAlignment="1">
      <alignment vertical="center"/>
    </xf>
    <xf numFmtId="0" fontId="48" fillId="4" borderId="94" xfId="0" applyFont="1" applyFill="1" applyBorder="1" applyAlignment="1">
      <alignment horizontal="center"/>
    </xf>
    <xf numFmtId="179" fontId="29" fillId="4" borderId="130" xfId="5" applyNumberFormat="1" applyFont="1" applyFill="1" applyBorder="1" applyAlignment="1">
      <alignment horizontal="center" vertical="center"/>
    </xf>
    <xf numFmtId="179" fontId="48" fillId="4" borderId="56" xfId="0" applyNumberFormat="1" applyFont="1" applyFill="1" applyBorder="1" applyAlignment="1">
      <alignment horizontal="center"/>
    </xf>
    <xf numFmtId="0" fontId="25" fillId="4" borderId="109" xfId="5" applyFont="1" applyFill="1" applyBorder="1" applyAlignment="1">
      <alignment vertical="center" shrinkToFit="1"/>
    </xf>
    <xf numFmtId="0" fontId="25" fillId="4" borderId="105" xfId="5" applyFont="1" applyFill="1" applyBorder="1" applyAlignment="1">
      <alignment vertical="center" shrinkToFit="1"/>
    </xf>
    <xf numFmtId="49" fontId="48" fillId="4" borderId="36" xfId="0" applyNumberFormat="1" applyFont="1" applyFill="1" applyBorder="1" applyAlignment="1">
      <alignment horizontal="center" vertical="center" shrinkToFit="1"/>
    </xf>
    <xf numFmtId="0" fontId="29" fillId="4" borderId="105" xfId="5" applyFont="1" applyFill="1" applyBorder="1" applyAlignment="1">
      <alignment horizontal="center" vertical="center" shrinkToFit="1"/>
    </xf>
    <xf numFmtId="49" fontId="48" fillId="4" borderId="84" xfId="0" applyNumberFormat="1" applyFont="1" applyFill="1" applyBorder="1" applyAlignment="1">
      <alignment horizontal="center" vertical="center" shrinkToFit="1"/>
    </xf>
    <xf numFmtId="0" fontId="48" fillId="4" borderId="27" xfId="0" applyFont="1" applyFill="1" applyBorder="1" applyAlignment="1">
      <alignment vertical="center" shrinkToFit="1"/>
    </xf>
    <xf numFmtId="49" fontId="29" fillId="4" borderId="109" xfId="5" applyNumberFormat="1" applyFont="1" applyFill="1" applyBorder="1" applyAlignment="1">
      <alignment vertical="center" shrinkToFit="1"/>
    </xf>
    <xf numFmtId="49" fontId="29" fillId="4" borderId="105" xfId="5" applyNumberFormat="1" applyFont="1" applyFill="1" applyBorder="1" applyAlignment="1">
      <alignment horizontal="center" vertical="center" shrinkToFit="1"/>
    </xf>
    <xf numFmtId="0" fontId="29" fillId="4" borderId="105" xfId="5" applyFont="1" applyFill="1" applyBorder="1" applyAlignment="1">
      <alignment horizontal="center" vertical="center"/>
    </xf>
    <xf numFmtId="179" fontId="48" fillId="4" borderId="28" xfId="0" applyNumberFormat="1" applyFont="1" applyFill="1" applyBorder="1" applyAlignment="1">
      <alignment horizontal="center" vertical="center" shrinkToFit="1"/>
    </xf>
    <xf numFmtId="49" fontId="48" fillId="4" borderId="97" xfId="0" applyNumberFormat="1" applyFont="1" applyFill="1" applyBorder="1" applyAlignment="1">
      <alignment horizontal="center" vertical="center" shrinkToFit="1"/>
    </xf>
    <xf numFmtId="49" fontId="25" fillId="4" borderId="109" xfId="5" applyNumberFormat="1" applyFont="1" applyFill="1" applyBorder="1" applyAlignment="1">
      <alignment vertical="center" shrinkToFit="1"/>
    </xf>
    <xf numFmtId="49" fontId="25" fillId="4" borderId="105" xfId="5" applyNumberFormat="1" applyFont="1" applyFill="1" applyBorder="1" applyAlignment="1">
      <alignment horizontal="center" vertical="center" shrinkToFit="1"/>
    </xf>
    <xf numFmtId="49" fontId="25" fillId="4" borderId="105" xfId="5" applyNumberFormat="1" applyFont="1" applyFill="1" applyBorder="1" applyAlignment="1">
      <alignment horizontal="center" vertical="center"/>
    </xf>
    <xf numFmtId="0" fontId="29" fillId="4" borderId="105" xfId="5" applyFont="1" applyFill="1" applyBorder="1">
      <alignment vertical="center"/>
    </xf>
    <xf numFmtId="0" fontId="48" fillId="4" borderId="97" xfId="0" applyFont="1" applyFill="1" applyBorder="1" applyAlignment="1">
      <alignment horizontal="center" vertical="center" shrinkToFit="1"/>
    </xf>
    <xf numFmtId="0" fontId="25" fillId="4" borderId="109" xfId="5" applyFont="1" applyFill="1" applyBorder="1" applyAlignment="1">
      <alignment horizontal="left" vertical="center"/>
    </xf>
    <xf numFmtId="179" fontId="25" fillId="4" borderId="105" xfId="5" applyNumberFormat="1" applyFont="1" applyFill="1" applyBorder="1" applyAlignment="1">
      <alignment horizontal="center" vertical="center"/>
    </xf>
    <xf numFmtId="49" fontId="48" fillId="4" borderId="0" xfId="0" applyNumberFormat="1" applyFont="1" applyFill="1" applyAlignment="1">
      <alignment horizontal="center" vertical="center" shrinkToFit="1"/>
    </xf>
    <xf numFmtId="0" fontId="48" fillId="4" borderId="10" xfId="0" applyFont="1" applyFill="1" applyBorder="1" applyAlignment="1">
      <alignment vertical="center"/>
    </xf>
    <xf numFmtId="0" fontId="48" fillId="4" borderId="11" xfId="0" applyFont="1" applyFill="1" applyBorder="1" applyAlignment="1">
      <alignment horizontal="center" vertical="center"/>
    </xf>
    <xf numFmtId="178" fontId="48" fillId="4" borderId="11" xfId="0" applyNumberFormat="1" applyFont="1" applyFill="1" applyBorder="1" applyAlignment="1">
      <alignment horizontal="center" vertical="center"/>
    </xf>
    <xf numFmtId="0" fontId="48" fillId="4" borderId="12" xfId="0" applyFont="1" applyFill="1" applyBorder="1" applyAlignment="1">
      <alignment horizontal="center" vertical="center"/>
    </xf>
    <xf numFmtId="0" fontId="46" fillId="4" borderId="54" xfId="15" applyFont="1" applyFill="1" applyBorder="1" applyAlignment="1">
      <alignment vertical="center"/>
    </xf>
    <xf numFmtId="0" fontId="46" fillId="4" borderId="55" xfId="15" applyFont="1" applyFill="1" applyBorder="1" applyAlignment="1">
      <alignment horizontal="center" vertical="center"/>
    </xf>
    <xf numFmtId="179" fontId="46" fillId="4" borderId="55" xfId="15" applyNumberFormat="1" applyFont="1" applyFill="1" applyBorder="1" applyAlignment="1">
      <alignment horizontal="center" vertical="center"/>
    </xf>
    <xf numFmtId="0" fontId="46" fillId="4" borderId="56" xfId="15" applyFont="1" applyFill="1" applyBorder="1" applyAlignment="1">
      <alignment horizontal="center" vertical="center"/>
    </xf>
    <xf numFmtId="0" fontId="48" fillId="4" borderId="32" xfId="0" applyFont="1" applyFill="1" applyBorder="1" applyAlignment="1">
      <alignment vertical="center"/>
    </xf>
    <xf numFmtId="0" fontId="48" fillId="4" borderId="32" xfId="0" applyFont="1" applyFill="1" applyBorder="1" applyAlignment="1">
      <alignment horizontal="center" vertical="center"/>
    </xf>
    <xf numFmtId="178" fontId="48" fillId="4" borderId="32" xfId="0" applyNumberFormat="1" applyFont="1" applyFill="1" applyBorder="1" applyAlignment="1">
      <alignment horizontal="center" vertical="center"/>
    </xf>
    <xf numFmtId="0" fontId="48" fillId="4" borderId="154" xfId="0" applyFont="1" applyFill="1" applyBorder="1" applyAlignment="1">
      <alignment horizontal="center" vertical="center" shrinkToFit="1"/>
    </xf>
    <xf numFmtId="0" fontId="48" fillId="4" borderId="28" xfId="0" applyFont="1" applyFill="1" applyBorder="1" applyAlignment="1">
      <alignment vertical="center"/>
    </xf>
    <xf numFmtId="0" fontId="48" fillId="4" borderId="28" xfId="0" applyFont="1" applyFill="1" applyBorder="1" applyAlignment="1">
      <alignment horizontal="center" vertical="center"/>
    </xf>
    <xf numFmtId="178" fontId="48" fillId="4" borderId="28" xfId="0" applyNumberFormat="1" applyFont="1" applyFill="1" applyBorder="1" applyAlignment="1">
      <alignment horizontal="center" vertical="center"/>
    </xf>
    <xf numFmtId="49" fontId="48" fillId="4" borderId="1" xfId="0" applyNumberFormat="1" applyFont="1" applyFill="1" applyBorder="1" applyAlignment="1">
      <alignment horizontal="center" vertical="center" shrinkToFit="1"/>
    </xf>
    <xf numFmtId="0" fontId="47" fillId="4" borderId="44" xfId="15" applyFont="1" applyFill="1" applyAlignment="1">
      <alignment horizontal="center" vertical="center"/>
    </xf>
    <xf numFmtId="0" fontId="47" fillId="4" borderId="44" xfId="15" applyFont="1" applyFill="1" applyAlignment="1">
      <alignment vertical="center"/>
    </xf>
    <xf numFmtId="49" fontId="48" fillId="4" borderId="85" xfId="0" applyNumberFormat="1" applyFont="1" applyFill="1" applyBorder="1" applyAlignment="1">
      <alignment horizontal="center" vertical="center" shrinkToFit="1"/>
    </xf>
    <xf numFmtId="0" fontId="48" fillId="4" borderId="179" xfId="0" applyFont="1" applyFill="1" applyBorder="1" applyAlignment="1">
      <alignment vertical="center" shrinkToFit="1"/>
    </xf>
    <xf numFmtId="0" fontId="48" fillId="4" borderId="91" xfId="0" applyFont="1" applyFill="1" applyBorder="1" applyAlignment="1">
      <alignment horizontal="center" vertical="center" shrinkToFit="1"/>
    </xf>
    <xf numFmtId="178" fontId="48" fillId="4" borderId="91" xfId="0" applyNumberFormat="1" applyFont="1" applyFill="1" applyBorder="1" applyAlignment="1">
      <alignment horizontal="center" vertical="center" shrinkToFit="1"/>
    </xf>
    <xf numFmtId="0" fontId="48" fillId="4" borderId="92" xfId="0" applyFont="1" applyFill="1" applyBorder="1" applyAlignment="1">
      <alignment horizontal="center" vertical="center" shrinkToFit="1"/>
    </xf>
    <xf numFmtId="49" fontId="48" fillId="4" borderId="28" xfId="0" applyNumberFormat="1" applyFont="1" applyFill="1" applyBorder="1" applyAlignment="1">
      <alignment horizontal="center" vertical="center" shrinkToFit="1"/>
    </xf>
    <xf numFmtId="49" fontId="48" fillId="4" borderId="16" xfId="0" applyNumberFormat="1" applyFont="1" applyFill="1" applyBorder="1" applyAlignment="1">
      <alignment horizontal="center" vertical="center" shrinkToFit="1"/>
    </xf>
    <xf numFmtId="49" fontId="46" fillId="4" borderId="64" xfId="15" applyNumberFormat="1" applyFont="1" applyFill="1" applyBorder="1" applyAlignment="1">
      <alignment horizontal="center" vertical="center" shrinkToFit="1"/>
    </xf>
    <xf numFmtId="49" fontId="48" fillId="4" borderId="73" xfId="0" applyNumberFormat="1" applyFont="1" applyFill="1" applyBorder="1" applyAlignment="1">
      <alignment vertical="center" shrinkToFit="1"/>
    </xf>
    <xf numFmtId="49" fontId="48" fillId="4" borderId="44" xfId="0" applyNumberFormat="1" applyFont="1" applyFill="1" applyBorder="1" applyAlignment="1">
      <alignment horizontal="center" vertical="center" shrinkToFit="1"/>
    </xf>
    <xf numFmtId="49" fontId="46" fillId="4" borderId="44" xfId="15" applyNumberFormat="1" applyFont="1" applyFill="1" applyAlignment="1">
      <alignment horizontal="center" vertical="center" shrinkToFit="1"/>
    </xf>
    <xf numFmtId="0" fontId="44" fillId="4" borderId="18" xfId="0" applyFont="1" applyFill="1" applyBorder="1" applyAlignment="1">
      <alignment vertical="center"/>
    </xf>
    <xf numFmtId="49" fontId="46" fillId="4" borderId="67" xfId="15" applyNumberFormat="1" applyFont="1" applyFill="1" applyBorder="1" applyAlignment="1">
      <alignment horizontal="center" vertical="center" shrinkToFit="1"/>
    </xf>
    <xf numFmtId="0" fontId="44" fillId="4" borderId="21" xfId="0" applyFont="1" applyFill="1" applyBorder="1" applyAlignment="1">
      <alignment vertical="center"/>
    </xf>
    <xf numFmtId="49" fontId="48" fillId="4" borderId="15" xfId="0" applyNumberFormat="1" applyFont="1" applyFill="1" applyBorder="1" applyAlignment="1">
      <alignment vertical="center" shrinkToFit="1"/>
    </xf>
    <xf numFmtId="49" fontId="48" fillId="4" borderId="39" xfId="0" applyNumberFormat="1" applyFont="1" applyFill="1" applyBorder="1" applyAlignment="1">
      <alignment horizontal="center" vertical="center" shrinkToFit="1"/>
    </xf>
    <xf numFmtId="0" fontId="29" fillId="3" borderId="146" xfId="0" applyFont="1" applyFill="1" applyBorder="1" applyAlignment="1">
      <alignment vertical="center" shrinkToFit="1"/>
    </xf>
    <xf numFmtId="0" fontId="48" fillId="4" borderId="94" xfId="0" applyFont="1" applyFill="1" applyBorder="1" applyAlignment="1">
      <alignment horizontal="center" vertical="center" shrinkToFit="1"/>
    </xf>
    <xf numFmtId="179" fontId="48" fillId="4" borderId="94" xfId="0" applyNumberFormat="1" applyFont="1" applyFill="1" applyBorder="1" applyAlignment="1">
      <alignment horizontal="center"/>
    </xf>
    <xf numFmtId="179" fontId="48" fillId="4" borderId="95" xfId="0" applyNumberFormat="1" applyFont="1" applyFill="1" applyBorder="1" applyAlignment="1">
      <alignment horizontal="center" vertical="center"/>
    </xf>
    <xf numFmtId="0" fontId="46" fillId="4" borderId="106" xfId="15" applyFont="1" applyFill="1" applyBorder="1" applyAlignment="1">
      <alignment vertical="center"/>
    </xf>
    <xf numFmtId="0" fontId="46" fillId="4" borderId="107" xfId="15" applyFont="1" applyFill="1" applyBorder="1" applyAlignment="1">
      <alignment horizontal="center" vertical="center"/>
    </xf>
    <xf numFmtId="179" fontId="46" fillId="4" borderId="6" xfId="15" applyNumberFormat="1" applyFont="1" applyFill="1" applyBorder="1" applyAlignment="1">
      <alignment horizontal="center"/>
    </xf>
    <xf numFmtId="179" fontId="46" fillId="4" borderId="108" xfId="15" applyNumberFormat="1" applyFont="1" applyFill="1" applyBorder="1" applyAlignment="1">
      <alignment horizontal="center" vertical="center"/>
    </xf>
    <xf numFmtId="0" fontId="48" fillId="4" borderId="42" xfId="0" applyFont="1" applyFill="1" applyBorder="1" applyAlignment="1">
      <alignment vertical="center"/>
    </xf>
    <xf numFmtId="0" fontId="48" fillId="4" borderId="28" xfId="0" applyFont="1" applyFill="1" applyBorder="1" applyAlignment="1">
      <alignment horizontal="center"/>
    </xf>
    <xf numFmtId="179" fontId="48" fillId="4" borderId="28" xfId="0" applyNumberFormat="1" applyFont="1" applyFill="1" applyBorder="1" applyAlignment="1">
      <alignment horizontal="center"/>
    </xf>
    <xf numFmtId="0" fontId="48" fillId="4" borderId="27" xfId="0" applyFont="1" applyFill="1" applyBorder="1" applyAlignment="1">
      <alignment vertical="center"/>
    </xf>
    <xf numFmtId="179" fontId="48" fillId="4" borderId="28" xfId="0" applyNumberFormat="1" applyFont="1" applyFill="1" applyBorder="1" applyAlignment="1">
      <alignment horizontal="center" vertical="center"/>
    </xf>
    <xf numFmtId="179" fontId="48" fillId="4" borderId="29" xfId="0" applyNumberFormat="1" applyFont="1" applyFill="1" applyBorder="1" applyAlignment="1">
      <alignment horizontal="center" vertical="center"/>
    </xf>
    <xf numFmtId="0" fontId="48" fillId="4" borderId="42" xfId="0" applyFont="1" applyFill="1" applyBorder="1" applyAlignment="1">
      <alignment vertical="center" shrinkToFit="1"/>
    </xf>
    <xf numFmtId="178" fontId="48" fillId="4" borderId="28" xfId="0" applyNumberFormat="1" applyFont="1" applyFill="1" applyBorder="1" applyAlignment="1">
      <alignment horizontal="center" vertical="center" shrinkToFit="1"/>
    </xf>
    <xf numFmtId="179" fontId="48" fillId="4" borderId="97" xfId="0" applyNumberFormat="1" applyFont="1" applyFill="1" applyBorder="1" applyAlignment="1">
      <alignment horizontal="center" vertical="center"/>
    </xf>
    <xf numFmtId="0" fontId="46" fillId="4" borderId="109" xfId="15" applyFont="1" applyFill="1" applyBorder="1" applyAlignment="1">
      <alignment vertical="center" shrinkToFit="1"/>
    </xf>
    <xf numFmtId="0" fontId="46" fillId="4" borderId="105" xfId="15" applyFont="1" applyFill="1" applyBorder="1" applyAlignment="1">
      <alignment horizontal="center" vertical="center" shrinkToFit="1"/>
    </xf>
    <xf numFmtId="180" fontId="46" fillId="4" borderId="105" xfId="15" applyNumberFormat="1" applyFont="1" applyFill="1" applyBorder="1" applyAlignment="1">
      <alignment horizontal="center" vertical="center" shrinkToFit="1"/>
    </xf>
    <xf numFmtId="0" fontId="46" fillId="4" borderId="110" xfId="15" applyFont="1" applyFill="1" applyBorder="1" applyAlignment="1">
      <alignment horizontal="center" vertical="center" shrinkToFit="1"/>
    </xf>
    <xf numFmtId="0" fontId="46" fillId="4" borderId="109" xfId="15" applyFont="1" applyFill="1" applyBorder="1" applyAlignment="1">
      <alignment vertical="center"/>
    </xf>
    <xf numFmtId="0" fontId="46" fillId="4" borderId="105" xfId="15" applyFont="1" applyFill="1" applyBorder="1" applyAlignment="1">
      <alignment horizontal="center" vertical="center"/>
    </xf>
    <xf numFmtId="179" fontId="46" fillId="4" borderId="105" xfId="15" applyNumberFormat="1" applyFont="1" applyFill="1" applyBorder="1" applyAlignment="1">
      <alignment horizontal="center" vertical="center"/>
    </xf>
    <xf numFmtId="179" fontId="46" fillId="4" borderId="110" xfId="15" applyNumberFormat="1" applyFont="1" applyFill="1" applyBorder="1" applyAlignment="1">
      <alignment horizontal="center" vertical="center"/>
    </xf>
    <xf numFmtId="0" fontId="48" fillId="4" borderId="63" xfId="0" applyFont="1" applyFill="1" applyBorder="1" applyAlignment="1">
      <alignment vertical="center" shrinkToFit="1"/>
    </xf>
    <xf numFmtId="0" fontId="48" fillId="4" borderId="11" xfId="0" applyFont="1" applyFill="1" applyBorder="1" applyAlignment="1">
      <alignment horizontal="center" vertical="center" shrinkToFit="1"/>
    </xf>
    <xf numFmtId="178" fontId="48" fillId="4" borderId="11" xfId="0" applyNumberFormat="1" applyFont="1" applyFill="1" applyBorder="1" applyAlignment="1">
      <alignment horizontal="center" vertical="center" shrinkToFit="1"/>
    </xf>
    <xf numFmtId="49" fontId="48" fillId="4" borderId="171" xfId="0" applyNumberFormat="1" applyFont="1" applyFill="1" applyBorder="1" applyAlignment="1">
      <alignment horizontal="center" vertical="center" shrinkToFit="1"/>
    </xf>
    <xf numFmtId="0" fontId="46" fillId="4" borderId="111" xfId="15" applyFont="1" applyFill="1" applyBorder="1" applyAlignment="1">
      <alignment vertical="center"/>
    </xf>
    <xf numFmtId="0" fontId="46" fillId="4" borderId="112" xfId="15" applyFont="1" applyFill="1" applyBorder="1" applyAlignment="1">
      <alignment horizontal="center" vertical="center"/>
    </xf>
    <xf numFmtId="179" fontId="46" fillId="4" borderId="112" xfId="15" applyNumberFormat="1" applyFont="1" applyFill="1" applyBorder="1" applyAlignment="1">
      <alignment horizontal="center" vertical="center"/>
    </xf>
    <xf numFmtId="179" fontId="46" fillId="4" borderId="113" xfId="15" applyNumberFormat="1" applyFont="1" applyFill="1" applyBorder="1" applyAlignment="1">
      <alignment horizontal="center" vertical="center"/>
    </xf>
    <xf numFmtId="0" fontId="49" fillId="4" borderId="0" xfId="0" applyFont="1" applyFill="1" applyAlignment="1">
      <alignment horizontal="center" vertical="center" shrinkToFit="1"/>
    </xf>
    <xf numFmtId="0" fontId="48" fillId="4" borderId="44" xfId="0" applyFont="1" applyFill="1" applyBorder="1" applyAlignment="1">
      <alignment vertical="center" shrinkToFit="1"/>
    </xf>
    <xf numFmtId="49" fontId="48" fillId="4" borderId="154" xfId="0" applyNumberFormat="1" applyFont="1" applyFill="1" applyBorder="1" applyAlignment="1">
      <alignment horizontal="center" vertical="center" shrinkToFit="1"/>
    </xf>
    <xf numFmtId="0" fontId="46" fillId="4" borderId="102" xfId="15" applyFont="1" applyFill="1" applyBorder="1" applyAlignment="1">
      <alignment horizontal="center" vertical="center"/>
    </xf>
    <xf numFmtId="0" fontId="46" fillId="4" borderId="42" xfId="15" applyFont="1" applyFill="1" applyBorder="1" applyAlignment="1">
      <alignment vertical="center"/>
    </xf>
    <xf numFmtId="0" fontId="46" fillId="4" borderId="28" xfId="15" applyFont="1" applyFill="1" applyBorder="1" applyAlignment="1">
      <alignment horizontal="center" vertical="center"/>
    </xf>
    <xf numFmtId="179" fontId="46" fillId="4" borderId="28" xfId="15" applyNumberFormat="1" applyFont="1" applyFill="1" applyBorder="1" applyAlignment="1">
      <alignment horizontal="center" vertical="center"/>
    </xf>
    <xf numFmtId="0" fontId="46" fillId="4" borderId="97" xfId="15" applyFont="1" applyFill="1" applyBorder="1" applyAlignment="1">
      <alignment horizontal="center" vertical="center"/>
    </xf>
    <xf numFmtId="0" fontId="48" fillId="4" borderId="91" xfId="0" applyFont="1" applyFill="1" applyBorder="1" applyAlignment="1">
      <alignment vertical="center" shrinkToFit="1"/>
    </xf>
    <xf numFmtId="49" fontId="48" fillId="4" borderId="92" xfId="0" applyNumberFormat="1" applyFont="1" applyFill="1" applyBorder="1" applyAlignment="1">
      <alignment horizontal="center" vertical="center" shrinkToFit="1"/>
    </xf>
    <xf numFmtId="0" fontId="46" fillId="4" borderId="104" xfId="15" applyFont="1" applyFill="1" applyBorder="1" applyAlignment="1">
      <alignment vertical="center"/>
    </xf>
    <xf numFmtId="0" fontId="46" fillId="4" borderId="99" xfId="15" applyFont="1" applyFill="1" applyBorder="1" applyAlignment="1">
      <alignment horizontal="center" vertical="center"/>
    </xf>
    <xf numFmtId="179" fontId="46" fillId="4" borderId="99" xfId="15" applyNumberFormat="1" applyFont="1" applyFill="1" applyBorder="1" applyAlignment="1">
      <alignment horizontal="center" vertical="center"/>
    </xf>
    <xf numFmtId="0" fontId="46" fillId="4" borderId="100" xfId="15" applyFont="1" applyFill="1" applyBorder="1" applyAlignment="1">
      <alignment horizontal="center" vertical="center"/>
    </xf>
    <xf numFmtId="49" fontId="46" fillId="4" borderId="40" xfId="15" applyNumberFormat="1" applyFont="1" applyFill="1" applyBorder="1" applyAlignment="1">
      <alignment vertical="center"/>
    </xf>
    <xf numFmtId="49" fontId="46" fillId="4" borderId="40" xfId="15" applyNumberFormat="1" applyFont="1" applyFill="1" applyBorder="1" applyAlignment="1">
      <alignment horizontal="center" vertical="center"/>
    </xf>
    <xf numFmtId="179" fontId="46" fillId="4" borderId="6" xfId="15" applyNumberFormat="1" applyFont="1" applyFill="1" applyBorder="1" applyAlignment="1">
      <alignment horizontal="center" vertical="center"/>
    </xf>
    <xf numFmtId="0" fontId="29" fillId="4" borderId="125" xfId="5" applyFont="1" applyFill="1" applyBorder="1" applyAlignment="1">
      <alignment horizontal="center" vertical="center" shrinkToFit="1"/>
    </xf>
    <xf numFmtId="0" fontId="46" fillId="4" borderId="42" xfId="15" applyFont="1" applyFill="1" applyBorder="1" applyAlignment="1">
      <alignment horizontal="center" vertical="center"/>
    </xf>
    <xf numFmtId="179" fontId="29" fillId="4" borderId="105" xfId="5" applyNumberFormat="1" applyFont="1" applyFill="1" applyBorder="1" applyAlignment="1">
      <alignment horizontal="center" vertical="center" shrinkToFit="1"/>
    </xf>
    <xf numFmtId="179" fontId="48" fillId="4" borderId="29" xfId="0" applyNumberFormat="1" applyFont="1" applyFill="1" applyBorder="1" applyAlignment="1">
      <alignment horizontal="center"/>
    </xf>
    <xf numFmtId="49" fontId="46" fillId="4" borderId="42" xfId="15" applyNumberFormat="1" applyFont="1" applyFill="1" applyBorder="1" applyAlignment="1">
      <alignment vertical="center"/>
    </xf>
    <xf numFmtId="49" fontId="46" fillId="4" borderId="42" xfId="15" applyNumberFormat="1" applyFont="1" applyFill="1" applyBorder="1" applyAlignment="1">
      <alignment horizontal="center" vertical="center"/>
    </xf>
    <xf numFmtId="0" fontId="29" fillId="4" borderId="116" xfId="19" applyFont="1" applyFill="1" applyBorder="1" applyAlignment="1">
      <alignment vertical="center"/>
    </xf>
    <xf numFmtId="0" fontId="29" fillId="4" borderId="105" xfId="19" applyFont="1" applyFill="1" applyBorder="1" applyAlignment="1">
      <alignment horizontal="center" vertical="center"/>
    </xf>
    <xf numFmtId="179" fontId="29" fillId="4" borderId="105" xfId="19" applyNumberFormat="1" applyFont="1" applyFill="1" applyBorder="1" applyAlignment="1">
      <alignment horizontal="center" vertical="center"/>
    </xf>
    <xf numFmtId="0" fontId="48" fillId="4" borderId="29" xfId="0" applyFont="1" applyFill="1" applyBorder="1" applyAlignment="1">
      <alignment horizontal="center" vertical="center" shrinkToFit="1"/>
    </xf>
    <xf numFmtId="0" fontId="46" fillId="4" borderId="11" xfId="15" applyFont="1" applyFill="1" applyBorder="1" applyAlignment="1">
      <alignment vertical="center" shrinkToFit="1"/>
    </xf>
    <xf numFmtId="178" fontId="46" fillId="4" borderId="11" xfId="15" applyNumberFormat="1" applyFont="1" applyFill="1" applyBorder="1" applyAlignment="1">
      <alignment horizontal="right" vertical="center" shrinkToFit="1"/>
    </xf>
    <xf numFmtId="0" fontId="48" fillId="4" borderId="11" xfId="0" applyFont="1" applyFill="1" applyBorder="1" applyAlignment="1">
      <alignment vertical="center" shrinkToFit="1"/>
    </xf>
    <xf numFmtId="178" fontId="48" fillId="4" borderId="11" xfId="0" applyNumberFormat="1" applyFont="1" applyFill="1" applyBorder="1" applyAlignment="1">
      <alignment horizontal="right" vertical="center" shrinkToFit="1"/>
    </xf>
    <xf numFmtId="0" fontId="48" fillId="4" borderId="12" xfId="0" applyFont="1" applyFill="1" applyBorder="1" applyAlignment="1">
      <alignment horizontal="center" vertical="center" shrinkToFit="1"/>
    </xf>
    <xf numFmtId="0" fontId="46" fillId="4" borderId="44" xfId="15" applyFont="1" applyFill="1" applyAlignment="1">
      <alignment vertical="center" shrinkToFit="1"/>
    </xf>
    <xf numFmtId="178" fontId="46" fillId="4" borderId="44" xfId="15" applyNumberFormat="1" applyFont="1" applyFill="1" applyAlignment="1">
      <alignment horizontal="right" vertical="center" shrinkToFit="1"/>
    </xf>
    <xf numFmtId="0" fontId="48" fillId="4" borderId="0" xfId="0" applyFont="1" applyFill="1" applyAlignment="1">
      <alignment vertical="center" shrinkToFit="1"/>
    </xf>
    <xf numFmtId="178" fontId="48" fillId="4" borderId="0" xfId="0" applyNumberFormat="1" applyFont="1" applyFill="1" applyAlignment="1">
      <alignment horizontal="right" vertical="center" shrinkToFit="1"/>
    </xf>
    <xf numFmtId="0" fontId="46" fillId="4" borderId="67" xfId="15" applyFont="1" applyFill="1" applyBorder="1" applyAlignment="1">
      <alignment vertical="center" shrinkToFit="1"/>
    </xf>
    <xf numFmtId="178" fontId="46" fillId="4" borderId="67" xfId="15" applyNumberFormat="1" applyFont="1" applyFill="1" applyBorder="1" applyAlignment="1">
      <alignment horizontal="right" vertical="center" shrinkToFit="1"/>
    </xf>
    <xf numFmtId="0" fontId="48" fillId="4" borderId="67" xfId="0" applyFont="1" applyFill="1" applyBorder="1" applyAlignment="1">
      <alignment vertical="center" shrinkToFit="1"/>
    </xf>
    <xf numFmtId="0" fontId="48" fillId="4" borderId="1" xfId="0" applyFont="1" applyFill="1" applyBorder="1" applyAlignment="1">
      <alignment vertical="center" shrinkToFit="1"/>
    </xf>
    <xf numFmtId="178" fontId="48" fillId="4" borderId="1" xfId="0" applyNumberFormat="1" applyFont="1" applyFill="1" applyBorder="1" applyAlignment="1">
      <alignment horizontal="right" vertical="center" shrinkToFit="1"/>
    </xf>
    <xf numFmtId="49" fontId="29" fillId="4" borderId="44" xfId="5" applyNumberFormat="1" applyFont="1" applyFill="1" applyAlignment="1">
      <alignment horizontal="center" vertical="center"/>
    </xf>
    <xf numFmtId="49" fontId="29" fillId="4" borderId="132" xfId="5" applyNumberFormat="1" applyFont="1" applyFill="1" applyBorder="1">
      <alignment vertical="center"/>
    </xf>
    <xf numFmtId="179" fontId="29" fillId="4" borderId="131" xfId="5" applyNumberFormat="1" applyFont="1" applyFill="1" applyBorder="1" applyAlignment="1">
      <alignment horizontal="center" vertical="center"/>
    </xf>
    <xf numFmtId="179" fontId="48" fillId="4" borderId="95" xfId="0" applyNumberFormat="1" applyFont="1" applyFill="1" applyBorder="1" applyAlignment="1">
      <alignment horizontal="center"/>
    </xf>
    <xf numFmtId="0" fontId="47" fillId="4" borderId="64" xfId="15" applyFont="1" applyFill="1" applyBorder="1" applyAlignment="1">
      <alignment horizontal="center" vertical="center"/>
    </xf>
    <xf numFmtId="178" fontId="47" fillId="4" borderId="64" xfId="15" applyNumberFormat="1" applyFont="1" applyFill="1" applyBorder="1" applyAlignment="1">
      <alignment horizontal="center" vertical="center"/>
    </xf>
    <xf numFmtId="178" fontId="47" fillId="4" borderId="44" xfId="15" applyNumberFormat="1" applyFont="1" applyFill="1" applyAlignment="1">
      <alignment horizontal="center" vertical="center"/>
    </xf>
    <xf numFmtId="0" fontId="47" fillId="4" borderId="67" xfId="15" applyFont="1" applyFill="1" applyBorder="1" applyAlignment="1">
      <alignment horizontal="center" vertical="center"/>
    </xf>
    <xf numFmtId="178" fontId="47" fillId="4" borderId="67" xfId="15" applyNumberFormat="1" applyFont="1" applyFill="1" applyBorder="1" applyAlignment="1">
      <alignment horizontal="center" vertical="center"/>
    </xf>
    <xf numFmtId="0" fontId="47" fillId="4" borderId="64" xfId="15" applyFont="1" applyFill="1" applyBorder="1" applyAlignment="1">
      <alignment vertical="center" shrinkToFit="1"/>
    </xf>
    <xf numFmtId="178" fontId="47" fillId="4" borderId="64" xfId="15" applyNumberFormat="1" applyFont="1" applyFill="1" applyBorder="1" applyAlignment="1">
      <alignment horizontal="right" vertical="center" shrinkToFit="1"/>
    </xf>
    <xf numFmtId="0" fontId="47" fillId="4" borderId="70" xfId="15" applyFont="1" applyFill="1" applyBorder="1" applyAlignment="1">
      <alignment horizontal="center" vertical="center" shrinkToFit="1"/>
    </xf>
    <xf numFmtId="0" fontId="47" fillId="4" borderId="72" xfId="15" applyFont="1" applyFill="1" applyBorder="1" applyAlignment="1">
      <alignment vertical="center" shrinkToFit="1"/>
    </xf>
    <xf numFmtId="178" fontId="47" fillId="4" borderId="64" xfId="15" applyNumberFormat="1" applyFont="1" applyFill="1" applyBorder="1" applyAlignment="1">
      <alignment horizontal="center" vertical="center" shrinkToFit="1"/>
    </xf>
    <xf numFmtId="49" fontId="47" fillId="4" borderId="64" xfId="15" applyNumberFormat="1" applyFont="1" applyFill="1" applyBorder="1" applyAlignment="1">
      <alignment horizontal="center" vertical="center" shrinkToFit="1"/>
    </xf>
    <xf numFmtId="49" fontId="47" fillId="4" borderId="70" xfId="15" applyNumberFormat="1" applyFont="1" applyFill="1" applyBorder="1" applyAlignment="1">
      <alignment horizontal="center" vertical="center" shrinkToFit="1"/>
    </xf>
    <xf numFmtId="178" fontId="47" fillId="7" borderId="64" xfId="15" applyNumberFormat="1" applyFont="1" applyFill="1" applyBorder="1" applyAlignment="1">
      <alignment horizontal="right" vertical="center" shrinkToFit="1"/>
    </xf>
    <xf numFmtId="0" fontId="47" fillId="3" borderId="72" xfId="15" applyFont="1" applyFill="1" applyBorder="1" applyAlignment="1">
      <alignment vertical="center" shrinkToFit="1"/>
    </xf>
    <xf numFmtId="0" fontId="47" fillId="3" borderId="64" xfId="15" applyFont="1" applyFill="1" applyBorder="1" applyAlignment="1">
      <alignment vertical="center" shrinkToFit="1"/>
    </xf>
    <xf numFmtId="1" fontId="47" fillId="3" borderId="64" xfId="15" applyNumberFormat="1" applyFont="1" applyFill="1" applyBorder="1" applyAlignment="1">
      <alignment horizontal="right" vertical="center" shrinkToFit="1"/>
    </xf>
    <xf numFmtId="0" fontId="47" fillId="3" borderId="70" xfId="15" applyFont="1" applyFill="1" applyBorder="1" applyAlignment="1">
      <alignment horizontal="center" vertical="center" shrinkToFit="1"/>
    </xf>
    <xf numFmtId="0" fontId="47" fillId="4" borderId="73" xfId="15" applyFont="1" applyFill="1" applyBorder="1" applyAlignment="1">
      <alignment vertical="center" shrinkToFit="1"/>
    </xf>
    <xf numFmtId="0" fontId="47" fillId="4" borderId="44" xfId="15" applyFont="1" applyFill="1" applyAlignment="1">
      <alignment vertical="center" shrinkToFit="1"/>
    </xf>
    <xf numFmtId="178" fontId="47" fillId="4" borderId="44" xfId="15" applyNumberFormat="1" applyFont="1" applyFill="1" applyAlignment="1">
      <alignment horizontal="right" vertical="center" shrinkToFit="1"/>
    </xf>
    <xf numFmtId="0" fontId="47" fillId="4" borderId="66" xfId="15" applyFont="1" applyFill="1" applyBorder="1" applyAlignment="1">
      <alignment horizontal="center" vertical="center" shrinkToFit="1"/>
    </xf>
    <xf numFmtId="178" fontId="47" fillId="4" borderId="44" xfId="15" applyNumberFormat="1" applyFont="1" applyFill="1" applyAlignment="1">
      <alignment horizontal="center" vertical="center" shrinkToFit="1"/>
    </xf>
    <xf numFmtId="49" fontId="47" fillId="4" borderId="44" xfId="15" applyNumberFormat="1" applyFont="1" applyFill="1" applyAlignment="1">
      <alignment horizontal="center" vertical="center" shrinkToFit="1"/>
    </xf>
    <xf numFmtId="49" fontId="47" fillId="4" borderId="66" xfId="15" applyNumberFormat="1" applyFont="1" applyFill="1" applyBorder="1" applyAlignment="1">
      <alignment horizontal="center" vertical="center" shrinkToFit="1"/>
    </xf>
    <xf numFmtId="178" fontId="47" fillId="7" borderId="44" xfId="15" applyNumberFormat="1" applyFont="1" applyFill="1" applyAlignment="1">
      <alignment horizontal="right" vertical="center" shrinkToFit="1"/>
    </xf>
    <xf numFmtId="0" fontId="47" fillId="3" borderId="73" xfId="15" applyFont="1" applyFill="1" applyBorder="1" applyAlignment="1">
      <alignment vertical="center" shrinkToFit="1"/>
    </xf>
    <xf numFmtId="0" fontId="47" fillId="3" borderId="44" xfId="15" applyFont="1" applyFill="1" applyAlignment="1">
      <alignment vertical="center" shrinkToFit="1"/>
    </xf>
    <xf numFmtId="1" fontId="47" fillId="3" borderId="44" xfId="15" applyNumberFormat="1" applyFont="1" applyFill="1" applyAlignment="1">
      <alignment horizontal="right" vertical="center" shrinkToFit="1"/>
    </xf>
    <xf numFmtId="0" fontId="47" fillId="3" borderId="66" xfId="15" applyFont="1" applyFill="1" applyBorder="1" applyAlignment="1">
      <alignment horizontal="center" vertical="center" shrinkToFit="1"/>
    </xf>
    <xf numFmtId="0" fontId="47" fillId="4" borderId="67" xfId="15" applyFont="1" applyFill="1" applyBorder="1" applyAlignment="1">
      <alignment vertical="center" shrinkToFit="1"/>
    </xf>
    <xf numFmtId="178" fontId="47" fillId="4" borderId="67" xfId="15" applyNumberFormat="1" applyFont="1" applyFill="1" applyBorder="1" applyAlignment="1">
      <alignment horizontal="right" vertical="center" shrinkToFit="1"/>
    </xf>
    <xf numFmtId="0" fontId="47" fillId="4" borderId="69" xfId="15" applyFont="1" applyFill="1" applyBorder="1" applyAlignment="1">
      <alignment horizontal="center" vertical="center" shrinkToFit="1"/>
    </xf>
    <xf numFmtId="0" fontId="47" fillId="4" borderId="74" xfId="15" applyFont="1" applyFill="1" applyBorder="1" applyAlignment="1">
      <alignment vertical="center" shrinkToFit="1"/>
    </xf>
    <xf numFmtId="178" fontId="47" fillId="7" borderId="67" xfId="15" applyNumberFormat="1" applyFont="1" applyFill="1" applyBorder="1" applyAlignment="1">
      <alignment horizontal="right" vertical="center" shrinkToFit="1"/>
    </xf>
    <xf numFmtId="0" fontId="46" fillId="4" borderId="25" xfId="26" applyFont="1" applyFill="1" applyBorder="1" applyAlignment="1">
      <alignment vertical="center" shrinkToFit="1"/>
    </xf>
    <xf numFmtId="0" fontId="46" fillId="4" borderId="140" xfId="15" applyFont="1" applyFill="1" applyBorder="1" applyAlignment="1">
      <alignment horizontal="center" vertical="center" shrinkToFit="1"/>
    </xf>
    <xf numFmtId="1" fontId="46" fillId="4" borderId="77" xfId="15" applyNumberFormat="1" applyFont="1" applyFill="1" applyBorder="1" applyAlignment="1">
      <alignment horizontal="center" vertical="center" shrinkToFit="1"/>
    </xf>
    <xf numFmtId="0" fontId="46" fillId="4" borderId="96" xfId="26" applyFont="1" applyFill="1" applyBorder="1" applyAlignment="1">
      <alignment vertical="center" shrinkToFit="1"/>
    </xf>
    <xf numFmtId="0" fontId="46" fillId="4" borderId="28" xfId="26" applyFont="1" applyFill="1" applyBorder="1" applyAlignment="1">
      <alignment horizontal="center" vertical="center" shrinkToFit="1"/>
    </xf>
    <xf numFmtId="179" fontId="46" fillId="4" borderId="28" xfId="26" applyNumberFormat="1" applyFont="1" applyFill="1" applyBorder="1" applyAlignment="1">
      <alignment horizontal="center" vertical="center" shrinkToFit="1"/>
    </xf>
    <xf numFmtId="0" fontId="46" fillId="4" borderId="97" xfId="26" applyFont="1" applyFill="1" applyBorder="1" applyAlignment="1">
      <alignment horizontal="center" vertical="center" shrinkToFit="1"/>
    </xf>
    <xf numFmtId="49" fontId="46" fillId="4" borderId="70" xfId="15" applyNumberFormat="1" applyFont="1" applyFill="1" applyBorder="1" applyAlignment="1">
      <alignment horizontal="center" vertical="center" shrinkToFit="1"/>
    </xf>
    <xf numFmtId="0" fontId="29" fillId="4" borderId="40" xfId="0" applyFont="1" applyFill="1" applyBorder="1" applyAlignment="1">
      <alignment vertical="center"/>
    </xf>
    <xf numFmtId="0" fontId="24" fillId="4" borderId="6" xfId="0" applyFont="1" applyFill="1" applyBorder="1" applyAlignment="1">
      <alignment horizontal="center" vertical="center"/>
    </xf>
    <xf numFmtId="0" fontId="48" fillId="4" borderId="25" xfId="14" applyFont="1" applyFill="1" applyBorder="1" applyAlignment="1">
      <alignment vertical="center" shrinkToFit="1"/>
    </xf>
    <xf numFmtId="0" fontId="48" fillId="4" borderId="6" xfId="14" applyFont="1" applyFill="1" applyBorder="1" applyAlignment="1">
      <alignment horizontal="center" vertical="center" shrinkToFit="1"/>
    </xf>
    <xf numFmtId="179" fontId="48" fillId="4" borderId="6" xfId="14" applyNumberFormat="1" applyFont="1" applyFill="1" applyBorder="1" applyAlignment="1">
      <alignment horizontal="center" vertical="center" shrinkToFit="1"/>
    </xf>
    <xf numFmtId="0" fontId="48" fillId="4" borderId="7" xfId="14" applyFont="1" applyFill="1" applyBorder="1" applyAlignment="1">
      <alignment horizontal="center" vertical="center" shrinkToFit="1"/>
    </xf>
    <xf numFmtId="49" fontId="25" fillId="4" borderId="108" xfId="4" applyNumberFormat="1" applyFont="1" applyFill="1" applyBorder="1" applyAlignment="1">
      <alignment horizontal="center" vertical="center"/>
    </xf>
    <xf numFmtId="0" fontId="46" fillId="4" borderId="138" xfId="15" applyFont="1" applyFill="1" applyBorder="1" applyAlignment="1">
      <alignment horizontal="center" vertical="center" shrinkToFit="1"/>
    </xf>
    <xf numFmtId="49" fontId="46" fillId="4" borderId="66" xfId="15" applyNumberFormat="1" applyFont="1" applyFill="1" applyBorder="1" applyAlignment="1">
      <alignment horizontal="center" vertical="center" shrinkToFit="1"/>
    </xf>
    <xf numFmtId="0" fontId="29" fillId="4" borderId="42" xfId="0" applyFont="1" applyFill="1" applyBorder="1" applyAlignment="1">
      <alignment vertical="center"/>
    </xf>
    <xf numFmtId="0" fontId="29" fillId="4" borderId="28" xfId="0" applyFont="1" applyFill="1" applyBorder="1" applyAlignment="1">
      <alignment horizontal="center" vertical="center"/>
    </xf>
    <xf numFmtId="179" fontId="29" fillId="4" borderId="43" xfId="0" applyNumberFormat="1" applyFont="1" applyFill="1" applyBorder="1" applyAlignment="1">
      <alignment horizontal="center" vertical="center"/>
    </xf>
    <xf numFmtId="179" fontId="29" fillId="4" borderId="105" xfId="0" applyNumberFormat="1" applyFont="1" applyFill="1" applyBorder="1" applyAlignment="1">
      <alignment horizontal="center" vertical="center"/>
    </xf>
    <xf numFmtId="0" fontId="48" fillId="4" borderId="27" xfId="14" applyFont="1" applyFill="1" applyBorder="1" applyAlignment="1">
      <alignment vertical="center" shrinkToFit="1"/>
    </xf>
    <xf numFmtId="0" fontId="48" fillId="4" borderId="28" xfId="14" applyFont="1" applyFill="1" applyBorder="1" applyAlignment="1">
      <alignment horizontal="center" vertical="center" shrinkToFit="1"/>
    </xf>
    <xf numFmtId="179" fontId="48" fillId="4" borderId="28" xfId="14" applyNumberFormat="1" applyFont="1" applyFill="1" applyBorder="1" applyAlignment="1">
      <alignment horizontal="center" vertical="center" shrinkToFit="1"/>
    </xf>
    <xf numFmtId="0" fontId="48" fillId="4" borderId="29" xfId="14" applyFont="1" applyFill="1" applyBorder="1" applyAlignment="1">
      <alignment horizontal="center" vertical="center" shrinkToFit="1"/>
    </xf>
    <xf numFmtId="49" fontId="29" fillId="4" borderId="109" xfId="5" applyNumberFormat="1" applyFont="1" applyFill="1" applyBorder="1">
      <alignment vertical="center"/>
    </xf>
    <xf numFmtId="180" fontId="29" fillId="4" borderId="43" xfId="0" applyNumberFormat="1" applyFont="1" applyFill="1" applyBorder="1" applyAlignment="1">
      <alignment horizontal="center" vertical="center" shrinkToFit="1"/>
    </xf>
    <xf numFmtId="0" fontId="48" fillId="3" borderId="27" xfId="14" applyFont="1" applyFill="1" applyBorder="1" applyAlignment="1">
      <alignment vertical="center" shrinkToFit="1"/>
    </xf>
    <xf numFmtId="180" fontId="46" fillId="4" borderId="28" xfId="15" applyNumberFormat="1" applyFont="1" applyFill="1" applyBorder="1" applyAlignment="1">
      <alignment horizontal="center" vertical="center" shrinkToFit="1"/>
    </xf>
    <xf numFmtId="0" fontId="46" fillId="4" borderId="56" xfId="15" applyFont="1" applyFill="1" applyBorder="1" applyAlignment="1">
      <alignment horizontal="center" vertical="center" shrinkToFit="1"/>
    </xf>
    <xf numFmtId="0" fontId="29" fillId="4" borderId="42" xfId="0" applyFont="1" applyFill="1" applyBorder="1" applyAlignment="1">
      <alignment vertical="center" shrinkToFit="1"/>
    </xf>
    <xf numFmtId="179" fontId="29" fillId="4" borderId="43" xfId="0" applyNumberFormat="1" applyFont="1" applyFill="1" applyBorder="1" applyAlignment="1">
      <alignment horizontal="center" vertical="center" shrinkToFit="1"/>
    </xf>
    <xf numFmtId="0" fontId="29" fillId="4" borderId="105" xfId="0" applyFont="1" applyFill="1" applyBorder="1" applyAlignment="1">
      <alignment horizontal="center" vertical="center" shrinkToFit="1"/>
    </xf>
    <xf numFmtId="49" fontId="48" fillId="4" borderId="29" xfId="14" applyNumberFormat="1" applyFont="1" applyFill="1" applyBorder="1" applyAlignment="1">
      <alignment horizontal="center" vertical="center" shrinkToFit="1"/>
    </xf>
    <xf numFmtId="179" fontId="46" fillId="4" borderId="28" xfId="15" applyNumberFormat="1" applyFont="1" applyFill="1" applyBorder="1" applyAlignment="1">
      <alignment horizontal="right" vertical="center" shrinkToFit="1"/>
    </xf>
    <xf numFmtId="0" fontId="25" fillId="4" borderId="116" xfId="9" applyFont="1" applyFill="1" applyBorder="1" applyAlignment="1">
      <alignment vertical="center" shrinkToFit="1"/>
    </xf>
    <xf numFmtId="178" fontId="46" fillId="4" borderId="28" xfId="15" applyNumberFormat="1" applyFont="1" applyFill="1" applyBorder="1" applyAlignment="1">
      <alignment horizontal="right" vertical="center" shrinkToFit="1"/>
    </xf>
    <xf numFmtId="179" fontId="29" fillId="4" borderId="28" xfId="0" applyNumberFormat="1" applyFont="1" applyFill="1" applyBorder="1" applyAlignment="1">
      <alignment horizontal="center" vertical="center" shrinkToFit="1"/>
    </xf>
    <xf numFmtId="179" fontId="29" fillId="4" borderId="56" xfId="0" applyNumberFormat="1" applyFont="1" applyFill="1" applyBorder="1" applyAlignment="1">
      <alignment horizontal="center" vertical="center"/>
    </xf>
    <xf numFmtId="0" fontId="25" fillId="4" borderId="143" xfId="9" applyFont="1" applyFill="1" applyBorder="1">
      <alignment vertical="center"/>
    </xf>
    <xf numFmtId="49" fontId="25" fillId="4" borderId="116" xfId="5" applyNumberFormat="1" applyFont="1" applyFill="1" applyBorder="1" applyAlignment="1">
      <alignment horizontal="center" vertical="center"/>
    </xf>
    <xf numFmtId="0" fontId="29" fillId="4" borderId="81" xfId="0" applyFont="1" applyFill="1" applyBorder="1" applyAlignment="1">
      <alignment vertical="center" shrinkToFit="1"/>
    </xf>
    <xf numFmtId="49" fontId="29" fillId="4" borderId="76" xfId="0" applyNumberFormat="1" applyFont="1" applyFill="1" applyBorder="1" applyAlignment="1">
      <alignment horizontal="center" vertical="center" shrinkToFit="1"/>
    </xf>
    <xf numFmtId="179" fontId="29" fillId="4" borderId="76" xfId="0" applyNumberFormat="1" applyFont="1" applyFill="1" applyBorder="1" applyAlignment="1">
      <alignment horizontal="center" vertical="center" shrinkToFit="1"/>
    </xf>
    <xf numFmtId="0" fontId="29" fillId="4" borderId="86" xfId="0" applyFont="1" applyFill="1" applyBorder="1" applyAlignment="1">
      <alignment horizontal="center" vertical="center" shrinkToFit="1"/>
    </xf>
    <xf numFmtId="49" fontId="46" fillId="4" borderId="97" xfId="15" applyNumberFormat="1" applyFont="1" applyFill="1" applyBorder="1" applyAlignment="1">
      <alignment horizontal="center" vertical="center" shrinkToFit="1"/>
    </xf>
    <xf numFmtId="49" fontId="46" fillId="4" borderId="84" xfId="15" applyNumberFormat="1" applyFont="1" applyFill="1" applyBorder="1" applyAlignment="1">
      <alignment horizontal="center" vertical="center" shrinkToFit="1"/>
    </xf>
    <xf numFmtId="0" fontId="46" fillId="4" borderId="98" xfId="26" applyFont="1" applyFill="1" applyBorder="1" applyAlignment="1">
      <alignment vertical="center" shrinkToFit="1"/>
    </xf>
    <xf numFmtId="0" fontId="44" fillId="4" borderId="116" xfId="0" applyFont="1" applyFill="1" applyBorder="1" applyAlignment="1">
      <alignment vertical="center"/>
    </xf>
    <xf numFmtId="0" fontId="44" fillId="4" borderId="105" xfId="0" applyFont="1" applyFill="1" applyBorder="1" applyAlignment="1">
      <alignment vertical="center"/>
    </xf>
    <xf numFmtId="0" fontId="46" fillId="4" borderId="144" xfId="15" applyFont="1" applyFill="1" applyBorder="1" applyAlignment="1">
      <alignment vertical="center" shrinkToFit="1"/>
    </xf>
    <xf numFmtId="0" fontId="46" fillId="4" borderId="99" xfId="15" applyFont="1" applyFill="1" applyBorder="1" applyAlignment="1">
      <alignment horizontal="center" vertical="center" shrinkToFit="1"/>
    </xf>
    <xf numFmtId="179" fontId="46" fillId="4" borderId="99" xfId="15" applyNumberFormat="1" applyFont="1" applyFill="1" applyBorder="1" applyAlignment="1">
      <alignment horizontal="center" vertical="center" shrinkToFit="1"/>
    </xf>
    <xf numFmtId="179" fontId="46" fillId="4" borderId="100" xfId="15" applyNumberFormat="1" applyFont="1" applyFill="1" applyBorder="1" applyAlignment="1">
      <alignment horizontal="center" vertical="center"/>
    </xf>
    <xf numFmtId="179" fontId="46" fillId="4" borderId="84" xfId="15" applyNumberFormat="1" applyFont="1" applyFill="1" applyBorder="1" applyAlignment="1">
      <alignment horizontal="center" vertical="center"/>
    </xf>
    <xf numFmtId="0" fontId="46" fillId="4" borderId="55" xfId="15" applyFont="1" applyFill="1" applyBorder="1" applyAlignment="1">
      <alignment vertical="center" shrinkToFit="1"/>
    </xf>
    <xf numFmtId="0" fontId="46" fillId="4" borderId="55" xfId="15" applyFont="1" applyFill="1" applyBorder="1" applyAlignment="1">
      <alignment horizontal="center" vertical="center" shrinkToFit="1"/>
    </xf>
    <xf numFmtId="178" fontId="46" fillId="4" borderId="55" xfId="15" applyNumberFormat="1" applyFont="1" applyFill="1" applyBorder="1" applyAlignment="1">
      <alignment horizontal="right" vertical="center" shrinkToFit="1"/>
    </xf>
    <xf numFmtId="0" fontId="29" fillId="4" borderId="54" xfId="0" applyFont="1" applyFill="1" applyBorder="1" applyAlignment="1">
      <alignment vertical="center" shrinkToFit="1"/>
    </xf>
    <xf numFmtId="178" fontId="29" fillId="4" borderId="32" xfId="0" applyNumberFormat="1" applyFont="1" applyFill="1" applyBorder="1" applyAlignment="1">
      <alignment horizontal="right" vertical="center" shrinkToFit="1"/>
    </xf>
    <xf numFmtId="0" fontId="29" fillId="4" borderId="32" xfId="0" applyFont="1" applyFill="1" applyBorder="1" applyAlignment="1">
      <alignment horizontal="center" vertical="center" shrinkToFit="1"/>
    </xf>
    <xf numFmtId="0" fontId="46" fillId="4" borderId="28" xfId="15" applyFont="1" applyFill="1" applyBorder="1" applyAlignment="1">
      <alignment vertical="center" shrinkToFit="1"/>
    </xf>
    <xf numFmtId="178" fontId="29" fillId="4" borderId="28" xfId="0" applyNumberFormat="1" applyFont="1" applyFill="1" applyBorder="1" applyAlignment="1">
      <alignment horizontal="right" vertical="center" shrinkToFit="1"/>
    </xf>
    <xf numFmtId="0" fontId="29" fillId="4" borderId="28" xfId="0" applyFont="1" applyFill="1" applyBorder="1" applyAlignment="1">
      <alignment horizontal="center" vertical="center" shrinkToFit="1"/>
    </xf>
    <xf numFmtId="49" fontId="46" fillId="4" borderId="69" xfId="15" applyNumberFormat="1" applyFont="1" applyFill="1" applyBorder="1" applyAlignment="1">
      <alignment horizontal="center" vertical="center" shrinkToFit="1"/>
    </xf>
    <xf numFmtId="49" fontId="46" fillId="4" borderId="28" xfId="15" applyNumberFormat="1" applyFont="1" applyFill="1" applyBorder="1" applyAlignment="1">
      <alignment horizontal="center" vertical="center" shrinkToFit="1"/>
    </xf>
    <xf numFmtId="49" fontId="46" fillId="4" borderId="55" xfId="15" applyNumberFormat="1" applyFont="1" applyFill="1" applyBorder="1" applyAlignment="1">
      <alignment horizontal="center" vertical="center"/>
    </xf>
    <xf numFmtId="178" fontId="48" fillId="4" borderId="28" xfId="0" applyNumberFormat="1" applyFont="1" applyFill="1" applyBorder="1" applyAlignment="1">
      <alignment vertical="center" shrinkToFit="1"/>
    </xf>
    <xf numFmtId="0" fontId="46" fillId="3" borderId="28" xfId="15" applyFont="1" applyFill="1" applyBorder="1" applyAlignment="1">
      <alignment vertical="center" shrinkToFit="1"/>
    </xf>
    <xf numFmtId="1" fontId="46" fillId="3" borderId="28" xfId="15" applyNumberFormat="1" applyFont="1" applyFill="1" applyBorder="1" applyAlignment="1">
      <alignment horizontal="center" vertical="center" shrinkToFit="1"/>
    </xf>
    <xf numFmtId="0" fontId="46" fillId="3" borderId="84" xfId="15" applyFont="1" applyFill="1" applyBorder="1" applyAlignment="1">
      <alignment horizontal="center" vertical="center" shrinkToFit="1"/>
    </xf>
    <xf numFmtId="49" fontId="46" fillId="4" borderId="28" xfId="15" applyNumberFormat="1" applyFont="1" applyFill="1" applyBorder="1" applyAlignment="1">
      <alignment horizontal="center" vertical="center"/>
    </xf>
    <xf numFmtId="0" fontId="46" fillId="4" borderId="76" xfId="15" applyFont="1" applyFill="1" applyBorder="1" applyAlignment="1">
      <alignment vertical="center" shrinkToFit="1"/>
    </xf>
    <xf numFmtId="0" fontId="46" fillId="4" borderId="76" xfId="15" applyFont="1" applyFill="1" applyBorder="1" applyAlignment="1">
      <alignment horizontal="center" vertical="center" shrinkToFit="1"/>
    </xf>
    <xf numFmtId="178" fontId="46" fillId="4" borderId="76" xfId="15" applyNumberFormat="1" applyFont="1" applyFill="1" applyBorder="1" applyAlignment="1">
      <alignment horizontal="right" vertical="center" shrinkToFit="1"/>
    </xf>
    <xf numFmtId="178" fontId="46" fillId="4" borderId="76" xfId="15" applyNumberFormat="1" applyFont="1" applyFill="1" applyBorder="1" applyAlignment="1">
      <alignment horizontal="center" vertical="center" shrinkToFit="1"/>
    </xf>
    <xf numFmtId="49" fontId="46" fillId="4" borderId="76" xfId="15" applyNumberFormat="1" applyFont="1" applyFill="1" applyBorder="1" applyAlignment="1">
      <alignment horizontal="center" vertical="center" shrinkToFit="1"/>
    </xf>
    <xf numFmtId="49" fontId="46" fillId="4" borderId="76" xfId="15" applyNumberFormat="1" applyFont="1" applyFill="1" applyBorder="1" applyAlignment="1">
      <alignment horizontal="center" vertical="center"/>
    </xf>
    <xf numFmtId="178" fontId="48" fillId="4" borderId="39" xfId="0" applyNumberFormat="1" applyFont="1" applyFill="1" applyBorder="1" applyAlignment="1">
      <alignment vertical="center" shrinkToFit="1"/>
    </xf>
    <xf numFmtId="0" fontId="46" fillId="3" borderId="76" xfId="15" applyFont="1" applyFill="1" applyBorder="1" applyAlignment="1">
      <alignment vertical="center" shrinkToFit="1"/>
    </xf>
    <xf numFmtId="0" fontId="46" fillId="3" borderId="76" xfId="15" applyFont="1" applyFill="1" applyBorder="1" applyAlignment="1">
      <alignment horizontal="center" vertical="center" shrinkToFit="1"/>
    </xf>
    <xf numFmtId="1" fontId="46" fillId="3" borderId="76" xfId="15" applyNumberFormat="1" applyFont="1" applyFill="1" applyBorder="1" applyAlignment="1">
      <alignment horizontal="center" vertical="center" shrinkToFit="1"/>
    </xf>
    <xf numFmtId="49" fontId="46" fillId="4" borderId="25" xfId="15" applyNumberFormat="1" applyFont="1" applyFill="1" applyBorder="1" applyAlignment="1">
      <alignment vertical="center" shrinkToFit="1"/>
    </xf>
    <xf numFmtId="0" fontId="46" fillId="4" borderId="6" xfId="15" applyFont="1" applyFill="1" applyBorder="1" applyAlignment="1">
      <alignment horizontal="center" vertical="center"/>
    </xf>
    <xf numFmtId="179" fontId="46" fillId="4" borderId="7" xfId="15" applyNumberFormat="1" applyFont="1" applyFill="1" applyBorder="1" applyAlignment="1">
      <alignment horizontal="center" vertical="center"/>
    </xf>
    <xf numFmtId="49" fontId="48" fillId="4" borderId="25" xfId="0" applyNumberFormat="1" applyFont="1" applyFill="1" applyBorder="1" applyAlignment="1">
      <alignment vertical="center"/>
    </xf>
    <xf numFmtId="0" fontId="48" fillId="4" borderId="6" xfId="0" applyFont="1" applyFill="1" applyBorder="1" applyAlignment="1">
      <alignment horizontal="center" vertical="center" shrinkToFit="1"/>
    </xf>
    <xf numFmtId="0" fontId="46" fillId="4" borderId="25" xfId="0" applyFont="1" applyFill="1" applyBorder="1" applyAlignment="1">
      <alignment vertical="center" shrinkToFit="1"/>
    </xf>
    <xf numFmtId="0" fontId="46" fillId="4" borderId="6" xfId="0" applyFont="1" applyFill="1" applyBorder="1" applyAlignment="1">
      <alignment horizontal="center" vertical="center" shrinkToFit="1"/>
    </xf>
    <xf numFmtId="179" fontId="46" fillId="4" borderId="6" xfId="0" applyNumberFormat="1" applyFont="1" applyFill="1" applyBorder="1" applyAlignment="1">
      <alignment horizontal="center" vertical="center" shrinkToFit="1"/>
    </xf>
    <xf numFmtId="179" fontId="46" fillId="4" borderId="7" xfId="0" applyNumberFormat="1" applyFont="1" applyFill="1" applyBorder="1" applyAlignment="1">
      <alignment horizontal="center" vertical="center"/>
    </xf>
    <xf numFmtId="0" fontId="25" fillId="4" borderId="44" xfId="5" applyFont="1" applyFill="1" applyAlignment="1">
      <alignment horizontal="center" vertical="center"/>
    </xf>
    <xf numFmtId="49" fontId="46" fillId="4" borderId="27" xfId="15" applyNumberFormat="1" applyFont="1" applyFill="1" applyBorder="1" applyAlignment="1">
      <alignment vertical="center" shrinkToFit="1"/>
    </xf>
    <xf numFmtId="49" fontId="48" fillId="4" borderId="27" xfId="0" applyNumberFormat="1" applyFont="1" applyFill="1" applyBorder="1" applyAlignment="1">
      <alignment vertical="center"/>
    </xf>
    <xf numFmtId="49" fontId="48" fillId="4" borderId="29" xfId="0" applyNumberFormat="1" applyFont="1" applyFill="1" applyBorder="1" applyAlignment="1">
      <alignment horizontal="center" vertical="center"/>
    </xf>
    <xf numFmtId="0" fontId="46" fillId="3" borderId="27" xfId="0" applyFont="1" applyFill="1" applyBorder="1" applyAlignment="1">
      <alignment vertical="center" shrinkToFit="1"/>
    </xf>
    <xf numFmtId="0" fontId="46" fillId="3" borderId="28" xfId="0" applyFont="1" applyFill="1" applyBorder="1" applyAlignment="1">
      <alignment horizontal="center" vertical="center" shrinkToFit="1"/>
    </xf>
    <xf numFmtId="179" fontId="46" fillId="3" borderId="28" xfId="0" applyNumberFormat="1" applyFont="1" applyFill="1" applyBorder="1" applyAlignment="1">
      <alignment horizontal="center" vertical="center" shrinkToFit="1"/>
    </xf>
    <xf numFmtId="179" fontId="46" fillId="4" borderId="29" xfId="0" applyNumberFormat="1" applyFont="1" applyFill="1" applyBorder="1" applyAlignment="1">
      <alignment horizontal="center" vertical="center"/>
    </xf>
    <xf numFmtId="0" fontId="46" fillId="3" borderId="27" xfId="15" applyFont="1" applyFill="1" applyBorder="1" applyAlignment="1">
      <alignment vertical="center" wrapText="1"/>
    </xf>
    <xf numFmtId="0" fontId="46" fillId="3" borderId="28" xfId="15" applyFont="1" applyFill="1" applyBorder="1" applyAlignment="1">
      <alignment horizontal="center" vertical="center"/>
    </xf>
    <xf numFmtId="180" fontId="48" fillId="4" borderId="28" xfId="0" applyNumberFormat="1" applyFont="1" applyFill="1" applyBorder="1" applyAlignment="1">
      <alignment horizontal="center" vertical="center"/>
    </xf>
    <xf numFmtId="0" fontId="46" fillId="4" borderId="27" xfId="0" applyFont="1" applyFill="1" applyBorder="1" applyAlignment="1">
      <alignment vertical="center" shrinkToFit="1"/>
    </xf>
    <xf numFmtId="0" fontId="46" fillId="4" borderId="28" xfId="0" applyFont="1" applyFill="1" applyBorder="1" applyAlignment="1">
      <alignment horizontal="center" vertical="center" shrinkToFit="1"/>
    </xf>
    <xf numFmtId="179" fontId="46" fillId="4" borderId="28" xfId="0" applyNumberFormat="1" applyFont="1" applyFill="1" applyBorder="1" applyAlignment="1">
      <alignment horizontal="center" vertical="center" shrinkToFit="1"/>
    </xf>
    <xf numFmtId="180" fontId="46" fillId="4" borderId="28" xfId="0" applyNumberFormat="1" applyFont="1" applyFill="1" applyBorder="1" applyAlignment="1">
      <alignment horizontal="center" vertical="center" shrinkToFit="1"/>
    </xf>
    <xf numFmtId="0" fontId="46" fillId="4" borderId="29" xfId="0" applyFont="1" applyFill="1" applyBorder="1" applyAlignment="1">
      <alignment horizontal="center" vertical="center" shrinkToFit="1"/>
    </xf>
    <xf numFmtId="49" fontId="46" fillId="4" borderId="27" xfId="15" applyNumberFormat="1" applyFont="1" applyFill="1" applyBorder="1" applyAlignment="1">
      <alignment vertical="center"/>
    </xf>
    <xf numFmtId="0" fontId="46" fillId="4" borderId="28" xfId="15" applyFont="1" applyFill="1" applyBorder="1" applyAlignment="1">
      <alignment horizontal="right" vertical="center"/>
    </xf>
    <xf numFmtId="0" fontId="46" fillId="4" borderId="29" xfId="26" applyFont="1" applyFill="1" applyBorder="1" applyAlignment="1">
      <alignment horizontal="center" vertical="center" shrinkToFit="1"/>
    </xf>
    <xf numFmtId="0" fontId="25" fillId="4" borderId="116" xfId="5" applyFont="1" applyFill="1" applyBorder="1" applyAlignment="1">
      <alignment horizontal="center" vertical="center"/>
    </xf>
    <xf numFmtId="49" fontId="25" fillId="4" borderId="44" xfId="5" applyNumberFormat="1" applyFont="1" applyFill="1" applyAlignment="1">
      <alignment horizontal="center" vertical="center"/>
    </xf>
    <xf numFmtId="0" fontId="46" fillId="4" borderId="10" xfId="15" applyFont="1" applyFill="1" applyBorder="1" applyAlignment="1">
      <alignment vertical="center"/>
    </xf>
    <xf numFmtId="0" fontId="46" fillId="4" borderId="11" xfId="15" applyFont="1" applyFill="1" applyBorder="1" applyAlignment="1">
      <alignment horizontal="center" vertical="center"/>
    </xf>
    <xf numFmtId="179" fontId="46" fillId="4" borderId="11" xfId="15" applyNumberFormat="1" applyFont="1" applyFill="1" applyBorder="1" applyAlignment="1">
      <alignment horizontal="center" vertical="center"/>
    </xf>
    <xf numFmtId="0" fontId="25" fillId="4" borderId="111" xfId="5" applyFont="1" applyFill="1" applyBorder="1">
      <alignment vertical="center"/>
    </xf>
    <xf numFmtId="0" fontId="25" fillId="4" borderId="112" xfId="5" applyFont="1" applyFill="1" applyBorder="1" applyAlignment="1">
      <alignment horizontal="center" vertical="center"/>
    </xf>
    <xf numFmtId="179" fontId="25" fillId="4" borderId="112" xfId="5" applyNumberFormat="1" applyFont="1" applyFill="1" applyBorder="1" applyAlignment="1">
      <alignment horizontal="center" vertical="center"/>
    </xf>
    <xf numFmtId="49" fontId="25" fillId="4" borderId="113" xfId="5" applyNumberFormat="1" applyFont="1" applyFill="1" applyBorder="1" applyAlignment="1">
      <alignment horizontal="center" vertical="center"/>
    </xf>
    <xf numFmtId="0" fontId="46" fillId="4" borderId="40" xfId="15" applyFont="1" applyFill="1" applyBorder="1" applyAlignment="1">
      <alignment vertical="center"/>
    </xf>
    <xf numFmtId="0" fontId="47" fillId="4" borderId="64" xfId="15" applyFont="1" applyFill="1" applyBorder="1" applyAlignment="1">
      <alignment horizontal="center" vertical="center" shrinkToFit="1"/>
    </xf>
    <xf numFmtId="179" fontId="46" fillId="4" borderId="107" xfId="15" applyNumberFormat="1" applyFont="1" applyFill="1" applyBorder="1" applyAlignment="1">
      <alignment horizontal="center"/>
    </xf>
    <xf numFmtId="0" fontId="48" fillId="4" borderId="25" xfId="0" applyFont="1" applyFill="1" applyBorder="1"/>
    <xf numFmtId="0" fontId="48" fillId="4" borderId="6" xfId="0" applyFont="1" applyFill="1" applyBorder="1" applyAlignment="1">
      <alignment horizontal="center"/>
    </xf>
    <xf numFmtId="179" fontId="48" fillId="4" borderId="6" xfId="0" applyNumberFormat="1" applyFont="1" applyFill="1" applyBorder="1" applyAlignment="1">
      <alignment horizontal="center"/>
    </xf>
    <xf numFmtId="179" fontId="48" fillId="4" borderId="7" xfId="0" applyNumberFormat="1" applyFont="1" applyFill="1" applyBorder="1" applyAlignment="1">
      <alignment horizontal="center"/>
    </xf>
    <xf numFmtId="179" fontId="46" fillId="4" borderId="44" xfId="15" applyNumberFormat="1" applyFont="1" applyFill="1" applyAlignment="1">
      <alignment horizontal="center" vertical="center"/>
    </xf>
    <xf numFmtId="0" fontId="47" fillId="4" borderId="44" xfId="15" applyFont="1" applyFill="1" applyAlignment="1">
      <alignment horizontal="center" vertical="center" shrinkToFit="1"/>
    </xf>
    <xf numFmtId="0" fontId="48" fillId="4" borderId="109" xfId="0" applyFont="1" applyFill="1" applyBorder="1" applyAlignment="1">
      <alignment vertical="center"/>
    </xf>
    <xf numFmtId="0" fontId="48" fillId="4" borderId="105" xfId="0" applyFont="1" applyFill="1" applyBorder="1" applyAlignment="1">
      <alignment horizontal="center" vertical="center"/>
    </xf>
    <xf numFmtId="179" fontId="48" fillId="4" borderId="105" xfId="0" applyNumberFormat="1" applyFont="1" applyFill="1" applyBorder="1" applyAlignment="1">
      <alignment horizontal="center" vertical="center"/>
    </xf>
    <xf numFmtId="179" fontId="48" fillId="4" borderId="110" xfId="0" applyNumberFormat="1" applyFont="1" applyFill="1" applyBorder="1" applyAlignment="1">
      <alignment horizontal="center" vertical="center"/>
    </xf>
    <xf numFmtId="179" fontId="48" fillId="4" borderId="44" xfId="0" applyNumberFormat="1" applyFont="1" applyFill="1" applyBorder="1" applyAlignment="1">
      <alignment horizontal="center" vertical="center"/>
    </xf>
    <xf numFmtId="0" fontId="46" fillId="4" borderId="28" xfId="15" applyFont="1" applyFill="1" applyBorder="1" applyAlignment="1">
      <alignment vertical="center"/>
    </xf>
    <xf numFmtId="178" fontId="46" fillId="4" borderId="28" xfId="15" applyNumberFormat="1" applyFont="1" applyFill="1" applyBorder="1" applyAlignment="1">
      <alignment horizontal="center" vertical="center"/>
    </xf>
    <xf numFmtId="178" fontId="46" fillId="4" borderId="105" xfId="15" applyNumberFormat="1" applyFont="1" applyFill="1" applyBorder="1" applyAlignment="1">
      <alignment horizontal="center" vertical="center"/>
    </xf>
    <xf numFmtId="0" fontId="46" fillId="4" borderId="110" xfId="15" applyFont="1" applyFill="1" applyBorder="1" applyAlignment="1">
      <alignment horizontal="center" vertical="center"/>
    </xf>
    <xf numFmtId="49" fontId="48" fillId="4" borderId="29" xfId="0" applyNumberFormat="1" applyFont="1" applyFill="1" applyBorder="1" applyAlignment="1">
      <alignment horizontal="center" vertical="center" shrinkToFit="1"/>
    </xf>
    <xf numFmtId="0" fontId="46" fillId="4" borderId="44" xfId="15" applyFont="1" applyFill="1" applyAlignment="1">
      <alignment horizontal="center" vertical="center"/>
    </xf>
    <xf numFmtId="0" fontId="29" fillId="4" borderId="109" xfId="5" applyFont="1" applyFill="1" applyBorder="1">
      <alignment vertical="center"/>
    </xf>
    <xf numFmtId="178" fontId="29" fillId="4" borderId="105" xfId="5" applyNumberFormat="1" applyFont="1" applyFill="1" applyBorder="1" applyAlignment="1">
      <alignment horizontal="right" vertical="center"/>
    </xf>
    <xf numFmtId="49" fontId="29" fillId="4" borderId="110" xfId="5" applyNumberFormat="1" applyFont="1" applyFill="1" applyBorder="1" applyAlignment="1">
      <alignment horizontal="center" vertical="center"/>
    </xf>
    <xf numFmtId="0" fontId="29" fillId="4" borderId="110" xfId="5" applyFont="1" applyFill="1" applyBorder="1" applyAlignment="1">
      <alignment horizontal="center" vertical="center"/>
    </xf>
    <xf numFmtId="0" fontId="29" fillId="4" borderId="44" xfId="5" applyFont="1" applyFill="1" applyAlignment="1">
      <alignment horizontal="center" vertical="center"/>
    </xf>
    <xf numFmtId="0" fontId="46" fillId="4" borderId="63" xfId="15" applyFont="1" applyFill="1" applyBorder="1" applyAlignment="1">
      <alignment vertical="center"/>
    </xf>
    <xf numFmtId="179" fontId="46" fillId="4" borderId="12" xfId="15" applyNumberFormat="1" applyFont="1" applyFill="1" applyBorder="1" applyAlignment="1">
      <alignment horizontal="center" vertical="center"/>
    </xf>
    <xf numFmtId="0" fontId="29" fillId="4" borderId="111" xfId="5" applyFont="1" applyFill="1" applyBorder="1">
      <alignment vertical="center"/>
    </xf>
    <xf numFmtId="0" fontId="29" fillId="4" borderId="112" xfId="5" applyFont="1" applyFill="1" applyBorder="1">
      <alignment vertical="center"/>
    </xf>
    <xf numFmtId="178" fontId="29" fillId="4" borderId="112" xfId="5" applyNumberFormat="1" applyFont="1" applyFill="1" applyBorder="1" applyAlignment="1">
      <alignment horizontal="right" vertical="center"/>
    </xf>
    <xf numFmtId="0" fontId="29" fillId="4" borderId="113" xfId="5" applyFont="1" applyFill="1" applyBorder="1" applyAlignment="1">
      <alignment horizontal="center" vertical="center"/>
    </xf>
    <xf numFmtId="0" fontId="48" fillId="4" borderId="10" xfId="0" applyFont="1" applyFill="1" applyBorder="1" applyAlignment="1">
      <alignment vertical="center" shrinkToFit="1"/>
    </xf>
    <xf numFmtId="0" fontId="47" fillId="4" borderId="73" xfId="15" applyFont="1" applyFill="1" applyBorder="1" applyAlignment="1">
      <alignment vertical="center" textRotation="255"/>
    </xf>
    <xf numFmtId="0" fontId="46" fillId="4" borderId="55" xfId="15" applyFont="1" applyFill="1" applyBorder="1" applyAlignment="1">
      <alignment vertical="center"/>
    </xf>
    <xf numFmtId="0" fontId="29" fillId="4" borderId="132" xfId="5" applyFont="1" applyFill="1" applyBorder="1">
      <alignment vertical="center"/>
    </xf>
    <xf numFmtId="0" fontId="29" fillId="4" borderId="125" xfId="5" applyFont="1" applyFill="1" applyBorder="1">
      <alignment vertical="center"/>
    </xf>
    <xf numFmtId="178" fontId="29" fillId="4" borderId="125" xfId="5" applyNumberFormat="1" applyFont="1" applyFill="1" applyBorder="1" applyAlignment="1">
      <alignment horizontal="right" vertical="center"/>
    </xf>
    <xf numFmtId="0" fontId="29" fillId="4" borderId="125" xfId="5" applyFont="1" applyFill="1" applyBorder="1" applyAlignment="1">
      <alignment horizontal="center" vertical="center"/>
    </xf>
    <xf numFmtId="0" fontId="48" fillId="4" borderId="32" xfId="0" applyFont="1" applyFill="1" applyBorder="1" applyAlignment="1">
      <alignment vertical="center" shrinkToFit="1"/>
    </xf>
    <xf numFmtId="0" fontId="48" fillId="4" borderId="32" xfId="0" applyFont="1" applyFill="1" applyBorder="1" applyAlignment="1">
      <alignment horizontal="center" vertical="center" shrinkToFit="1"/>
    </xf>
    <xf numFmtId="178" fontId="48" fillId="4" borderId="32" xfId="0" applyNumberFormat="1" applyFont="1" applyFill="1" applyBorder="1" applyAlignment="1">
      <alignment horizontal="right" vertical="center" shrinkToFit="1"/>
    </xf>
    <xf numFmtId="0" fontId="29" fillId="4" borderId="116" xfId="5" applyFont="1" applyFill="1" applyBorder="1">
      <alignment vertical="center"/>
    </xf>
    <xf numFmtId="0" fontId="47" fillId="4" borderId="74" xfId="15" applyFont="1" applyFill="1" applyBorder="1" applyAlignment="1">
      <alignment vertical="center" textRotation="255"/>
    </xf>
    <xf numFmtId="0" fontId="47" fillId="4" borderId="67" xfId="15" applyFont="1" applyFill="1" applyBorder="1" applyAlignment="1">
      <alignment horizontal="center" vertical="center" shrinkToFit="1"/>
    </xf>
    <xf numFmtId="0" fontId="29" fillId="4" borderId="127" xfId="5" applyFont="1" applyFill="1" applyBorder="1">
      <alignment vertical="center"/>
    </xf>
    <xf numFmtId="0" fontId="29" fillId="4" borderId="128" xfId="5" applyFont="1" applyFill="1" applyBorder="1">
      <alignment vertical="center"/>
    </xf>
    <xf numFmtId="178" fontId="29" fillId="4" borderId="128" xfId="5" applyNumberFormat="1" applyFont="1" applyFill="1" applyBorder="1" applyAlignment="1">
      <alignment horizontal="right" vertical="center"/>
    </xf>
    <xf numFmtId="0" fontId="29" fillId="4" borderId="128" xfId="5" applyFont="1" applyFill="1" applyBorder="1" applyAlignment="1">
      <alignment horizontal="center" vertical="center"/>
    </xf>
    <xf numFmtId="49" fontId="46" fillId="4" borderId="28" xfId="15" applyNumberFormat="1" applyFont="1" applyFill="1" applyBorder="1" applyAlignment="1">
      <alignment vertical="center"/>
    </xf>
    <xf numFmtId="49" fontId="46" fillId="4" borderId="54" xfId="15" applyNumberFormat="1" applyFont="1" applyFill="1" applyBorder="1" applyAlignment="1">
      <alignment vertical="center"/>
    </xf>
    <xf numFmtId="179" fontId="46" fillId="4" borderId="56" xfId="15" applyNumberFormat="1" applyFont="1" applyFill="1" applyBorder="1" applyAlignment="1">
      <alignment horizontal="center" vertical="center"/>
    </xf>
    <xf numFmtId="49" fontId="46" fillId="4" borderId="40" xfId="15" applyNumberFormat="1" applyFont="1" applyFill="1" applyBorder="1" applyAlignment="1">
      <alignment horizontal="center" vertical="center" shrinkToFit="1"/>
    </xf>
    <xf numFmtId="0" fontId="46" fillId="3" borderId="29" xfId="15" applyFont="1" applyFill="1" applyBorder="1" applyAlignment="1">
      <alignment horizontal="center" vertical="center"/>
    </xf>
    <xf numFmtId="49" fontId="46" fillId="4" borderId="42" xfId="15" applyNumberFormat="1" applyFont="1" applyFill="1" applyBorder="1" applyAlignment="1">
      <alignment horizontal="center" vertical="center" shrinkToFit="1"/>
    </xf>
    <xf numFmtId="179" fontId="46" fillId="4" borderId="28" xfId="15" applyNumberFormat="1" applyFont="1" applyFill="1" applyBorder="1" applyAlignment="1">
      <alignment horizontal="center"/>
    </xf>
    <xf numFmtId="49" fontId="46" fillId="3" borderId="28" xfId="15" applyNumberFormat="1" applyFont="1" applyFill="1" applyBorder="1" applyAlignment="1">
      <alignment vertical="center"/>
    </xf>
    <xf numFmtId="0" fontId="47" fillId="3" borderId="44" xfId="15" applyFont="1" applyFill="1" applyAlignment="1">
      <alignment horizontal="center" vertical="center" shrinkToFit="1"/>
    </xf>
    <xf numFmtId="0" fontId="46" fillId="4" borderId="29" xfId="15" applyFont="1" applyFill="1" applyBorder="1" applyAlignment="1">
      <alignment horizontal="center" vertical="center"/>
    </xf>
    <xf numFmtId="179" fontId="46" fillId="4" borderId="44" xfId="15" applyNumberFormat="1" applyFont="1" applyFill="1" applyAlignment="1">
      <alignment horizontal="center"/>
    </xf>
    <xf numFmtId="49" fontId="46" fillId="4" borderId="29" xfId="15" applyNumberFormat="1" applyFont="1" applyFill="1" applyBorder="1" applyAlignment="1">
      <alignment horizontal="center" vertical="center"/>
    </xf>
    <xf numFmtId="49" fontId="46" fillId="4" borderId="42" xfId="15" applyNumberFormat="1" applyFont="1" applyFill="1" applyBorder="1" applyAlignment="1">
      <alignment vertical="center" shrinkToFit="1"/>
    </xf>
    <xf numFmtId="178" fontId="46" fillId="4" borderId="28" xfId="15" applyNumberFormat="1" applyFont="1" applyFill="1" applyBorder="1" applyAlignment="1">
      <alignment vertical="center" shrinkToFit="1"/>
    </xf>
    <xf numFmtId="0" fontId="46" fillId="4" borderId="42" xfId="15" applyFont="1" applyFill="1" applyBorder="1" applyAlignment="1">
      <alignment vertical="center" shrinkToFit="1"/>
    </xf>
    <xf numFmtId="179" fontId="46" fillId="4" borderId="105" xfId="15" applyNumberFormat="1" applyFont="1" applyFill="1" applyBorder="1" applyAlignment="1">
      <alignment horizontal="right" vertical="center" shrinkToFit="1"/>
    </xf>
    <xf numFmtId="178" fontId="46" fillId="4" borderId="11" xfId="15" applyNumberFormat="1" applyFont="1" applyFill="1" applyBorder="1" applyAlignment="1">
      <alignment horizontal="center" vertical="center"/>
    </xf>
    <xf numFmtId="0" fontId="46" fillId="4" borderId="12" xfId="15" applyFont="1" applyFill="1" applyBorder="1" applyAlignment="1">
      <alignment horizontal="center" vertical="center"/>
    </xf>
    <xf numFmtId="0" fontId="46" fillId="4" borderId="63" xfId="15" applyFont="1" applyFill="1" applyBorder="1" applyAlignment="1">
      <alignment vertical="center" shrinkToFit="1"/>
    </xf>
    <xf numFmtId="178" fontId="46" fillId="4" borderId="11" xfId="15" applyNumberFormat="1" applyFont="1" applyFill="1" applyBorder="1" applyAlignment="1">
      <alignment vertical="center" shrinkToFit="1"/>
    </xf>
    <xf numFmtId="0" fontId="51" fillId="4" borderId="44" xfId="15" applyFont="1" applyFill="1" applyAlignment="1">
      <alignment vertical="center" shrinkToFit="1"/>
    </xf>
    <xf numFmtId="178" fontId="46" fillId="4" borderId="28" xfId="15" applyNumberFormat="1" applyFont="1" applyFill="1" applyBorder="1" applyAlignment="1">
      <alignment vertical="center"/>
    </xf>
    <xf numFmtId="178" fontId="46" fillId="4" borderId="55" xfId="15" applyNumberFormat="1" applyFont="1" applyFill="1" applyBorder="1" applyAlignment="1">
      <alignment horizontal="center" vertical="center"/>
    </xf>
    <xf numFmtId="178" fontId="46" fillId="4" borderId="44" xfId="15" applyNumberFormat="1" applyFont="1" applyFill="1" applyAlignment="1">
      <alignment vertical="center" shrinkToFit="1"/>
    </xf>
    <xf numFmtId="178" fontId="46" fillId="4" borderId="55" xfId="15" applyNumberFormat="1" applyFont="1" applyFill="1" applyBorder="1" applyAlignment="1">
      <alignment horizontal="right" vertical="center"/>
    </xf>
    <xf numFmtId="0" fontId="46" fillId="4" borderId="37" xfId="15" applyFont="1" applyFill="1" applyBorder="1" applyAlignment="1">
      <alignment horizontal="center" vertical="center"/>
    </xf>
    <xf numFmtId="178" fontId="46" fillId="4" borderId="28" xfId="15" applyNumberFormat="1" applyFont="1" applyFill="1" applyBorder="1" applyAlignment="1">
      <alignment horizontal="right" vertical="center"/>
    </xf>
    <xf numFmtId="0" fontId="46" fillId="4" borderId="11" xfId="15" applyFont="1" applyFill="1" applyBorder="1" applyAlignment="1">
      <alignment vertical="center"/>
    </xf>
    <xf numFmtId="178" fontId="46" fillId="4" borderId="11" xfId="15" applyNumberFormat="1" applyFont="1" applyFill="1" applyBorder="1" applyAlignment="1">
      <alignment vertical="center"/>
    </xf>
    <xf numFmtId="178" fontId="46" fillId="4" borderId="67" xfId="15" applyNumberFormat="1" applyFont="1" applyFill="1" applyBorder="1" applyAlignment="1">
      <alignment vertical="center" shrinkToFit="1"/>
    </xf>
    <xf numFmtId="0" fontId="46" fillId="4" borderId="81" xfId="15" applyFont="1" applyFill="1" applyBorder="1" applyAlignment="1">
      <alignment vertical="center"/>
    </xf>
    <xf numFmtId="0" fontId="46" fillId="4" borderId="76" xfId="15" applyFont="1" applyFill="1" applyBorder="1" applyAlignment="1">
      <alignment vertical="center"/>
    </xf>
    <xf numFmtId="0" fontId="46" fillId="4" borderId="25" xfId="15" applyFont="1" applyFill="1" applyBorder="1" applyAlignment="1">
      <alignment vertical="center"/>
    </xf>
    <xf numFmtId="0" fontId="46" fillId="4" borderId="6" xfId="15" applyFont="1" applyFill="1" applyBorder="1" applyAlignment="1">
      <alignment vertical="center"/>
    </xf>
    <xf numFmtId="0" fontId="46" fillId="4" borderId="7" xfId="15" applyFont="1" applyFill="1" applyBorder="1" applyAlignment="1">
      <alignment horizontal="center" vertical="center"/>
    </xf>
    <xf numFmtId="0" fontId="46" fillId="4" borderId="52" xfId="15" applyFont="1" applyFill="1" applyBorder="1" applyAlignment="1">
      <alignment horizontal="center" vertical="center"/>
    </xf>
    <xf numFmtId="178" fontId="46" fillId="4" borderId="6" xfId="15" applyNumberFormat="1" applyFont="1" applyFill="1" applyBorder="1" applyAlignment="1">
      <alignment vertical="center"/>
    </xf>
    <xf numFmtId="179" fontId="46" fillId="4" borderId="40" xfId="15" applyNumberFormat="1" applyFont="1" applyFill="1" applyBorder="1" applyAlignment="1">
      <alignment vertical="center"/>
    </xf>
    <xf numFmtId="0" fontId="46" fillId="4" borderId="82" xfId="15" applyFont="1" applyFill="1" applyBorder="1" applyAlignment="1">
      <alignment horizontal="center" vertical="center"/>
    </xf>
    <xf numFmtId="0" fontId="46" fillId="4" borderId="53" xfId="15" applyFont="1" applyFill="1" applyBorder="1" applyAlignment="1">
      <alignment vertical="center"/>
    </xf>
    <xf numFmtId="178" fontId="46" fillId="4" borderId="55" xfId="15" applyNumberFormat="1" applyFont="1" applyFill="1" applyBorder="1" applyAlignment="1">
      <alignment vertical="center"/>
    </xf>
    <xf numFmtId="178" fontId="46" fillId="4" borderId="54" xfId="15" applyNumberFormat="1" applyFont="1" applyFill="1" applyBorder="1" applyAlignment="1">
      <alignment vertical="center"/>
    </xf>
    <xf numFmtId="0" fontId="46" fillId="4" borderId="57" xfId="15" applyFont="1" applyFill="1" applyBorder="1" applyAlignment="1">
      <alignment horizontal="center" vertical="center"/>
    </xf>
    <xf numFmtId="0" fontId="46" fillId="4" borderId="27" xfId="15" applyFont="1" applyFill="1" applyBorder="1" applyAlignment="1">
      <alignment vertical="center"/>
    </xf>
    <xf numFmtId="0" fontId="46" fillId="4" borderId="58" xfId="15" applyFont="1" applyFill="1" applyBorder="1" applyAlignment="1">
      <alignment horizontal="center" vertical="center"/>
    </xf>
    <xf numFmtId="0" fontId="46" fillId="4" borderId="59" xfId="15" applyFont="1" applyFill="1" applyBorder="1" applyAlignment="1">
      <alignment horizontal="center" vertical="center"/>
    </xf>
    <xf numFmtId="1" fontId="46" fillId="4" borderId="59" xfId="15" applyNumberFormat="1" applyFont="1" applyFill="1" applyBorder="1" applyAlignment="1">
      <alignment horizontal="center" vertical="center"/>
    </xf>
    <xf numFmtId="0" fontId="47" fillId="4" borderId="73" xfId="15" applyFont="1" applyFill="1" applyBorder="1" applyAlignment="1">
      <alignment horizontal="center" vertical="center"/>
    </xf>
    <xf numFmtId="0" fontId="44" fillId="4" borderId="44" xfId="42" applyFont="1" applyFill="1" applyAlignment="1">
      <alignment vertical="center"/>
    </xf>
    <xf numFmtId="178" fontId="44" fillId="4" borderId="44" xfId="42" applyNumberFormat="1" applyFont="1" applyFill="1" applyAlignment="1">
      <alignment horizontal="center" vertical="center"/>
    </xf>
    <xf numFmtId="0" fontId="44" fillId="4" borderId="0" xfId="0" applyFont="1" applyFill="1" applyAlignment="1">
      <alignment horizontal="center" vertical="center"/>
    </xf>
    <xf numFmtId="177" fontId="44" fillId="4" borderId="7" xfId="0" applyNumberFormat="1" applyFont="1" applyFill="1" applyBorder="1" applyAlignment="1">
      <alignment horizontal="center" vertical="center"/>
    </xf>
    <xf numFmtId="177" fontId="44" fillId="4" borderId="8" xfId="0" applyNumberFormat="1" applyFont="1" applyFill="1" applyBorder="1" applyAlignment="1">
      <alignment horizontal="center" vertical="center"/>
    </xf>
    <xf numFmtId="176" fontId="44" fillId="4" borderId="4" xfId="0" applyNumberFormat="1" applyFont="1" applyFill="1" applyBorder="1" applyAlignment="1">
      <alignment horizontal="center" vertical="center"/>
    </xf>
    <xf numFmtId="0" fontId="44" fillId="4" borderId="6" xfId="0" applyFont="1" applyFill="1" applyBorder="1" applyAlignment="1">
      <alignment horizontal="center" vertical="center"/>
    </xf>
    <xf numFmtId="0" fontId="44" fillId="4" borderId="12" xfId="0" applyFont="1" applyFill="1" applyBorder="1" applyAlignment="1">
      <alignment horizontal="center" vertical="center"/>
    </xf>
    <xf numFmtId="0" fontId="44" fillId="4" borderId="13" xfId="0" applyFont="1" applyFill="1" applyBorder="1" applyAlignment="1">
      <alignment horizontal="center" vertical="center"/>
    </xf>
    <xf numFmtId="0" fontId="44" fillId="4" borderId="10" xfId="0" applyFont="1" applyFill="1" applyBorder="1" applyAlignment="1">
      <alignment horizontal="center" vertical="center"/>
    </xf>
    <xf numFmtId="0" fontId="44" fillId="4" borderId="11" xfId="0" applyFont="1" applyFill="1" applyBorder="1" applyAlignment="1">
      <alignment vertical="center"/>
    </xf>
    <xf numFmtId="0" fontId="44" fillId="4" borderId="11" xfId="0" applyFont="1" applyFill="1" applyBorder="1" applyAlignment="1">
      <alignment horizontal="center" vertical="center"/>
    </xf>
    <xf numFmtId="0" fontId="44" fillId="4" borderId="76" xfId="0" applyFont="1" applyFill="1" applyBorder="1" applyAlignment="1">
      <alignment vertical="center"/>
    </xf>
    <xf numFmtId="0" fontId="44" fillId="4" borderId="76" xfId="0" applyFont="1" applyFill="1" applyBorder="1" applyAlignment="1">
      <alignment horizontal="center" vertical="center"/>
    </xf>
    <xf numFmtId="0" fontId="44" fillId="4" borderId="86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 shrinkToFit="1"/>
    </xf>
    <xf numFmtId="0" fontId="44" fillId="4" borderId="16" xfId="0" applyFont="1" applyFill="1" applyBorder="1" applyAlignment="1">
      <alignment horizontal="center" vertical="center" shrinkToFit="1"/>
    </xf>
    <xf numFmtId="0" fontId="24" fillId="4" borderId="0" xfId="0" applyFont="1" applyFill="1" applyAlignment="1">
      <alignment horizontal="center" vertical="center" shrinkToFit="1"/>
    </xf>
    <xf numFmtId="0" fontId="44" fillId="4" borderId="0" xfId="0" applyFont="1" applyFill="1" applyAlignment="1">
      <alignment horizontal="center" vertical="center" shrinkToFit="1"/>
    </xf>
    <xf numFmtId="0" fontId="48" fillId="4" borderId="95" xfId="0" applyFont="1" applyFill="1" applyBorder="1" applyAlignment="1">
      <alignment horizontal="center" vertical="center" shrinkToFit="1"/>
    </xf>
    <xf numFmtId="0" fontId="48" fillId="4" borderId="26" xfId="0" applyFont="1" applyFill="1" applyBorder="1" applyAlignment="1">
      <alignment horizontal="center" vertical="center" shrinkToFit="1"/>
    </xf>
    <xf numFmtId="0" fontId="44" fillId="4" borderId="17" xfId="0" applyFont="1" applyFill="1" applyBorder="1" applyAlignment="1">
      <alignment horizontal="center" vertical="center" shrinkToFit="1"/>
    </xf>
    <xf numFmtId="0" fontId="29" fillId="4" borderId="106" xfId="5" applyFont="1" applyFill="1" applyBorder="1">
      <alignment vertical="center"/>
    </xf>
    <xf numFmtId="0" fontId="29" fillId="4" borderId="107" xfId="5" applyFont="1" applyFill="1" applyBorder="1" applyAlignment="1">
      <alignment horizontal="center" vertical="center"/>
    </xf>
    <xf numFmtId="0" fontId="44" fillId="4" borderId="146" xfId="0" applyFont="1" applyFill="1" applyBorder="1" applyAlignment="1">
      <alignment horizontal="center" vertical="center"/>
    </xf>
    <xf numFmtId="0" fontId="48" fillId="4" borderId="93" xfId="0" applyFont="1" applyFill="1" applyBorder="1" applyAlignment="1">
      <alignment vertical="center" shrinkToFit="1"/>
    </xf>
    <xf numFmtId="179" fontId="48" fillId="4" borderId="94" xfId="0" applyNumberFormat="1" applyFont="1" applyFill="1" applyBorder="1" applyAlignment="1">
      <alignment horizontal="center" vertical="center" shrinkToFit="1"/>
    </xf>
    <xf numFmtId="0" fontId="48" fillId="3" borderId="93" xfId="0" applyFont="1" applyFill="1" applyBorder="1" applyAlignment="1">
      <alignment vertical="center"/>
    </xf>
    <xf numFmtId="0" fontId="48" fillId="3" borderId="94" xfId="0" applyFont="1" applyFill="1" applyBorder="1" applyAlignment="1">
      <alignment horizontal="center" vertical="center"/>
    </xf>
    <xf numFmtId="179" fontId="48" fillId="4" borderId="94" xfId="0" applyNumberFormat="1" applyFont="1" applyFill="1" applyBorder="1" applyAlignment="1">
      <alignment horizontal="center" vertical="center"/>
    </xf>
    <xf numFmtId="179" fontId="48" fillId="4" borderId="124" xfId="0" applyNumberFormat="1" applyFont="1" applyFill="1" applyBorder="1" applyAlignment="1">
      <alignment horizontal="center" vertical="center"/>
    </xf>
    <xf numFmtId="0" fontId="44" fillId="4" borderId="20" xfId="0" applyFont="1" applyFill="1" applyBorder="1" applyAlignment="1">
      <alignment horizontal="center" vertical="center" shrinkToFit="1"/>
    </xf>
    <xf numFmtId="0" fontId="48" fillId="4" borderId="42" xfId="0" applyFont="1" applyFill="1" applyBorder="1" applyAlignment="1">
      <alignment horizontal="center" shrinkToFit="1"/>
    </xf>
    <xf numFmtId="0" fontId="48" fillId="4" borderId="96" xfId="0" applyFont="1" applyFill="1" applyBorder="1" applyAlignment="1">
      <alignment vertical="center" shrinkToFit="1"/>
    </xf>
    <xf numFmtId="180" fontId="48" fillId="4" borderId="28" xfId="0" applyNumberFormat="1" applyFont="1" applyFill="1" applyBorder="1" applyAlignment="1">
      <alignment horizontal="center" vertical="center" shrinkToFit="1"/>
    </xf>
    <xf numFmtId="49" fontId="48" fillId="4" borderId="96" xfId="0" applyNumberFormat="1" applyFont="1" applyFill="1" applyBorder="1" applyAlignment="1">
      <alignment vertical="center"/>
    </xf>
    <xf numFmtId="0" fontId="48" fillId="4" borderId="97" xfId="0" applyFont="1" applyFill="1" applyBorder="1" applyAlignment="1">
      <alignment horizontal="center" vertical="center"/>
    </xf>
    <xf numFmtId="0" fontId="48" fillId="4" borderId="96" xfId="0" applyFont="1" applyFill="1" applyBorder="1" applyAlignment="1">
      <alignment vertical="center"/>
    </xf>
    <xf numFmtId="0" fontId="48" fillId="4" borderId="165" xfId="0" applyFont="1" applyFill="1" applyBorder="1" applyAlignment="1">
      <alignment vertical="center"/>
    </xf>
    <xf numFmtId="0" fontId="48" fillId="4" borderId="76" xfId="0" applyFont="1" applyFill="1" applyBorder="1" applyAlignment="1">
      <alignment horizontal="center" vertical="center"/>
    </xf>
    <xf numFmtId="179" fontId="48" fillId="4" borderId="76" xfId="0" applyNumberFormat="1" applyFont="1" applyFill="1" applyBorder="1" applyAlignment="1">
      <alignment horizontal="center" vertical="center"/>
    </xf>
    <xf numFmtId="0" fontId="48" fillId="4" borderId="166" xfId="0" applyFont="1" applyFill="1" applyBorder="1" applyAlignment="1">
      <alignment horizontal="center" vertical="center"/>
    </xf>
    <xf numFmtId="0" fontId="48" fillId="4" borderId="110" xfId="0" applyFont="1" applyFill="1" applyBorder="1" applyAlignment="1">
      <alignment horizontal="center" vertical="center"/>
    </xf>
    <xf numFmtId="0" fontId="29" fillId="4" borderId="76" xfId="0" applyFont="1" applyFill="1" applyBorder="1" applyAlignment="1">
      <alignment vertical="center" shrinkToFit="1"/>
    </xf>
    <xf numFmtId="178" fontId="29" fillId="4" borderId="76" xfId="0" applyNumberFormat="1" applyFont="1" applyFill="1" applyBorder="1" applyAlignment="1">
      <alignment horizontal="right" vertical="center" shrinkToFit="1"/>
    </xf>
    <xf numFmtId="179" fontId="48" fillId="4" borderId="137" xfId="0" applyNumberFormat="1" applyFont="1" applyFill="1" applyBorder="1" applyAlignment="1">
      <alignment horizontal="center" vertical="center"/>
    </xf>
    <xf numFmtId="49" fontId="48" fillId="4" borderId="100" xfId="0" applyNumberFormat="1" applyFont="1" applyFill="1" applyBorder="1" applyAlignment="1">
      <alignment horizontal="center" vertical="center" shrinkToFit="1"/>
    </xf>
    <xf numFmtId="0" fontId="48" fillId="4" borderId="104" xfId="0" applyFont="1" applyFill="1" applyBorder="1" applyAlignment="1">
      <alignment horizontal="center" shrinkToFit="1"/>
    </xf>
    <xf numFmtId="178" fontId="48" fillId="4" borderId="11" xfId="0" applyNumberFormat="1" applyFont="1" applyFill="1" applyBorder="1" applyAlignment="1">
      <alignment vertical="center" shrinkToFit="1"/>
    </xf>
    <xf numFmtId="49" fontId="48" fillId="4" borderId="12" xfId="0" applyNumberFormat="1" applyFont="1" applyFill="1" applyBorder="1" applyAlignment="1">
      <alignment horizontal="center" vertical="center" shrinkToFit="1"/>
    </xf>
    <xf numFmtId="49" fontId="48" fillId="4" borderId="32" xfId="0" applyNumberFormat="1" applyFont="1" applyFill="1" applyBorder="1" applyAlignment="1">
      <alignment horizontal="center" vertical="center" shrinkToFit="1"/>
    </xf>
    <xf numFmtId="0" fontId="29" fillId="4" borderId="55" xfId="0" applyFont="1" applyFill="1" applyBorder="1" applyAlignment="1">
      <alignment vertical="center" shrinkToFit="1"/>
    </xf>
    <xf numFmtId="178" fontId="29" fillId="4" borderId="55" xfId="0" applyNumberFormat="1" applyFont="1" applyFill="1" applyBorder="1" applyAlignment="1">
      <alignment horizontal="right" vertical="center" shrinkToFit="1"/>
    </xf>
    <xf numFmtId="0" fontId="29" fillId="4" borderId="55" xfId="0" applyFont="1" applyFill="1" applyBorder="1" applyAlignment="1">
      <alignment horizontal="center" vertical="center" shrinkToFit="1"/>
    </xf>
    <xf numFmtId="0" fontId="48" fillId="4" borderId="55" xfId="0" applyFont="1" applyFill="1" applyBorder="1" applyAlignment="1">
      <alignment horizontal="center" vertical="center" shrinkToFit="1"/>
    </xf>
    <xf numFmtId="0" fontId="48" fillId="4" borderId="36" xfId="0" applyFont="1" applyFill="1" applyBorder="1" applyAlignment="1">
      <alignment horizontal="center" shrinkToFit="1"/>
    </xf>
    <xf numFmtId="178" fontId="48" fillId="4" borderId="32" xfId="0" applyNumberFormat="1" applyFont="1" applyFill="1" applyBorder="1" applyAlignment="1">
      <alignment vertical="center" shrinkToFit="1"/>
    </xf>
    <xf numFmtId="178" fontId="48" fillId="4" borderId="32" xfId="0" applyNumberFormat="1" applyFont="1" applyFill="1" applyBorder="1" applyAlignment="1">
      <alignment horizontal="right" vertical="center"/>
    </xf>
    <xf numFmtId="178" fontId="48" fillId="4" borderId="28" xfId="0" applyNumberFormat="1" applyFont="1" applyFill="1" applyBorder="1" applyAlignment="1">
      <alignment horizontal="right" vertical="center"/>
    </xf>
    <xf numFmtId="0" fontId="44" fillId="4" borderId="23" xfId="0" applyFont="1" applyFill="1" applyBorder="1" applyAlignment="1">
      <alignment horizontal="center" vertical="center" shrinkToFit="1"/>
    </xf>
    <xf numFmtId="0" fontId="48" fillId="4" borderId="38" xfId="0" applyFont="1" applyFill="1" applyBorder="1" applyAlignment="1">
      <alignment horizontal="center" shrinkToFit="1"/>
    </xf>
    <xf numFmtId="49" fontId="44" fillId="4" borderId="17" xfId="0" applyNumberFormat="1" applyFont="1" applyFill="1" applyBorder="1" applyAlignment="1">
      <alignment horizontal="center" vertical="center" shrinkToFit="1"/>
    </xf>
    <xf numFmtId="49" fontId="44" fillId="4" borderId="20" xfId="0" applyNumberFormat="1" applyFont="1" applyFill="1" applyBorder="1" applyAlignment="1">
      <alignment horizontal="center" vertical="center" shrinkToFit="1"/>
    </xf>
    <xf numFmtId="49" fontId="44" fillId="4" borderId="23" xfId="0" applyNumberFormat="1" applyFont="1" applyFill="1" applyBorder="1" applyAlignment="1">
      <alignment horizontal="center" vertical="center" shrinkToFit="1"/>
    </xf>
    <xf numFmtId="178" fontId="48" fillId="4" borderId="39" xfId="0" applyNumberFormat="1" applyFont="1" applyFill="1" applyBorder="1" applyAlignment="1">
      <alignment horizontal="center" vertical="center" shrinkToFit="1"/>
    </xf>
    <xf numFmtId="179" fontId="48" fillId="4" borderId="6" xfId="0" applyNumberFormat="1" applyFont="1" applyFill="1" applyBorder="1" applyAlignment="1">
      <alignment horizontal="center" vertical="center"/>
    </xf>
    <xf numFmtId="49" fontId="48" fillId="4" borderId="4" xfId="0" applyNumberFormat="1" applyFont="1" applyFill="1" applyBorder="1" applyAlignment="1">
      <alignment horizontal="center" vertical="center"/>
    </xf>
    <xf numFmtId="0" fontId="48" fillId="4" borderId="25" xfId="0" applyFont="1" applyFill="1" applyBorder="1" applyAlignment="1">
      <alignment vertical="center" shrinkToFit="1"/>
    </xf>
    <xf numFmtId="179" fontId="48" fillId="4" borderId="7" xfId="0" applyNumberFormat="1" applyFont="1" applyFill="1" applyBorder="1" applyAlignment="1">
      <alignment horizontal="center" vertical="center"/>
    </xf>
    <xf numFmtId="49" fontId="44" fillId="4" borderId="16" xfId="0" applyNumberFormat="1" applyFont="1" applyFill="1" applyBorder="1" applyAlignment="1">
      <alignment horizontal="center" vertical="center" shrinkToFit="1"/>
    </xf>
    <xf numFmtId="49" fontId="48" fillId="4" borderId="40" xfId="0" applyNumberFormat="1" applyFont="1" applyFill="1" applyBorder="1" applyAlignment="1">
      <alignment vertical="center"/>
    </xf>
    <xf numFmtId="0" fontId="44" fillId="4" borderId="0" xfId="0" applyFont="1" applyFill="1" applyAlignment="1">
      <alignment vertical="center"/>
    </xf>
    <xf numFmtId="49" fontId="48" fillId="4" borderId="30" xfId="0" applyNumberFormat="1" applyFont="1" applyFill="1" applyBorder="1" applyAlignment="1">
      <alignment horizontal="center" vertical="center"/>
    </xf>
    <xf numFmtId="0" fontId="48" fillId="4" borderId="177" xfId="0" applyFont="1" applyFill="1" applyBorder="1" applyAlignment="1">
      <alignment horizontal="left" vertical="center" shrinkToFit="1"/>
    </xf>
    <xf numFmtId="0" fontId="48" fillId="4" borderId="105" xfId="0" applyFont="1" applyFill="1" applyBorder="1" applyAlignment="1">
      <alignment horizontal="center" vertical="center" shrinkToFit="1"/>
    </xf>
    <xf numFmtId="49" fontId="44" fillId="4" borderId="0" xfId="0" applyNumberFormat="1" applyFont="1" applyFill="1" applyAlignment="1">
      <alignment horizontal="center" vertical="center" shrinkToFit="1"/>
    </xf>
    <xf numFmtId="49" fontId="29" fillId="4" borderId="102" xfId="0" applyNumberFormat="1" applyFont="1" applyFill="1" applyBorder="1" applyAlignment="1">
      <alignment horizontal="center" vertical="center"/>
    </xf>
    <xf numFmtId="49" fontId="48" fillId="4" borderId="42" xfId="0" applyNumberFormat="1" applyFont="1" applyFill="1" applyBorder="1" applyAlignment="1">
      <alignment vertical="center"/>
    </xf>
    <xf numFmtId="49" fontId="48" fillId="3" borderId="44" xfId="0" applyNumberFormat="1" applyFont="1" applyFill="1" applyBorder="1" applyAlignment="1">
      <alignment horizontal="center" vertical="center" shrinkToFit="1"/>
    </xf>
    <xf numFmtId="0" fontId="48" fillId="4" borderId="61" xfId="0" applyFont="1" applyFill="1" applyBorder="1" applyAlignment="1">
      <alignment horizontal="center" vertical="center" shrinkToFit="1"/>
    </xf>
    <xf numFmtId="0" fontId="48" fillId="4" borderId="53" xfId="0" applyFont="1" applyFill="1" applyBorder="1" applyAlignment="1">
      <alignment vertical="center" shrinkToFit="1"/>
    </xf>
    <xf numFmtId="179" fontId="48" fillId="4" borderId="55" xfId="0" applyNumberFormat="1" applyFont="1" applyFill="1" applyBorder="1" applyAlignment="1">
      <alignment horizontal="center" vertical="center" shrinkToFit="1"/>
    </xf>
    <xf numFmtId="0" fontId="48" fillId="4" borderId="30" xfId="0" applyFont="1" applyFill="1" applyBorder="1" applyAlignment="1">
      <alignment vertical="center"/>
    </xf>
    <xf numFmtId="0" fontId="48" fillId="4" borderId="29" xfId="0" applyFont="1" applyFill="1" applyBorder="1" applyAlignment="1">
      <alignment horizontal="center" vertical="center"/>
    </xf>
    <xf numFmtId="49" fontId="48" fillId="4" borderId="28" xfId="0" applyNumberFormat="1" applyFont="1" applyFill="1" applyBorder="1" applyAlignment="1">
      <alignment horizontal="center" vertical="center"/>
    </xf>
    <xf numFmtId="0" fontId="46" fillId="4" borderId="19" xfId="0" applyFont="1" applyFill="1" applyBorder="1" applyAlignment="1">
      <alignment vertical="center" shrinkToFit="1"/>
    </xf>
    <xf numFmtId="0" fontId="46" fillId="4" borderId="0" xfId="0" applyFont="1" applyFill="1" applyAlignment="1">
      <alignment horizontal="center" vertical="center" shrinkToFit="1"/>
    </xf>
    <xf numFmtId="178" fontId="46" fillId="4" borderId="0" xfId="0" applyNumberFormat="1" applyFont="1" applyFill="1" applyAlignment="1">
      <alignment horizontal="center" vertical="center" shrinkToFit="1"/>
    </xf>
    <xf numFmtId="0" fontId="46" fillId="4" borderId="20" xfId="0" applyFont="1" applyFill="1" applyBorder="1" applyAlignment="1">
      <alignment horizontal="center" vertical="center" shrinkToFit="1"/>
    </xf>
    <xf numFmtId="49" fontId="48" fillId="4" borderId="11" xfId="0" applyNumberFormat="1" applyFont="1" applyFill="1" applyBorder="1" applyAlignment="1">
      <alignment horizontal="center" vertical="center"/>
    </xf>
    <xf numFmtId="0" fontId="46" fillId="4" borderId="22" xfId="0" applyFont="1" applyFill="1" applyBorder="1" applyAlignment="1">
      <alignment vertical="center" shrinkToFit="1"/>
    </xf>
    <xf numFmtId="0" fontId="46" fillId="4" borderId="1" xfId="0" applyFont="1" applyFill="1" applyBorder="1" applyAlignment="1">
      <alignment horizontal="center" vertical="center" shrinkToFit="1"/>
    </xf>
    <xf numFmtId="178" fontId="46" fillId="4" borderId="1" xfId="0" applyNumberFormat="1" applyFont="1" applyFill="1" applyBorder="1" applyAlignment="1">
      <alignment horizontal="center" vertical="center" shrinkToFit="1"/>
    </xf>
    <xf numFmtId="0" fontId="46" fillId="4" borderId="23" xfId="0" applyFont="1" applyFill="1" applyBorder="1" applyAlignment="1">
      <alignment horizontal="center" vertical="center" shrinkToFit="1"/>
    </xf>
    <xf numFmtId="49" fontId="44" fillId="4" borderId="1" xfId="0" applyNumberFormat="1" applyFont="1" applyFill="1" applyBorder="1" applyAlignment="1">
      <alignment horizontal="center" vertical="center" shrinkToFit="1"/>
    </xf>
    <xf numFmtId="0" fontId="48" fillId="4" borderId="63" xfId="0" applyFont="1" applyFill="1" applyBorder="1" applyAlignment="1">
      <alignment vertical="center"/>
    </xf>
    <xf numFmtId="49" fontId="48" fillId="4" borderId="28" xfId="0" applyNumberFormat="1" applyFont="1" applyFill="1" applyBorder="1" applyAlignment="1">
      <alignment vertical="center" shrinkToFit="1"/>
    </xf>
    <xf numFmtId="0" fontId="48" fillId="4" borderId="46" xfId="0" applyFont="1" applyFill="1" applyBorder="1" applyAlignment="1">
      <alignment horizontal="center" vertical="center" shrinkToFit="1"/>
    </xf>
    <xf numFmtId="0" fontId="48" fillId="4" borderId="4" xfId="0" applyFont="1" applyFill="1" applyBorder="1" applyAlignment="1">
      <alignment vertical="center"/>
    </xf>
    <xf numFmtId="0" fontId="48" fillId="4" borderId="6" xfId="0" applyFont="1" applyFill="1" applyBorder="1" applyAlignment="1">
      <alignment horizontal="center" vertical="center"/>
    </xf>
    <xf numFmtId="1" fontId="48" fillId="4" borderId="46" xfId="0" applyNumberFormat="1" applyFont="1" applyFill="1" applyBorder="1" applyAlignment="1">
      <alignment horizontal="center" vertical="center" shrinkToFit="1"/>
    </xf>
    <xf numFmtId="0" fontId="48" fillId="4" borderId="4" xfId="0" applyFont="1" applyFill="1" applyBorder="1"/>
    <xf numFmtId="49" fontId="48" fillId="4" borderId="6" xfId="0" applyNumberFormat="1" applyFont="1" applyFill="1" applyBorder="1" applyAlignment="1">
      <alignment horizontal="center" vertical="center"/>
    </xf>
    <xf numFmtId="0" fontId="48" fillId="4" borderId="25" xfId="0" applyFont="1" applyFill="1" applyBorder="1" applyAlignment="1">
      <alignment vertical="center"/>
    </xf>
    <xf numFmtId="0" fontId="48" fillId="4" borderId="36" xfId="0" applyFont="1" applyFill="1" applyBorder="1" applyAlignment="1">
      <alignment horizontal="center" vertical="center" shrinkToFit="1"/>
    </xf>
    <xf numFmtId="1" fontId="48" fillId="4" borderId="36" xfId="0" applyNumberFormat="1" applyFont="1" applyFill="1" applyBorder="1" applyAlignment="1">
      <alignment horizontal="center" vertical="center" shrinkToFit="1"/>
    </xf>
    <xf numFmtId="0" fontId="48" fillId="4" borderId="30" xfId="0" applyFont="1" applyFill="1" applyBorder="1"/>
    <xf numFmtId="179" fontId="48" fillId="4" borderId="56" xfId="0" applyNumberFormat="1" applyFont="1" applyFill="1" applyBorder="1" applyAlignment="1">
      <alignment horizontal="center" vertical="center"/>
    </xf>
    <xf numFmtId="179" fontId="48" fillId="4" borderId="12" xfId="0" applyNumberFormat="1" applyFont="1" applyFill="1" applyBorder="1" applyAlignment="1">
      <alignment horizontal="center" vertical="center"/>
    </xf>
    <xf numFmtId="179" fontId="48" fillId="4" borderId="11" xfId="0" applyNumberFormat="1" applyFont="1" applyFill="1" applyBorder="1" applyAlignment="1">
      <alignment horizontal="center" vertical="center"/>
    </xf>
    <xf numFmtId="178" fontId="48" fillId="4" borderId="28" xfId="0" applyNumberFormat="1" applyFont="1" applyFill="1" applyBorder="1" applyAlignment="1">
      <alignment vertical="center"/>
    </xf>
    <xf numFmtId="0" fontId="48" fillId="4" borderId="35" xfId="0" applyFont="1" applyFill="1" applyBorder="1" applyAlignment="1">
      <alignment vertical="center"/>
    </xf>
    <xf numFmtId="179" fontId="48" fillId="4" borderId="32" xfId="0" applyNumberFormat="1" applyFont="1" applyFill="1" applyBorder="1" applyAlignment="1">
      <alignment horizontal="center" vertical="center"/>
    </xf>
    <xf numFmtId="0" fontId="48" fillId="4" borderId="81" xfId="0" applyFont="1" applyFill="1" applyBorder="1" applyAlignment="1">
      <alignment vertical="center"/>
    </xf>
    <xf numFmtId="0" fontId="48" fillId="4" borderId="86" xfId="0" applyFont="1" applyFill="1" applyBorder="1" applyAlignment="1">
      <alignment horizontal="center" vertical="center"/>
    </xf>
    <xf numFmtId="1" fontId="48" fillId="4" borderId="38" xfId="0" applyNumberFormat="1" applyFont="1" applyFill="1" applyBorder="1" applyAlignment="1">
      <alignment horizontal="center" vertical="center" shrinkToFit="1"/>
    </xf>
    <xf numFmtId="0" fontId="48" fillId="4" borderId="34" xfId="0" applyFont="1" applyFill="1" applyBorder="1"/>
    <xf numFmtId="0" fontId="48" fillId="4" borderId="11" xfId="0" applyFont="1" applyFill="1" applyBorder="1" applyAlignment="1">
      <alignment vertical="center"/>
    </xf>
    <xf numFmtId="178" fontId="48" fillId="4" borderId="11" xfId="0" applyNumberFormat="1" applyFont="1" applyFill="1" applyBorder="1" applyAlignment="1">
      <alignment vertical="center"/>
    </xf>
    <xf numFmtId="0" fontId="48" fillId="4" borderId="47" xfId="0" applyFont="1" applyFill="1" applyBorder="1" applyAlignment="1">
      <alignment vertical="center"/>
    </xf>
    <xf numFmtId="0" fontId="48" fillId="4" borderId="39" xfId="0" applyFont="1" applyFill="1" applyBorder="1" applyAlignment="1">
      <alignment horizontal="center" vertical="center"/>
    </xf>
    <xf numFmtId="179" fontId="48" fillId="4" borderId="39" xfId="0" applyNumberFormat="1" applyFont="1" applyFill="1" applyBorder="1" applyAlignment="1">
      <alignment horizontal="center" vertical="center"/>
    </xf>
    <xf numFmtId="179" fontId="48" fillId="4" borderId="183" xfId="0" applyNumberFormat="1" applyFont="1" applyFill="1" applyBorder="1" applyAlignment="1">
      <alignment horizontal="center" vertical="center"/>
    </xf>
    <xf numFmtId="0" fontId="48" fillId="4" borderId="88" xfId="0" applyFont="1" applyFill="1" applyBorder="1" applyAlignment="1">
      <alignment horizontal="center" vertical="center" shrinkToFit="1"/>
    </xf>
    <xf numFmtId="49" fontId="48" fillId="4" borderId="4" xfId="0" applyNumberFormat="1" applyFont="1" applyFill="1" applyBorder="1" applyAlignment="1">
      <alignment vertical="center"/>
    </xf>
    <xf numFmtId="49" fontId="48" fillId="4" borderId="40" xfId="0" applyNumberFormat="1" applyFont="1" applyFill="1" applyBorder="1" applyAlignment="1">
      <alignment horizontal="center" vertical="center"/>
    </xf>
    <xf numFmtId="0" fontId="48" fillId="4" borderId="0" xfId="0" applyFont="1" applyFill="1" applyAlignment="1">
      <alignment horizontal="center" vertical="center"/>
    </xf>
    <xf numFmtId="0" fontId="48" fillId="4" borderId="46" xfId="0" applyFont="1" applyFill="1" applyBorder="1" applyAlignment="1">
      <alignment horizontal="center" shrinkToFit="1"/>
    </xf>
    <xf numFmtId="49" fontId="46" fillId="4" borderId="7" xfId="15" applyNumberFormat="1" applyFont="1" applyFill="1" applyBorder="1" applyAlignment="1">
      <alignment horizontal="center" vertical="center"/>
    </xf>
    <xf numFmtId="0" fontId="48" fillId="4" borderId="42" xfId="0" applyFont="1" applyFill="1" applyBorder="1" applyAlignment="1">
      <alignment horizontal="center" vertical="center"/>
    </xf>
    <xf numFmtId="49" fontId="48" fillId="4" borderId="30" xfId="0" applyNumberFormat="1" applyFont="1" applyFill="1" applyBorder="1" applyAlignment="1">
      <alignment vertical="center"/>
    </xf>
    <xf numFmtId="49" fontId="48" fillId="4" borderId="42" xfId="0" applyNumberFormat="1" applyFont="1" applyFill="1" applyBorder="1" applyAlignment="1">
      <alignment horizontal="center" vertical="center"/>
    </xf>
    <xf numFmtId="0" fontId="48" fillId="4" borderId="30" xfId="0" applyFont="1" applyFill="1" applyBorder="1" applyAlignment="1">
      <alignment vertical="center" shrinkToFit="1"/>
    </xf>
    <xf numFmtId="0" fontId="48" fillId="4" borderId="34" xfId="0" applyFont="1" applyFill="1" applyBorder="1" applyAlignment="1">
      <alignment vertical="center" shrinkToFit="1"/>
    </xf>
    <xf numFmtId="178" fontId="46" fillId="4" borderId="11" xfId="15" applyNumberFormat="1" applyFont="1" applyFill="1" applyBorder="1" applyAlignment="1">
      <alignment horizontal="right" vertical="center"/>
    </xf>
    <xf numFmtId="0" fontId="48" fillId="4" borderId="184" xfId="0" applyFont="1" applyFill="1" applyBorder="1" applyAlignment="1">
      <alignment horizontal="center" vertical="center"/>
    </xf>
    <xf numFmtId="0" fontId="48" fillId="4" borderId="94" xfId="0" applyFont="1" applyFill="1" applyBorder="1" applyAlignment="1">
      <alignment vertical="center"/>
    </xf>
    <xf numFmtId="0" fontId="48" fillId="4" borderId="95" xfId="0" applyFont="1" applyFill="1" applyBorder="1" applyAlignment="1">
      <alignment horizontal="center" vertical="center"/>
    </xf>
    <xf numFmtId="0" fontId="48" fillId="4" borderId="8" xfId="0" applyFont="1" applyFill="1" applyBorder="1" applyAlignment="1">
      <alignment horizontal="center" vertical="center"/>
    </xf>
    <xf numFmtId="0" fontId="48" fillId="4" borderId="6" xfId="0" applyFont="1" applyFill="1" applyBorder="1" applyAlignment="1">
      <alignment vertical="center"/>
    </xf>
    <xf numFmtId="178" fontId="48" fillId="4" borderId="6" xfId="0" applyNumberFormat="1" applyFont="1" applyFill="1" applyBorder="1" applyAlignment="1">
      <alignment vertical="center"/>
    </xf>
    <xf numFmtId="0" fontId="48" fillId="4" borderId="53" xfId="0" applyFont="1" applyFill="1" applyBorder="1" applyAlignment="1">
      <alignment vertical="center"/>
    </xf>
    <xf numFmtId="0" fontId="48" fillId="4" borderId="57" xfId="0" applyFont="1" applyFill="1" applyBorder="1" applyAlignment="1">
      <alignment horizontal="center" vertical="center"/>
    </xf>
    <xf numFmtId="184" fontId="44" fillId="4" borderId="0" xfId="0" applyNumberFormat="1" applyFont="1" applyFill="1" applyAlignment="1">
      <alignment horizontal="left" vertical="center"/>
    </xf>
    <xf numFmtId="0" fontId="48" fillId="4" borderId="54" xfId="0" applyFont="1" applyFill="1" applyBorder="1" applyAlignment="1">
      <alignment vertical="center"/>
    </xf>
    <xf numFmtId="0" fontId="48" fillId="4" borderId="102" xfId="0" applyFont="1" applyFill="1" applyBorder="1" applyAlignment="1">
      <alignment horizontal="center" vertical="center"/>
    </xf>
    <xf numFmtId="0" fontId="48" fillId="4" borderId="49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vertical="center"/>
    </xf>
    <xf numFmtId="178" fontId="48" fillId="4" borderId="32" xfId="0" applyNumberFormat="1" applyFont="1" applyFill="1" applyBorder="1" applyAlignment="1">
      <alignment vertical="center"/>
    </xf>
    <xf numFmtId="178" fontId="48" fillId="4" borderId="35" xfId="0" applyNumberFormat="1" applyFont="1" applyFill="1" applyBorder="1" applyAlignment="1">
      <alignment vertical="center"/>
    </xf>
    <xf numFmtId="0" fontId="48" fillId="4" borderId="33" xfId="0" applyFont="1" applyFill="1" applyBorder="1" applyAlignment="1">
      <alignment horizontal="center" vertical="center"/>
    </xf>
    <xf numFmtId="0" fontId="48" fillId="4" borderId="58" xfId="0" applyFont="1" applyFill="1" applyBorder="1" applyAlignment="1">
      <alignment horizontal="center" vertical="center"/>
    </xf>
    <xf numFmtId="0" fontId="48" fillId="4" borderId="50" xfId="0" applyFont="1" applyFill="1" applyBorder="1" applyAlignment="1">
      <alignment horizontal="center" vertical="center"/>
    </xf>
    <xf numFmtId="0" fontId="48" fillId="4" borderId="187" xfId="0" applyFont="1" applyFill="1" applyBorder="1" applyAlignment="1">
      <alignment horizontal="center" vertical="center"/>
    </xf>
    <xf numFmtId="1" fontId="44" fillId="4" borderId="187" xfId="0" applyNumberFormat="1" applyFont="1" applyFill="1" applyBorder="1" applyAlignment="1">
      <alignment horizontal="center" vertical="center"/>
    </xf>
    <xf numFmtId="0" fontId="48" fillId="4" borderId="100" xfId="0" applyFont="1" applyFill="1" applyBorder="1" applyAlignment="1">
      <alignment horizontal="center" vertical="center"/>
    </xf>
    <xf numFmtId="0" fontId="48" fillId="4" borderId="13" xfId="0" applyFont="1" applyFill="1" applyBorder="1" applyAlignment="1">
      <alignment horizontal="center" vertical="center"/>
    </xf>
    <xf numFmtId="0" fontId="48" fillId="4" borderId="45" xfId="0" applyFont="1" applyFill="1" applyBorder="1" applyAlignment="1">
      <alignment horizontal="center" vertical="center"/>
    </xf>
    <xf numFmtId="0" fontId="44" fillId="11" borderId="56" xfId="0" applyFont="1" applyFill="1" applyBorder="1" applyAlignment="1">
      <alignment horizontal="center" vertical="center"/>
    </xf>
    <xf numFmtId="0" fontId="44" fillId="11" borderId="57" xfId="0" applyFont="1" applyFill="1" applyBorder="1" applyAlignment="1">
      <alignment horizontal="center" vertical="center"/>
    </xf>
    <xf numFmtId="0" fontId="44" fillId="11" borderId="53" xfId="0" applyFont="1" applyFill="1" applyBorder="1" applyAlignment="1">
      <alignment vertical="center"/>
    </xf>
    <xf numFmtId="0" fontId="44" fillId="11" borderId="54" xfId="0" applyFont="1" applyFill="1" applyBorder="1" applyAlignment="1">
      <alignment vertical="center"/>
    </xf>
    <xf numFmtId="178" fontId="44" fillId="11" borderId="55" xfId="0" applyNumberFormat="1" applyFont="1" applyFill="1" applyBorder="1" applyAlignment="1">
      <alignment vertical="center"/>
    </xf>
    <xf numFmtId="178" fontId="44" fillId="11" borderId="54" xfId="0" applyNumberFormat="1" applyFont="1" applyFill="1" applyBorder="1" applyAlignment="1">
      <alignment vertical="center"/>
    </xf>
    <xf numFmtId="0" fontId="44" fillId="11" borderId="52" xfId="0" applyFont="1" applyFill="1" applyBorder="1" applyAlignment="1">
      <alignment horizontal="center" vertical="center"/>
    </xf>
    <xf numFmtId="0" fontId="44" fillId="11" borderId="25" xfId="0" applyFont="1" applyFill="1" applyBorder="1" applyAlignment="1">
      <alignment vertical="center"/>
    </xf>
    <xf numFmtId="0" fontId="44" fillId="11" borderId="40" xfId="0" applyFont="1" applyFill="1" applyBorder="1" applyAlignment="1">
      <alignment vertical="center"/>
    </xf>
    <xf numFmtId="178" fontId="44" fillId="11" borderId="6" xfId="0" applyNumberFormat="1" applyFont="1" applyFill="1" applyBorder="1" applyAlignment="1">
      <alignment vertical="center"/>
    </xf>
    <xf numFmtId="178" fontId="44" fillId="11" borderId="40" xfId="0" applyNumberFormat="1" applyFont="1" applyFill="1" applyBorder="1" applyAlignment="1">
      <alignment vertical="center"/>
    </xf>
    <xf numFmtId="0" fontId="44" fillId="11" borderId="7" xfId="0" applyFont="1" applyFill="1" applyBorder="1" applyAlignment="1">
      <alignment horizontal="center" vertical="center"/>
    </xf>
    <xf numFmtId="0" fontId="44" fillId="11" borderId="29" xfId="0" applyFont="1" applyFill="1" applyBorder="1" applyAlignment="1">
      <alignment horizontal="center" vertical="center"/>
    </xf>
    <xf numFmtId="0" fontId="44" fillId="11" borderId="58" xfId="0" applyFont="1" applyFill="1" applyBorder="1" applyAlignment="1">
      <alignment horizontal="center" vertical="center"/>
    </xf>
    <xf numFmtId="0" fontId="44" fillId="11" borderId="27" xfId="0" applyFont="1" applyFill="1" applyBorder="1" applyAlignment="1">
      <alignment vertical="center"/>
    </xf>
    <xf numFmtId="0" fontId="44" fillId="11" borderId="28" xfId="0" applyFont="1" applyFill="1" applyBorder="1" applyAlignment="1">
      <alignment vertical="center"/>
    </xf>
    <xf numFmtId="178" fontId="44" fillId="11" borderId="28" xfId="0" applyNumberFormat="1" applyFont="1" applyFill="1" applyBorder="1" applyAlignment="1">
      <alignment vertical="center"/>
    </xf>
    <xf numFmtId="0" fontId="44" fillId="11" borderId="12" xfId="0" applyFont="1" applyFill="1" applyBorder="1" applyAlignment="1">
      <alignment horizontal="center" vertical="center"/>
    </xf>
    <xf numFmtId="0" fontId="44" fillId="11" borderId="59" xfId="0" applyFont="1" applyFill="1" applyBorder="1" applyAlignment="1">
      <alignment horizontal="center" vertical="center"/>
    </xf>
    <xf numFmtId="0" fontId="52" fillId="4" borderId="8" xfId="0" applyFont="1" applyFill="1" applyBorder="1" applyAlignment="1">
      <alignment horizontal="center" vertical="center"/>
    </xf>
    <xf numFmtId="182" fontId="52" fillId="4" borderId="50" xfId="0" applyNumberFormat="1" applyFont="1" applyFill="1" applyBorder="1" applyAlignment="1">
      <alignment horizontal="center" vertical="center"/>
    </xf>
    <xf numFmtId="0" fontId="52" fillId="4" borderId="50" xfId="0" applyFont="1" applyFill="1" applyBorder="1" applyAlignment="1">
      <alignment horizontal="center" vertical="center"/>
    </xf>
    <xf numFmtId="178" fontId="52" fillId="4" borderId="13" xfId="0" applyNumberFormat="1" applyFont="1" applyFill="1" applyBorder="1" applyAlignment="1">
      <alignment horizontal="center" vertical="center"/>
    </xf>
    <xf numFmtId="0" fontId="44" fillId="4" borderId="16" xfId="0" applyFont="1" applyFill="1" applyBorder="1" applyAlignment="1">
      <alignment vertical="center"/>
    </xf>
    <xf numFmtId="0" fontId="44" fillId="4" borderId="0" xfId="0" applyFont="1" applyFill="1" applyAlignment="1">
      <alignment horizontal="left" vertical="center" shrinkToFit="1"/>
    </xf>
    <xf numFmtId="177" fontId="44" fillId="4" borderId="6" xfId="0" applyNumberFormat="1" applyFont="1" applyFill="1" applyBorder="1" applyAlignment="1">
      <alignment horizontal="center" vertical="center"/>
    </xf>
    <xf numFmtId="179" fontId="25" fillId="4" borderId="105" xfId="4" applyNumberFormat="1" applyFont="1" applyFill="1" applyBorder="1" applyAlignment="1">
      <alignment horizontal="center" vertical="center"/>
    </xf>
    <xf numFmtId="0" fontId="48" fillId="4" borderId="98" xfId="0" applyFont="1" applyFill="1" applyBorder="1" applyAlignment="1">
      <alignment vertical="center" shrinkToFit="1"/>
    </xf>
    <xf numFmtId="0" fontId="48" fillId="4" borderId="99" xfId="0" applyFont="1" applyFill="1" applyBorder="1" applyAlignment="1">
      <alignment horizontal="center" vertical="center" shrinkToFit="1"/>
    </xf>
    <xf numFmtId="178" fontId="48" fillId="4" borderId="99" xfId="0" applyNumberFormat="1" applyFont="1" applyFill="1" applyBorder="1" applyAlignment="1">
      <alignment vertical="center" shrinkToFit="1"/>
    </xf>
    <xf numFmtId="0" fontId="48" fillId="4" borderId="16" xfId="0" applyFont="1" applyFill="1" applyBorder="1" applyAlignment="1">
      <alignment vertical="center" shrinkToFit="1"/>
    </xf>
    <xf numFmtId="178" fontId="48" fillId="4" borderId="16" xfId="0" applyNumberFormat="1" applyFont="1" applyFill="1" applyBorder="1" applyAlignment="1">
      <alignment horizontal="right" vertical="center" shrinkToFit="1"/>
    </xf>
    <xf numFmtId="0" fontId="48" fillId="4" borderId="34" xfId="0" applyFont="1" applyFill="1" applyBorder="1" applyAlignment="1">
      <alignment vertical="center"/>
    </xf>
    <xf numFmtId="0" fontId="48" fillId="4" borderId="182" xfId="0" applyFont="1" applyFill="1" applyBorder="1" applyAlignment="1">
      <alignment vertical="center" shrinkToFit="1"/>
    </xf>
    <xf numFmtId="0" fontId="48" fillId="3" borderId="27" xfId="0" applyFont="1" applyFill="1" applyBorder="1" applyAlignment="1">
      <alignment vertical="center" shrinkToFit="1"/>
    </xf>
    <xf numFmtId="0" fontId="48" fillId="3" borderId="28" xfId="0" applyFont="1" applyFill="1" applyBorder="1" applyAlignment="1">
      <alignment horizontal="center" vertical="center" shrinkToFit="1"/>
    </xf>
    <xf numFmtId="179" fontId="48" fillId="3" borderId="28" xfId="0" applyNumberFormat="1" applyFont="1" applyFill="1" applyBorder="1" applyAlignment="1">
      <alignment horizontal="center" vertical="center" shrinkToFit="1"/>
    </xf>
    <xf numFmtId="0" fontId="48" fillId="4" borderId="74" xfId="0" applyFont="1" applyFill="1" applyBorder="1" applyAlignment="1">
      <alignment vertical="center" shrinkToFit="1"/>
    </xf>
    <xf numFmtId="178" fontId="48" fillId="4" borderId="67" xfId="0" applyNumberFormat="1" applyFont="1" applyFill="1" applyBorder="1" applyAlignment="1">
      <alignment horizontal="right" vertical="center" shrinkToFit="1"/>
    </xf>
    <xf numFmtId="178" fontId="48" fillId="4" borderId="44" xfId="0" applyNumberFormat="1" applyFont="1" applyFill="1" applyBorder="1" applyAlignment="1">
      <alignment horizontal="right" vertical="center" shrinkToFit="1"/>
    </xf>
    <xf numFmtId="0" fontId="24" fillId="4" borderId="64" xfId="15" applyFont="1" applyFill="1" applyBorder="1" applyAlignment="1">
      <alignment horizontal="center" vertical="center"/>
    </xf>
    <xf numFmtId="0" fontId="24" fillId="4" borderId="44" xfId="15" applyFont="1" applyFill="1" applyAlignment="1">
      <alignment horizontal="center" vertical="center"/>
    </xf>
    <xf numFmtId="178" fontId="24" fillId="4" borderId="44" xfId="15" applyNumberFormat="1" applyFont="1" applyFill="1" applyAlignment="1">
      <alignment horizontal="center" vertical="center"/>
    </xf>
    <xf numFmtId="0" fontId="24" fillId="4" borderId="73" xfId="15" applyFont="1" applyFill="1" applyBorder="1" applyAlignment="1">
      <alignment horizontal="center" vertical="center"/>
    </xf>
    <xf numFmtId="0" fontId="24" fillId="4" borderId="66" xfId="15" applyFont="1" applyFill="1" applyBorder="1" applyAlignment="1">
      <alignment horizontal="center" vertical="center"/>
    </xf>
    <xf numFmtId="0" fontId="24" fillId="4" borderId="67" xfId="15" applyFont="1" applyFill="1" applyBorder="1" applyAlignment="1">
      <alignment horizontal="center" vertical="center"/>
    </xf>
    <xf numFmtId="178" fontId="24" fillId="4" borderId="67" xfId="15" applyNumberFormat="1" applyFont="1" applyFill="1" applyBorder="1" applyAlignment="1">
      <alignment horizontal="center" vertical="center"/>
    </xf>
    <xf numFmtId="0" fontId="24" fillId="4" borderId="74" xfId="15" applyFont="1" applyFill="1" applyBorder="1" applyAlignment="1">
      <alignment horizontal="center" vertical="center"/>
    </xf>
    <xf numFmtId="0" fontId="24" fillId="4" borderId="69" xfId="15" applyFont="1" applyFill="1" applyBorder="1" applyAlignment="1">
      <alignment horizontal="center" vertical="center"/>
    </xf>
    <xf numFmtId="178" fontId="47" fillId="4" borderId="64" xfId="15" applyNumberFormat="1" applyFont="1" applyFill="1" applyBorder="1" applyAlignment="1">
      <alignment vertical="center" shrinkToFit="1"/>
    </xf>
    <xf numFmtId="178" fontId="47" fillId="4" borderId="44" xfId="15" applyNumberFormat="1" applyFont="1" applyFill="1" applyAlignment="1">
      <alignment vertical="center" shrinkToFit="1"/>
    </xf>
    <xf numFmtId="178" fontId="47" fillId="4" borderId="67" xfId="15" applyNumberFormat="1" applyFont="1" applyFill="1" applyBorder="1" applyAlignment="1">
      <alignment vertical="center" shrinkToFit="1"/>
    </xf>
    <xf numFmtId="49" fontId="47" fillId="4" borderId="67" xfId="15" applyNumberFormat="1" applyFont="1" applyFill="1" applyBorder="1" applyAlignment="1">
      <alignment horizontal="center" vertical="center" shrinkToFit="1"/>
    </xf>
    <xf numFmtId="0" fontId="46" fillId="4" borderId="93" xfId="15" applyFont="1" applyFill="1" applyBorder="1" applyAlignment="1">
      <alignment vertical="center" shrinkToFit="1"/>
    </xf>
    <xf numFmtId="179" fontId="46" fillId="4" borderId="94" xfId="15" applyNumberFormat="1" applyFont="1" applyFill="1" applyBorder="1" applyAlignment="1">
      <alignment horizontal="center" vertical="center" shrinkToFit="1"/>
    </xf>
    <xf numFmtId="0" fontId="46" fillId="4" borderId="95" xfId="15" applyFont="1" applyFill="1" applyBorder="1" applyAlignment="1">
      <alignment horizontal="center" vertical="center" shrinkToFit="1"/>
    </xf>
    <xf numFmtId="0" fontId="46" fillId="4" borderId="94" xfId="15" applyFont="1" applyFill="1" applyBorder="1" applyAlignment="1">
      <alignment horizontal="center" vertical="center" shrinkToFit="1"/>
    </xf>
    <xf numFmtId="0" fontId="46" fillId="3" borderId="25" xfId="15" applyFont="1" applyFill="1" applyBorder="1" applyAlignment="1">
      <alignment vertical="center"/>
    </xf>
    <xf numFmtId="0" fontId="46" fillId="3" borderId="6" xfId="15" applyFont="1" applyFill="1" applyBorder="1" applyAlignment="1">
      <alignment horizontal="center" vertical="center"/>
    </xf>
    <xf numFmtId="0" fontId="46" fillId="3" borderId="140" xfId="15" applyFont="1" applyFill="1" applyBorder="1" applyAlignment="1">
      <alignment horizontal="center" vertical="center"/>
    </xf>
    <xf numFmtId="0" fontId="46" fillId="4" borderId="6" xfId="14" applyFont="1" applyFill="1" applyBorder="1" applyAlignment="1">
      <alignment horizontal="center" vertical="center" shrinkToFit="1"/>
    </xf>
    <xf numFmtId="179" fontId="46" fillId="4" borderId="7" xfId="14" applyNumberFormat="1" applyFont="1" applyFill="1" applyBorder="1" applyAlignment="1">
      <alignment horizontal="center" vertical="center"/>
    </xf>
    <xf numFmtId="0" fontId="46" fillId="4" borderId="96" xfId="15" applyFont="1" applyFill="1" applyBorder="1" applyAlignment="1">
      <alignment vertical="center" shrinkToFit="1"/>
    </xf>
    <xf numFmtId="0" fontId="46" fillId="4" borderId="97" xfId="15" applyFont="1" applyFill="1" applyBorder="1" applyAlignment="1">
      <alignment horizontal="center" vertical="center" shrinkToFit="1"/>
    </xf>
    <xf numFmtId="0" fontId="46" fillId="3" borderId="27" xfId="15" applyFont="1" applyFill="1" applyBorder="1" applyAlignment="1">
      <alignment vertical="center"/>
    </xf>
    <xf numFmtId="0" fontId="46" fillId="3" borderId="138" xfId="15" applyFont="1" applyFill="1" applyBorder="1" applyAlignment="1">
      <alignment horizontal="center" vertical="center"/>
    </xf>
    <xf numFmtId="49" fontId="48" fillId="4" borderId="27" xfId="14" applyNumberFormat="1" applyFont="1" applyFill="1" applyBorder="1" applyAlignment="1">
      <alignment vertical="center"/>
    </xf>
    <xf numFmtId="49" fontId="48" fillId="4" borderId="28" xfId="14" applyNumberFormat="1" applyFont="1" applyFill="1" applyBorder="1" applyAlignment="1">
      <alignment horizontal="center" vertical="center" shrinkToFit="1"/>
    </xf>
    <xf numFmtId="0" fontId="48" fillId="4" borderId="139" xfId="14" applyFont="1" applyFill="1" applyBorder="1" applyAlignment="1">
      <alignment horizontal="center" vertical="center"/>
    </xf>
    <xf numFmtId="179" fontId="48" fillId="4" borderId="29" xfId="14" applyNumberFormat="1" applyFont="1" applyFill="1" applyBorder="1" applyAlignment="1">
      <alignment horizontal="center" vertical="center"/>
    </xf>
    <xf numFmtId="0" fontId="46" fillId="4" borderId="28" xfId="14" applyFont="1" applyFill="1" applyBorder="1" applyAlignment="1">
      <alignment horizontal="center" vertical="center" shrinkToFit="1"/>
    </xf>
    <xf numFmtId="179" fontId="46" fillId="4" borderId="29" xfId="14" applyNumberFormat="1" applyFont="1" applyFill="1" applyBorder="1" applyAlignment="1">
      <alignment horizontal="center" vertical="center"/>
    </xf>
    <xf numFmtId="0" fontId="46" fillId="4" borderId="119" xfId="15" applyFont="1" applyFill="1" applyBorder="1" applyAlignment="1">
      <alignment vertical="center" shrinkToFit="1"/>
    </xf>
    <xf numFmtId="179" fontId="46" fillId="4" borderId="42" xfId="15" applyNumberFormat="1" applyFont="1" applyFill="1" applyBorder="1" applyAlignment="1">
      <alignment horizontal="center" vertical="center" shrinkToFit="1"/>
    </xf>
    <xf numFmtId="179" fontId="46" fillId="4" borderId="97" xfId="15" applyNumberFormat="1" applyFont="1" applyFill="1" applyBorder="1" applyAlignment="1">
      <alignment horizontal="center" vertical="center"/>
    </xf>
    <xf numFmtId="1" fontId="46" fillId="3" borderId="28" xfId="15" applyNumberFormat="1" applyFont="1" applyFill="1" applyBorder="1" applyAlignment="1">
      <alignment horizontal="center" vertical="center"/>
    </xf>
    <xf numFmtId="0" fontId="46" fillId="3" borderId="139" xfId="15" applyFont="1" applyFill="1" applyBorder="1" applyAlignment="1">
      <alignment horizontal="center" vertical="center"/>
    </xf>
    <xf numFmtId="178" fontId="48" fillId="4" borderId="28" xfId="14" applyNumberFormat="1" applyFont="1" applyFill="1" applyBorder="1" applyAlignment="1">
      <alignment horizontal="center" vertical="center" shrinkToFit="1"/>
    </xf>
    <xf numFmtId="0" fontId="25" fillId="4" borderId="109" xfId="5" applyFont="1" applyFill="1" applyBorder="1">
      <alignment vertical="center"/>
    </xf>
    <xf numFmtId="49" fontId="54" fillId="4" borderId="110" xfId="4" applyNumberFormat="1" applyFont="1" applyFill="1" applyBorder="1" applyAlignment="1">
      <alignment horizontal="center" vertical="center"/>
    </xf>
    <xf numFmtId="0" fontId="46" fillId="3" borderId="56" xfId="15" applyFont="1" applyFill="1" applyBorder="1" applyAlignment="1">
      <alignment horizontal="center" vertical="center"/>
    </xf>
    <xf numFmtId="178" fontId="46" fillId="4" borderId="11" xfId="15" applyNumberFormat="1" applyFont="1" applyFill="1" applyBorder="1" applyAlignment="1">
      <alignment horizontal="center" vertical="center" shrinkToFit="1"/>
    </xf>
    <xf numFmtId="0" fontId="46" fillId="4" borderId="98" xfId="15" applyFont="1" applyFill="1" applyBorder="1" applyAlignment="1">
      <alignment vertical="center" shrinkToFit="1"/>
    </xf>
    <xf numFmtId="0" fontId="46" fillId="4" borderId="104" xfId="15" applyFont="1" applyFill="1" applyBorder="1" applyAlignment="1">
      <alignment horizontal="center" vertical="center" shrinkToFit="1"/>
    </xf>
    <xf numFmtId="178" fontId="46" fillId="4" borderId="99" xfId="15" applyNumberFormat="1" applyFont="1" applyFill="1" applyBorder="1" applyAlignment="1">
      <alignment horizontal="center" vertical="center" shrinkToFit="1"/>
    </xf>
    <xf numFmtId="0" fontId="46" fillId="4" borderId="100" xfId="15" applyFont="1" applyFill="1" applyBorder="1" applyAlignment="1">
      <alignment horizontal="center" vertical="center" shrinkToFit="1"/>
    </xf>
    <xf numFmtId="0" fontId="46" fillId="3" borderId="10" xfId="15" applyFont="1" applyFill="1" applyBorder="1" applyAlignment="1">
      <alignment vertical="center"/>
    </xf>
    <xf numFmtId="0" fontId="46" fillId="3" borderId="11" xfId="15" applyFont="1" applyFill="1" applyBorder="1" applyAlignment="1">
      <alignment horizontal="center" vertical="center"/>
    </xf>
    <xf numFmtId="1" fontId="46" fillId="3" borderId="11" xfId="15" applyNumberFormat="1" applyFont="1" applyFill="1" applyBorder="1" applyAlignment="1">
      <alignment horizontal="center" vertical="center"/>
    </xf>
    <xf numFmtId="0" fontId="46" fillId="3" borderId="12" xfId="15" applyFont="1" applyFill="1" applyBorder="1" applyAlignment="1">
      <alignment horizontal="center" vertical="center"/>
    </xf>
    <xf numFmtId="179" fontId="48" fillId="4" borderId="11" xfId="0" applyNumberFormat="1" applyFont="1" applyFill="1" applyBorder="1" applyAlignment="1">
      <alignment horizontal="center" vertical="center" shrinkToFit="1"/>
    </xf>
    <xf numFmtId="178" fontId="46" fillId="4" borderId="55" xfId="15" applyNumberFormat="1" applyFont="1" applyFill="1" applyBorder="1" applyAlignment="1">
      <alignment horizontal="center" vertical="center" shrinkToFit="1"/>
    </xf>
    <xf numFmtId="0" fontId="46" fillId="3" borderId="55" xfId="15" applyFont="1" applyFill="1" applyBorder="1" applyAlignment="1">
      <alignment vertical="center"/>
    </xf>
    <xf numFmtId="0" fontId="46" fillId="3" borderId="55" xfId="15" applyFont="1" applyFill="1" applyBorder="1" applyAlignment="1">
      <alignment horizontal="center" vertical="center"/>
    </xf>
    <xf numFmtId="1" fontId="46" fillId="3" borderId="55" xfId="15" applyNumberFormat="1" applyFont="1" applyFill="1" applyBorder="1" applyAlignment="1">
      <alignment horizontal="center" vertical="center"/>
    </xf>
    <xf numFmtId="0" fontId="46" fillId="3" borderId="28" xfId="15" applyFont="1" applyFill="1" applyBorder="1" applyAlignment="1">
      <alignment vertical="center"/>
    </xf>
    <xf numFmtId="0" fontId="46" fillId="4" borderId="64" xfId="15" applyFont="1" applyFill="1" applyBorder="1" applyAlignment="1">
      <alignment vertical="center" shrinkToFit="1"/>
    </xf>
    <xf numFmtId="0" fontId="46" fillId="4" borderId="40" xfId="15" applyFont="1" applyFill="1" applyBorder="1" applyAlignment="1">
      <alignment horizontal="center" vertical="center" shrinkToFit="1"/>
    </xf>
    <xf numFmtId="0" fontId="46" fillId="3" borderId="25" xfId="15" applyFont="1" applyFill="1" applyBorder="1" applyAlignment="1">
      <alignment vertical="center" shrinkToFit="1"/>
    </xf>
    <xf numFmtId="49" fontId="46" fillId="4" borderId="25" xfId="15" applyNumberFormat="1" applyFont="1" applyFill="1" applyBorder="1" applyAlignment="1">
      <alignment vertical="center"/>
    </xf>
    <xf numFmtId="0" fontId="46" fillId="4" borderId="42" xfId="15" applyFont="1" applyFill="1" applyBorder="1" applyAlignment="1">
      <alignment horizontal="center" vertical="center" shrinkToFit="1"/>
    </xf>
    <xf numFmtId="0" fontId="46" fillId="4" borderId="43" xfId="15" applyFont="1" applyFill="1" applyBorder="1" applyAlignment="1">
      <alignment horizontal="center" vertical="center" shrinkToFit="1"/>
    </xf>
    <xf numFmtId="179" fontId="46" fillId="4" borderId="105" xfId="15" applyNumberFormat="1" applyFont="1" applyFill="1" applyBorder="1" applyAlignment="1">
      <alignment horizontal="center" vertical="center" shrinkToFit="1"/>
    </xf>
    <xf numFmtId="0" fontId="46" fillId="4" borderId="63" xfId="15" applyFont="1" applyFill="1" applyBorder="1" applyAlignment="1">
      <alignment horizontal="center" vertical="center" shrinkToFit="1"/>
    </xf>
    <xf numFmtId="49" fontId="46" fillId="4" borderId="12" xfId="15" applyNumberFormat="1" applyFont="1" applyFill="1" applyBorder="1" applyAlignment="1">
      <alignment horizontal="center" vertical="center" shrinkToFit="1"/>
    </xf>
    <xf numFmtId="0" fontId="46" fillId="4" borderId="111" xfId="15" applyFont="1" applyFill="1" applyBorder="1" applyAlignment="1">
      <alignment vertical="center" shrinkToFit="1"/>
    </xf>
    <xf numFmtId="0" fontId="46" fillId="4" borderId="112" xfId="15" applyFont="1" applyFill="1" applyBorder="1" applyAlignment="1">
      <alignment horizontal="center" vertical="center" shrinkToFit="1"/>
    </xf>
    <xf numFmtId="179" fontId="46" fillId="4" borderId="112" xfId="15" applyNumberFormat="1" applyFont="1" applyFill="1" applyBorder="1" applyAlignment="1">
      <alignment horizontal="center" vertical="center" shrinkToFit="1"/>
    </xf>
    <xf numFmtId="179" fontId="46" fillId="4" borderId="11" xfId="15" applyNumberFormat="1" applyFont="1" applyFill="1" applyBorder="1" applyAlignment="1">
      <alignment horizontal="center" vertical="center" shrinkToFit="1"/>
    </xf>
    <xf numFmtId="49" fontId="46" fillId="4" borderId="55" xfId="15" applyNumberFormat="1" applyFont="1" applyFill="1" applyBorder="1" applyAlignment="1">
      <alignment horizontal="center" vertical="center" shrinkToFit="1"/>
    </xf>
    <xf numFmtId="178" fontId="46" fillId="4" borderId="64" xfId="15" applyNumberFormat="1" applyFont="1" applyFill="1" applyBorder="1" applyAlignment="1">
      <alignment vertical="center" shrinkToFit="1"/>
    </xf>
    <xf numFmtId="0" fontId="46" fillId="4" borderId="40" xfId="15" applyFont="1" applyFill="1" applyBorder="1" applyAlignment="1">
      <alignment horizontal="center" vertical="center"/>
    </xf>
    <xf numFmtId="0" fontId="46" fillId="4" borderId="106" xfId="15" applyFont="1" applyFill="1" applyBorder="1"/>
    <xf numFmtId="0" fontId="46" fillId="4" borderId="107" xfId="15" applyFont="1" applyFill="1" applyBorder="1"/>
    <xf numFmtId="179" fontId="46" fillId="4" borderId="108" xfId="15" applyNumberFormat="1" applyFont="1" applyFill="1" applyBorder="1" applyAlignment="1">
      <alignment horizontal="center"/>
    </xf>
    <xf numFmtId="0" fontId="46" fillId="4" borderId="25" xfId="15" applyFont="1" applyFill="1" applyBorder="1"/>
    <xf numFmtId="0" fontId="46" fillId="4" borderId="40" xfId="15" applyFont="1" applyFill="1" applyBorder="1"/>
    <xf numFmtId="179" fontId="46" fillId="4" borderId="7" xfId="15" applyNumberFormat="1" applyFont="1" applyFill="1" applyBorder="1" applyAlignment="1">
      <alignment horizontal="center"/>
    </xf>
    <xf numFmtId="0" fontId="46" fillId="4" borderId="109" xfId="15" applyFont="1" applyFill="1" applyBorder="1"/>
    <xf numFmtId="0" fontId="46" fillId="4" borderId="105" xfId="15" applyFont="1" applyFill="1" applyBorder="1"/>
    <xf numFmtId="179" fontId="46" fillId="4" borderId="105" xfId="15" applyNumberFormat="1" applyFont="1" applyFill="1" applyBorder="1" applyAlignment="1">
      <alignment horizontal="center"/>
    </xf>
    <xf numFmtId="0" fontId="46" fillId="4" borderId="110" xfId="15" applyFont="1" applyFill="1" applyBorder="1" applyAlignment="1">
      <alignment horizontal="center"/>
    </xf>
    <xf numFmtId="0" fontId="51" fillId="4" borderId="109" xfId="15" applyFont="1" applyFill="1" applyBorder="1"/>
    <xf numFmtId="0" fontId="51" fillId="4" borderId="105" xfId="15" applyFont="1" applyFill="1" applyBorder="1"/>
    <xf numFmtId="0" fontId="51" fillId="4" borderId="110" xfId="15" applyFont="1" applyFill="1" applyBorder="1"/>
    <xf numFmtId="0" fontId="46" fillId="4" borderId="63" xfId="15" applyFont="1" applyFill="1" applyBorder="1" applyAlignment="1">
      <alignment horizontal="center" vertical="center"/>
    </xf>
    <xf numFmtId="0" fontId="46" fillId="4" borderId="111" xfId="15" applyFont="1" applyFill="1" applyBorder="1"/>
    <xf numFmtId="0" fontId="46" fillId="4" borderId="112" xfId="15" applyFont="1" applyFill="1" applyBorder="1"/>
    <xf numFmtId="179" fontId="46" fillId="4" borderId="112" xfId="15" applyNumberFormat="1" applyFont="1" applyFill="1" applyBorder="1" applyAlignment="1">
      <alignment horizontal="center"/>
    </xf>
    <xf numFmtId="179" fontId="46" fillId="4" borderId="113" xfId="15" applyNumberFormat="1" applyFont="1" applyFill="1" applyBorder="1" applyAlignment="1">
      <alignment horizontal="center"/>
    </xf>
    <xf numFmtId="0" fontId="46" fillId="4" borderId="54" xfId="15" applyFont="1" applyFill="1" applyBorder="1" applyAlignment="1">
      <alignment horizontal="center" vertical="center"/>
    </xf>
    <xf numFmtId="0" fontId="46" fillId="4" borderId="101" xfId="15" applyFont="1" applyFill="1" applyBorder="1"/>
    <xf numFmtId="0" fontId="46" fillId="4" borderId="54" xfId="15" applyFont="1" applyFill="1" applyBorder="1"/>
    <xf numFmtId="179" fontId="46" fillId="4" borderId="55" xfId="15" applyNumberFormat="1" applyFont="1" applyFill="1" applyBorder="1" applyAlignment="1">
      <alignment horizontal="center"/>
    </xf>
    <xf numFmtId="0" fontId="46" fillId="4" borderId="102" xfId="15" applyFont="1" applyFill="1" applyBorder="1" applyAlignment="1">
      <alignment horizontal="center"/>
    </xf>
    <xf numFmtId="0" fontId="46" fillId="4" borderId="96" xfId="15" applyFont="1" applyFill="1" applyBorder="1"/>
    <xf numFmtId="0" fontId="46" fillId="4" borderId="42" xfId="15" applyFont="1" applyFill="1" applyBorder="1"/>
    <xf numFmtId="0" fontId="46" fillId="4" borderId="97" xfId="15" applyFont="1" applyFill="1" applyBorder="1" applyAlignment="1">
      <alignment horizontal="center"/>
    </xf>
    <xf numFmtId="0" fontId="46" fillId="4" borderId="76" xfId="15" applyFont="1" applyFill="1" applyBorder="1" applyAlignment="1">
      <alignment horizontal="center" vertical="center"/>
    </xf>
    <xf numFmtId="179" fontId="46" fillId="4" borderId="76" xfId="15" applyNumberFormat="1" applyFont="1" applyFill="1" applyBorder="1" applyAlignment="1">
      <alignment horizontal="center" vertical="center"/>
    </xf>
    <xf numFmtId="0" fontId="46" fillId="4" borderId="81" xfId="15" applyFont="1" applyFill="1" applyBorder="1" applyAlignment="1">
      <alignment horizontal="center" vertical="center"/>
    </xf>
    <xf numFmtId="0" fontId="46" fillId="4" borderId="165" xfId="15" applyFont="1" applyFill="1" applyBorder="1"/>
    <xf numFmtId="0" fontId="46" fillId="4" borderId="81" xfId="15" applyFont="1" applyFill="1" applyBorder="1"/>
    <xf numFmtId="179" fontId="46" fillId="4" borderId="76" xfId="15" applyNumberFormat="1" applyFont="1" applyFill="1" applyBorder="1" applyAlignment="1">
      <alignment horizontal="center"/>
    </xf>
    <xf numFmtId="0" fontId="46" fillId="4" borderId="166" xfId="15" applyFont="1" applyFill="1" applyBorder="1" applyAlignment="1">
      <alignment horizontal="center"/>
    </xf>
    <xf numFmtId="49" fontId="46" fillId="4" borderId="6" xfId="15" applyNumberFormat="1" applyFont="1" applyFill="1" applyBorder="1" applyAlignment="1">
      <alignment horizontal="center" vertical="center"/>
    </xf>
    <xf numFmtId="49" fontId="46" fillId="4" borderId="106" xfId="15" applyNumberFormat="1" applyFont="1" applyFill="1" applyBorder="1" applyAlignment="1">
      <alignment vertical="center" shrinkToFit="1"/>
    </xf>
    <xf numFmtId="49" fontId="46" fillId="4" borderId="107" xfId="15" applyNumberFormat="1" applyFont="1" applyFill="1" applyBorder="1" applyAlignment="1">
      <alignment vertical="center" shrinkToFit="1"/>
    </xf>
    <xf numFmtId="49" fontId="46" fillId="4" borderId="28" xfId="15" applyNumberFormat="1" applyFont="1" applyFill="1" applyBorder="1" applyAlignment="1">
      <alignment vertical="center" shrinkToFit="1"/>
    </xf>
    <xf numFmtId="49" fontId="46" fillId="4" borderId="109" xfId="15" applyNumberFormat="1" applyFont="1" applyFill="1" applyBorder="1" applyAlignment="1">
      <alignment vertical="center" shrinkToFit="1"/>
    </xf>
    <xf numFmtId="49" fontId="46" fillId="4" borderId="105" xfId="15" applyNumberFormat="1" applyFont="1" applyFill="1" applyBorder="1" applyAlignment="1">
      <alignment vertical="center" shrinkToFit="1"/>
    </xf>
    <xf numFmtId="180" fontId="46" fillId="4" borderId="28" xfId="15" applyNumberFormat="1" applyFont="1" applyFill="1" applyBorder="1" applyAlignment="1">
      <alignment horizontal="center" vertical="center"/>
    </xf>
    <xf numFmtId="0" fontId="46" fillId="4" borderId="105" xfId="15" applyFont="1" applyFill="1" applyBorder="1" applyAlignment="1">
      <alignment vertical="center" shrinkToFit="1"/>
    </xf>
    <xf numFmtId="178" fontId="46" fillId="4" borderId="105" xfId="15" applyNumberFormat="1" applyFont="1" applyFill="1" applyBorder="1" applyAlignment="1">
      <alignment horizontal="right" vertical="center" shrinkToFit="1"/>
    </xf>
    <xf numFmtId="49" fontId="46" fillId="4" borderId="110" xfId="15" applyNumberFormat="1" applyFont="1" applyFill="1" applyBorder="1" applyAlignment="1">
      <alignment horizontal="center" vertical="center" shrinkToFit="1"/>
    </xf>
    <xf numFmtId="0" fontId="46" fillId="4" borderId="113" xfId="15" applyFont="1" applyFill="1" applyBorder="1" applyAlignment="1">
      <alignment horizontal="center" vertical="center" shrinkToFit="1"/>
    </xf>
    <xf numFmtId="0" fontId="44" fillId="4" borderId="16" xfId="0" applyFont="1" applyFill="1" applyBorder="1" applyAlignment="1">
      <alignment horizontal="center" vertical="center"/>
    </xf>
    <xf numFmtId="0" fontId="44" fillId="4" borderId="1" xfId="0" applyFont="1" applyFill="1" applyBorder="1" applyAlignment="1">
      <alignment horizontal="center" vertical="center"/>
    </xf>
    <xf numFmtId="0" fontId="46" fillId="4" borderId="83" xfId="15" applyFont="1" applyFill="1" applyBorder="1" applyAlignment="1">
      <alignment horizontal="center" vertical="center" shrinkToFit="1"/>
    </xf>
    <xf numFmtId="0" fontId="46" fillId="4" borderId="77" xfId="15" applyFont="1" applyFill="1" applyBorder="1" applyAlignment="1">
      <alignment horizontal="center" vertical="center" shrinkToFit="1"/>
    </xf>
    <xf numFmtId="49" fontId="46" fillId="4" borderId="6" xfId="15" applyNumberFormat="1" applyFont="1" applyFill="1" applyBorder="1" applyAlignment="1">
      <alignment horizontal="center" vertical="center" shrinkToFit="1"/>
    </xf>
    <xf numFmtId="0" fontId="46" fillId="4" borderId="36" xfId="15" applyFont="1" applyFill="1" applyBorder="1" applyAlignment="1">
      <alignment horizontal="center" vertical="center" shrinkToFit="1"/>
    </xf>
    <xf numFmtId="0" fontId="46" fillId="3" borderId="42" xfId="15" applyFont="1" applyFill="1" applyBorder="1" applyAlignment="1">
      <alignment vertical="center"/>
    </xf>
    <xf numFmtId="0" fontId="25" fillId="4" borderId="116" xfId="5" applyFont="1" applyFill="1" applyBorder="1">
      <alignment vertical="center"/>
    </xf>
    <xf numFmtId="49" fontId="46" fillId="4" borderId="11" xfId="15" applyNumberFormat="1" applyFont="1" applyFill="1" applyBorder="1" applyAlignment="1">
      <alignment horizontal="center" vertical="center" shrinkToFit="1"/>
    </xf>
    <xf numFmtId="0" fontId="46" fillId="4" borderId="38" xfId="15" applyFont="1" applyFill="1" applyBorder="1" applyAlignment="1">
      <alignment horizontal="center" vertical="center" shrinkToFit="1"/>
    </xf>
    <xf numFmtId="0" fontId="46" fillId="4" borderId="153" xfId="15" applyFont="1" applyFill="1" applyBorder="1" applyAlignment="1">
      <alignment vertical="center" shrinkToFit="1"/>
    </xf>
    <xf numFmtId="0" fontId="48" fillId="4" borderId="178" xfId="0" applyFont="1" applyFill="1" applyBorder="1" applyAlignment="1">
      <alignment vertical="center"/>
    </xf>
    <xf numFmtId="0" fontId="48" fillId="4" borderId="40" xfId="0" applyFont="1" applyFill="1" applyBorder="1" applyAlignment="1">
      <alignment vertical="center"/>
    </xf>
    <xf numFmtId="0" fontId="44" fillId="4" borderId="66" xfId="0" applyFont="1" applyFill="1" applyBorder="1" applyAlignment="1">
      <alignment horizontal="center" vertical="center" shrinkToFit="1"/>
    </xf>
    <xf numFmtId="0" fontId="27" fillId="4" borderId="93" xfId="15" applyFont="1" applyFill="1" applyBorder="1" applyAlignment="1">
      <alignment vertical="center" shrinkToFit="1"/>
    </xf>
    <xf numFmtId="179" fontId="27" fillId="4" borderId="94" xfId="15" applyNumberFormat="1" applyFont="1" applyFill="1" applyBorder="1" applyAlignment="1">
      <alignment horizontal="center" vertical="center" shrinkToFit="1"/>
    </xf>
    <xf numFmtId="0" fontId="27" fillId="4" borderId="98" xfId="15" applyFont="1" applyFill="1" applyBorder="1" applyAlignment="1">
      <alignment vertical="center" shrinkToFit="1"/>
    </xf>
    <xf numFmtId="49" fontId="18" fillId="4" borderId="112" xfId="3" applyNumberFormat="1" applyFont="1" applyFill="1" applyBorder="1" applyAlignment="1">
      <alignment horizontal="center" vertical="center"/>
    </xf>
    <xf numFmtId="179" fontId="27" fillId="4" borderId="99" xfId="15" applyNumberFormat="1" applyFont="1" applyFill="1" applyBorder="1" applyAlignment="1">
      <alignment horizontal="center" vertical="center" shrinkToFit="1"/>
    </xf>
    <xf numFmtId="49" fontId="4" fillId="4" borderId="100" xfId="0" applyNumberFormat="1" applyFont="1" applyFill="1" applyBorder="1" applyAlignment="1">
      <alignment horizontal="center" vertical="center"/>
    </xf>
    <xf numFmtId="0" fontId="48" fillId="4" borderId="64" xfId="0" applyFont="1" applyFill="1" applyBorder="1" applyAlignment="1">
      <alignment horizontal="center" vertical="center" shrinkToFit="1"/>
    </xf>
    <xf numFmtId="0" fontId="48" fillId="4" borderId="93" xfId="0" applyFont="1" applyFill="1" applyBorder="1" applyAlignment="1">
      <alignment vertical="center"/>
    </xf>
    <xf numFmtId="0" fontId="48" fillId="4" borderId="94" xfId="0" applyFont="1" applyFill="1" applyBorder="1" applyAlignment="1">
      <alignment horizontal="center" vertical="center"/>
    </xf>
    <xf numFmtId="49" fontId="48" fillId="4" borderId="175" xfId="0" applyNumberFormat="1" applyFont="1" applyFill="1" applyBorder="1" applyAlignment="1">
      <alignment horizontal="center" vertical="center"/>
    </xf>
    <xf numFmtId="49" fontId="48" fillId="4" borderId="164" xfId="0" applyNumberFormat="1" applyFont="1" applyFill="1" applyBorder="1" applyAlignment="1">
      <alignment horizontal="center" vertical="center"/>
    </xf>
    <xf numFmtId="179" fontId="48" fillId="4" borderId="102" xfId="0" applyNumberFormat="1" applyFont="1" applyFill="1" applyBorder="1" applyAlignment="1">
      <alignment horizontal="center"/>
    </xf>
    <xf numFmtId="49" fontId="48" fillId="3" borderId="28" xfId="0" applyNumberFormat="1" applyFont="1" applyFill="1" applyBorder="1" applyAlignment="1">
      <alignment horizontal="center" vertical="center"/>
    </xf>
    <xf numFmtId="179" fontId="48" fillId="4" borderId="11" xfId="0" applyNumberFormat="1" applyFont="1" applyFill="1" applyBorder="1" applyAlignment="1">
      <alignment horizontal="right" vertical="center"/>
    </xf>
    <xf numFmtId="0" fontId="48" fillId="4" borderId="98" xfId="0" applyFont="1" applyFill="1" applyBorder="1" applyAlignment="1">
      <alignment vertical="center"/>
    </xf>
    <xf numFmtId="0" fontId="48" fillId="4" borderId="99" xfId="0" applyFont="1" applyFill="1" applyBorder="1" applyAlignment="1">
      <alignment horizontal="center" vertical="center"/>
    </xf>
    <xf numFmtId="178" fontId="48" fillId="4" borderId="99" xfId="0" applyNumberFormat="1" applyFont="1" applyFill="1" applyBorder="1" applyAlignment="1">
      <alignment horizontal="center" vertical="center"/>
    </xf>
    <xf numFmtId="0" fontId="48" fillId="4" borderId="55" xfId="0" applyFont="1" applyFill="1" applyBorder="1" applyAlignment="1">
      <alignment vertical="center"/>
    </xf>
    <xf numFmtId="178" fontId="48" fillId="4" borderId="55" xfId="0" applyNumberFormat="1" applyFont="1" applyFill="1" applyBorder="1" applyAlignment="1">
      <alignment horizontal="right" vertical="center"/>
    </xf>
    <xf numFmtId="0" fontId="48" fillId="4" borderId="55" xfId="0" applyFont="1" applyFill="1" applyBorder="1" applyAlignment="1">
      <alignment horizontal="center" vertical="center"/>
    </xf>
    <xf numFmtId="178" fontId="48" fillId="4" borderId="11" xfId="0" applyNumberFormat="1" applyFont="1" applyFill="1" applyBorder="1" applyAlignment="1">
      <alignment horizontal="right" vertical="center"/>
    </xf>
    <xf numFmtId="0" fontId="48" fillId="4" borderId="76" xfId="0" applyFont="1" applyFill="1" applyBorder="1" applyAlignment="1">
      <alignment vertical="center"/>
    </xf>
    <xf numFmtId="178" fontId="48" fillId="4" borderId="76" xfId="0" applyNumberFormat="1" applyFont="1" applyFill="1" applyBorder="1" applyAlignment="1">
      <alignment horizontal="right" vertical="center"/>
    </xf>
    <xf numFmtId="0" fontId="48" fillId="4" borderId="7" xfId="0" applyFont="1" applyFill="1" applyBorder="1" applyAlignment="1">
      <alignment horizontal="center" vertical="center"/>
    </xf>
    <xf numFmtId="0" fontId="48" fillId="4" borderId="52" xfId="0" applyFont="1" applyFill="1" applyBorder="1" applyAlignment="1">
      <alignment horizontal="center" vertical="center"/>
    </xf>
    <xf numFmtId="178" fontId="48" fillId="4" borderId="94" xfId="0" applyNumberFormat="1" applyFont="1" applyFill="1" applyBorder="1" applyAlignment="1">
      <alignment vertical="center"/>
    </xf>
    <xf numFmtId="0" fontId="48" fillId="0" borderId="49" xfId="0" applyFont="1" applyBorder="1" applyAlignment="1">
      <alignment horizontal="center" vertical="center"/>
    </xf>
    <xf numFmtId="0" fontId="48" fillId="4" borderId="101" xfId="0" applyFont="1" applyFill="1" applyBorder="1" applyAlignment="1">
      <alignment vertical="center"/>
    </xf>
    <xf numFmtId="178" fontId="48" fillId="4" borderId="55" xfId="0" applyNumberFormat="1" applyFont="1" applyFill="1" applyBorder="1" applyAlignment="1">
      <alignment vertical="center"/>
    </xf>
    <xf numFmtId="178" fontId="48" fillId="4" borderId="54" xfId="0" applyNumberFormat="1" applyFont="1" applyFill="1" applyBorder="1" applyAlignment="1">
      <alignment vertical="center"/>
    </xf>
    <xf numFmtId="0" fontId="48" fillId="0" borderId="50" xfId="0" applyFont="1" applyBorder="1" applyAlignment="1">
      <alignment horizontal="center" vertical="center"/>
    </xf>
    <xf numFmtId="0" fontId="48" fillId="0" borderId="13" xfId="0" applyFont="1" applyBorder="1" applyAlignment="1">
      <alignment horizontal="center" vertical="center"/>
    </xf>
    <xf numFmtId="0" fontId="44" fillId="2" borderId="25" xfId="0" applyFont="1" applyFill="1" applyBorder="1" applyAlignment="1">
      <alignment vertical="center"/>
    </xf>
    <xf numFmtId="0" fontId="44" fillId="2" borderId="40" xfId="0" applyFont="1" applyFill="1" applyBorder="1" applyAlignment="1">
      <alignment vertical="center"/>
    </xf>
    <xf numFmtId="178" fontId="44" fillId="2" borderId="6" xfId="0" applyNumberFormat="1" applyFont="1" applyFill="1" applyBorder="1" applyAlignment="1">
      <alignment vertical="center"/>
    </xf>
    <xf numFmtId="178" fontId="44" fillId="2" borderId="40" xfId="0" applyNumberFormat="1" applyFont="1" applyFill="1" applyBorder="1" applyAlignment="1">
      <alignment vertical="center"/>
    </xf>
    <xf numFmtId="0" fontId="44" fillId="2" borderId="7" xfId="0" applyFont="1" applyFill="1" applyBorder="1" applyAlignment="1">
      <alignment horizontal="center" vertical="center"/>
    </xf>
    <xf numFmtId="0" fontId="44" fillId="2" borderId="52" xfId="0" applyFont="1" applyFill="1" applyBorder="1" applyAlignment="1">
      <alignment horizontal="center" vertical="center"/>
    </xf>
    <xf numFmtId="0" fontId="44" fillId="2" borderId="53" xfId="0" applyFont="1" applyFill="1" applyBorder="1" applyAlignment="1">
      <alignment vertical="center"/>
    </xf>
    <xf numFmtId="0" fontId="44" fillId="2" borderId="54" xfId="0" applyFont="1" applyFill="1" applyBorder="1" applyAlignment="1">
      <alignment vertical="center"/>
    </xf>
    <xf numFmtId="178" fontId="44" fillId="2" borderId="55" xfId="0" applyNumberFormat="1" applyFont="1" applyFill="1" applyBorder="1" applyAlignment="1">
      <alignment vertical="center"/>
    </xf>
    <xf numFmtId="178" fontId="44" fillId="2" borderId="54" xfId="0" applyNumberFormat="1" applyFont="1" applyFill="1" applyBorder="1" applyAlignment="1">
      <alignment vertical="center"/>
    </xf>
    <xf numFmtId="0" fontId="44" fillId="2" borderId="56" xfId="0" applyFont="1" applyFill="1" applyBorder="1" applyAlignment="1">
      <alignment horizontal="center" vertical="center"/>
    </xf>
    <xf numFmtId="0" fontId="44" fillId="2" borderId="57" xfId="0" applyFont="1" applyFill="1" applyBorder="1" applyAlignment="1">
      <alignment horizontal="center" vertical="center"/>
    </xf>
    <xf numFmtId="0" fontId="44" fillId="2" borderId="27" xfId="0" applyFont="1" applyFill="1" applyBorder="1" applyAlignment="1">
      <alignment vertical="center"/>
    </xf>
    <xf numFmtId="0" fontId="44" fillId="2" borderId="28" xfId="0" applyFont="1" applyFill="1" applyBorder="1" applyAlignment="1">
      <alignment vertical="center"/>
    </xf>
    <xf numFmtId="178" fontId="44" fillId="2" borderId="28" xfId="0" applyNumberFormat="1" applyFont="1" applyFill="1" applyBorder="1" applyAlignment="1">
      <alignment vertical="center"/>
    </xf>
    <xf numFmtId="0" fontId="44" fillId="2" borderId="29" xfId="0" applyFont="1" applyFill="1" applyBorder="1" applyAlignment="1">
      <alignment horizontal="center" vertical="center"/>
    </xf>
    <xf numFmtId="0" fontId="44" fillId="2" borderId="58" xfId="0" applyFont="1" applyFill="1" applyBorder="1" applyAlignment="1">
      <alignment horizontal="center" vertical="center"/>
    </xf>
    <xf numFmtId="0" fontId="44" fillId="2" borderId="12" xfId="0" applyFont="1" applyFill="1" applyBorder="1" applyAlignment="1">
      <alignment horizontal="center" vertical="center"/>
    </xf>
    <xf numFmtId="0" fontId="44" fillId="2" borderId="59" xfId="0" applyFont="1" applyFill="1" applyBorder="1" applyAlignment="1">
      <alignment horizontal="center" vertical="center"/>
    </xf>
    <xf numFmtId="0" fontId="52" fillId="0" borderId="41" xfId="0" applyFont="1" applyBorder="1" applyAlignment="1">
      <alignment horizontal="center" vertical="center"/>
    </xf>
    <xf numFmtId="0" fontId="52" fillId="0" borderId="8" xfId="0" applyFont="1" applyBorder="1" applyAlignment="1">
      <alignment horizontal="center" vertical="center"/>
    </xf>
    <xf numFmtId="182" fontId="52" fillId="0" borderId="43" xfId="0" applyNumberFormat="1" applyFont="1" applyBorder="1" applyAlignment="1">
      <alignment horizontal="center" vertical="center"/>
    </xf>
    <xf numFmtId="182" fontId="52" fillId="0" borderId="50" xfId="0" applyNumberFormat="1" applyFont="1" applyBorder="1" applyAlignment="1">
      <alignment horizontal="center" vertical="center"/>
    </xf>
    <xf numFmtId="0" fontId="52" fillId="0" borderId="4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9" fontId="53" fillId="0" borderId="45" xfId="1" applyFont="1" applyBorder="1" applyAlignment="1">
      <alignment horizontal="center" vertical="center"/>
    </xf>
    <xf numFmtId="178" fontId="52" fillId="0" borderId="13" xfId="0" applyNumberFormat="1" applyFont="1" applyBorder="1" applyAlignment="1">
      <alignment horizontal="center" vertical="center"/>
    </xf>
    <xf numFmtId="178" fontId="48" fillId="4" borderId="94" xfId="15" applyNumberFormat="1" applyFont="1" applyFill="1" applyBorder="1" applyAlignment="1">
      <alignment vertical="center"/>
    </xf>
    <xf numFmtId="179" fontId="48" fillId="4" borderId="146" xfId="15" applyNumberFormat="1" applyFont="1" applyFill="1" applyBorder="1" applyAlignment="1">
      <alignment vertical="center"/>
    </xf>
    <xf numFmtId="0" fontId="48" fillId="4" borderId="7" xfId="15" applyFont="1" applyFill="1" applyBorder="1" applyAlignment="1">
      <alignment horizontal="center" vertical="center"/>
    </xf>
    <xf numFmtId="0" fontId="48" fillId="4" borderId="52" xfId="15" applyFont="1" applyFill="1" applyBorder="1" applyAlignment="1">
      <alignment horizontal="center" vertical="center"/>
    </xf>
    <xf numFmtId="178" fontId="48" fillId="4" borderId="6" xfId="15" applyNumberFormat="1" applyFont="1" applyFill="1" applyBorder="1" applyAlignment="1">
      <alignment vertical="center"/>
    </xf>
    <xf numFmtId="179" fontId="48" fillId="4" borderId="40" xfId="15" applyNumberFormat="1" applyFont="1" applyFill="1" applyBorder="1" applyAlignment="1">
      <alignment vertical="center"/>
    </xf>
    <xf numFmtId="179" fontId="48" fillId="4" borderId="6" xfId="15" applyNumberFormat="1" applyFont="1" applyFill="1" applyBorder="1" applyAlignment="1">
      <alignment horizontal="center" vertical="center"/>
    </xf>
    <xf numFmtId="0" fontId="48" fillId="4" borderId="6" xfId="15" applyFont="1" applyFill="1" applyBorder="1" applyAlignment="1">
      <alignment horizontal="center" vertical="center"/>
    </xf>
    <xf numFmtId="0" fontId="48" fillId="4" borderId="53" xfId="15" applyFont="1" applyFill="1" applyBorder="1" applyAlignment="1">
      <alignment vertical="center"/>
    </xf>
    <xf numFmtId="0" fontId="48" fillId="4" borderId="54" xfId="15" applyFont="1" applyFill="1" applyBorder="1" applyAlignment="1">
      <alignment vertical="center"/>
    </xf>
    <xf numFmtId="178" fontId="48" fillId="4" borderId="55" xfId="15" applyNumberFormat="1" applyFont="1" applyFill="1" applyBorder="1" applyAlignment="1">
      <alignment vertical="center"/>
    </xf>
    <xf numFmtId="178" fontId="48" fillId="4" borderId="54" xfId="15" applyNumberFormat="1" applyFont="1" applyFill="1" applyBorder="1" applyAlignment="1">
      <alignment vertical="center"/>
    </xf>
    <xf numFmtId="0" fontId="48" fillId="4" borderId="56" xfId="15" applyFont="1" applyFill="1" applyBorder="1" applyAlignment="1">
      <alignment horizontal="center" vertical="center"/>
    </xf>
    <xf numFmtId="0" fontId="48" fillId="4" borderId="57" xfId="15" applyFont="1" applyFill="1" applyBorder="1" applyAlignment="1">
      <alignment horizontal="center" vertical="center"/>
    </xf>
    <xf numFmtId="0" fontId="48" fillId="4" borderId="27" xfId="15" applyFont="1" applyFill="1" applyBorder="1" applyAlignment="1">
      <alignment vertical="center"/>
    </xf>
    <xf numFmtId="0" fontId="48" fillId="4" borderId="28" xfId="15" applyFont="1" applyFill="1" applyBorder="1" applyAlignment="1">
      <alignment vertical="center"/>
    </xf>
    <xf numFmtId="178" fontId="48" fillId="4" borderId="28" xfId="15" applyNumberFormat="1" applyFont="1" applyFill="1" applyBorder="1" applyAlignment="1">
      <alignment vertical="center"/>
    </xf>
    <xf numFmtId="0" fontId="48" fillId="4" borderId="29" xfId="15" applyFont="1" applyFill="1" applyBorder="1" applyAlignment="1">
      <alignment horizontal="center" vertical="center"/>
    </xf>
    <xf numFmtId="0" fontId="48" fillId="4" borderId="58" xfId="15" applyFont="1" applyFill="1" applyBorder="1" applyAlignment="1">
      <alignment horizontal="center" vertical="center"/>
    </xf>
    <xf numFmtId="0" fontId="48" fillId="4" borderId="12" xfId="15" applyFont="1" applyFill="1" applyBorder="1" applyAlignment="1">
      <alignment horizontal="center" vertical="center"/>
    </xf>
    <xf numFmtId="0" fontId="48" fillId="4" borderId="59" xfId="15" applyFont="1" applyFill="1" applyBorder="1" applyAlignment="1">
      <alignment horizontal="center" vertical="center"/>
    </xf>
    <xf numFmtId="1" fontId="48" fillId="4" borderId="59" xfId="15" applyNumberFormat="1" applyFont="1" applyFill="1" applyBorder="1" applyAlignment="1">
      <alignment horizontal="center" vertical="center"/>
    </xf>
    <xf numFmtId="0" fontId="44" fillId="2" borderId="25" xfId="15" applyFont="1" applyFill="1" applyBorder="1" applyAlignment="1">
      <alignment vertical="center"/>
    </xf>
    <xf numFmtId="0" fontId="44" fillId="2" borderId="40" xfId="15" applyFont="1" applyFill="1" applyBorder="1" applyAlignment="1">
      <alignment vertical="center"/>
    </xf>
    <xf numFmtId="178" fontId="44" fillId="2" borderId="6" xfId="15" applyNumberFormat="1" applyFont="1" applyFill="1" applyBorder="1" applyAlignment="1">
      <alignment vertical="center"/>
    </xf>
    <xf numFmtId="178" fontId="44" fillId="2" borderId="40" xfId="15" applyNumberFormat="1" applyFont="1" applyFill="1" applyBorder="1" applyAlignment="1">
      <alignment vertical="center"/>
    </xf>
    <xf numFmtId="0" fontId="44" fillId="2" borderId="7" xfId="15" applyFont="1" applyFill="1" applyBorder="1" applyAlignment="1">
      <alignment horizontal="center" vertical="center"/>
    </xf>
    <xf numFmtId="0" fontId="44" fillId="2" borderId="52" xfId="15" applyFont="1" applyFill="1" applyBorder="1" applyAlignment="1">
      <alignment horizontal="center" vertical="center"/>
    </xf>
    <xf numFmtId="178" fontId="44" fillId="2" borderId="40" xfId="15" applyNumberFormat="1" applyFont="1" applyFill="1" applyBorder="1" applyAlignment="1">
      <alignment horizontal="center" vertical="center"/>
    </xf>
    <xf numFmtId="1" fontId="44" fillId="2" borderId="40" xfId="15" applyNumberFormat="1" applyFont="1" applyFill="1" applyBorder="1" applyAlignment="1">
      <alignment vertical="center"/>
    </xf>
    <xf numFmtId="0" fontId="44" fillId="2" borderId="53" xfId="15" applyFont="1" applyFill="1" applyBorder="1" applyAlignment="1">
      <alignment vertical="center"/>
    </xf>
    <xf numFmtId="0" fontId="44" fillId="2" borderId="54" xfId="15" applyFont="1" applyFill="1" applyBorder="1" applyAlignment="1">
      <alignment vertical="center"/>
    </xf>
    <xf numFmtId="178" fontId="44" fillId="2" borderId="55" xfId="15" applyNumberFormat="1" applyFont="1" applyFill="1" applyBorder="1" applyAlignment="1">
      <alignment vertical="center"/>
    </xf>
    <xf numFmtId="178" fontId="44" fillId="2" borderId="54" xfId="15" applyNumberFormat="1" applyFont="1" applyFill="1" applyBorder="1" applyAlignment="1">
      <alignment vertical="center"/>
    </xf>
    <xf numFmtId="0" fontId="44" fillId="2" borderId="56" xfId="15" applyFont="1" applyFill="1" applyBorder="1" applyAlignment="1">
      <alignment horizontal="center" vertical="center"/>
    </xf>
    <xf numFmtId="0" fontId="44" fillId="2" borderId="57" xfId="15" applyFont="1" applyFill="1" applyBorder="1" applyAlignment="1">
      <alignment horizontal="center" vertical="center"/>
    </xf>
    <xf numFmtId="178" fontId="44" fillId="2" borderId="54" xfId="15" applyNumberFormat="1" applyFont="1" applyFill="1" applyBorder="1" applyAlignment="1">
      <alignment horizontal="center" vertical="center"/>
    </xf>
    <xf numFmtId="1" fontId="44" fillId="2" borderId="54" xfId="15" applyNumberFormat="1" applyFont="1" applyFill="1" applyBorder="1" applyAlignment="1">
      <alignment vertical="center"/>
    </xf>
    <xf numFmtId="0" fontId="44" fillId="2" borderId="27" xfId="15" applyFont="1" applyFill="1" applyBorder="1" applyAlignment="1">
      <alignment vertical="center"/>
    </xf>
    <xf numFmtId="0" fontId="44" fillId="2" borderId="28" xfId="15" applyFont="1" applyFill="1" applyBorder="1" applyAlignment="1">
      <alignment vertical="center"/>
    </xf>
    <xf numFmtId="178" fontId="44" fillId="2" borderId="28" xfId="15" applyNumberFormat="1" applyFont="1" applyFill="1" applyBorder="1" applyAlignment="1">
      <alignment vertical="center"/>
    </xf>
    <xf numFmtId="0" fontId="44" fillId="2" borderId="29" xfId="15" applyFont="1" applyFill="1" applyBorder="1" applyAlignment="1">
      <alignment horizontal="center" vertical="center"/>
    </xf>
    <xf numFmtId="0" fontId="44" fillId="2" borderId="58" xfId="15" applyFont="1" applyFill="1" applyBorder="1" applyAlignment="1">
      <alignment horizontal="center" vertical="center"/>
    </xf>
    <xf numFmtId="178" fontId="44" fillId="2" borderId="28" xfId="15" applyNumberFormat="1" applyFont="1" applyFill="1" applyBorder="1" applyAlignment="1">
      <alignment horizontal="center" vertical="center"/>
    </xf>
    <xf numFmtId="1" fontId="44" fillId="2" borderId="28" xfId="15" applyNumberFormat="1" applyFont="1" applyFill="1" applyBorder="1" applyAlignment="1">
      <alignment vertical="center"/>
    </xf>
    <xf numFmtId="0" fontId="44" fillId="2" borderId="12" xfId="15" applyFont="1" applyFill="1" applyBorder="1" applyAlignment="1">
      <alignment horizontal="center" vertical="center"/>
    </xf>
    <xf numFmtId="0" fontId="44" fillId="2" borderId="59" xfId="15" applyFont="1" applyFill="1" applyBorder="1" applyAlignment="1">
      <alignment horizontal="center" vertical="center"/>
    </xf>
    <xf numFmtId="0" fontId="48" fillId="4" borderId="25" xfId="15" applyFont="1" applyFill="1" applyBorder="1" applyAlignment="1">
      <alignment vertical="center"/>
    </xf>
    <xf numFmtId="0" fontId="48" fillId="4" borderId="6" xfId="15" applyFont="1" applyFill="1" applyBorder="1" applyAlignment="1">
      <alignment vertical="center"/>
    </xf>
    <xf numFmtId="0" fontId="48" fillId="4" borderId="93" xfId="15" applyFont="1" applyFill="1" applyBorder="1" applyAlignment="1">
      <alignment vertical="center"/>
    </xf>
    <xf numFmtId="0" fontId="48" fillId="4" borderId="94" xfId="15" applyFont="1" applyFill="1" applyBorder="1" applyAlignment="1">
      <alignment vertical="center"/>
    </xf>
    <xf numFmtId="0" fontId="48" fillId="4" borderId="95" xfId="15" applyFont="1" applyFill="1" applyBorder="1" applyAlignment="1">
      <alignment horizontal="center" vertical="center"/>
    </xf>
    <xf numFmtId="0" fontId="48" fillId="4" borderId="101" xfId="15" applyFont="1" applyFill="1" applyBorder="1" applyAlignment="1">
      <alignment vertical="center"/>
    </xf>
    <xf numFmtId="0" fontId="48" fillId="4" borderId="102" xfId="15" applyFont="1" applyFill="1" applyBorder="1" applyAlignment="1">
      <alignment horizontal="center" vertical="center"/>
    </xf>
    <xf numFmtId="0" fontId="48" fillId="4" borderId="96" xfId="15" applyFont="1" applyFill="1" applyBorder="1" applyAlignment="1">
      <alignment vertical="center"/>
    </xf>
    <xf numFmtId="0" fontId="48" fillId="4" borderId="97" xfId="15" applyFont="1" applyFill="1" applyBorder="1" applyAlignment="1">
      <alignment horizontal="center" vertical="center"/>
    </xf>
    <xf numFmtId="0" fontId="44" fillId="11" borderId="7" xfId="15" applyFont="1" applyFill="1" applyBorder="1" applyAlignment="1">
      <alignment horizontal="center" vertical="center"/>
    </xf>
    <xf numFmtId="0" fontId="44" fillId="11" borderId="52" xfId="15" applyFont="1" applyFill="1" applyBorder="1" applyAlignment="1">
      <alignment horizontal="center" vertical="center"/>
    </xf>
    <xf numFmtId="0" fontId="44" fillId="11" borderId="25" xfId="15" applyFont="1" applyFill="1" applyBorder="1" applyAlignment="1">
      <alignment vertical="center"/>
    </xf>
    <xf numFmtId="0" fontId="44" fillId="11" borderId="40" xfId="15" applyFont="1" applyFill="1" applyBorder="1" applyAlignment="1">
      <alignment vertical="center"/>
    </xf>
    <xf numFmtId="178" fontId="44" fillId="11" borderId="40" xfId="15" applyNumberFormat="1" applyFont="1" applyFill="1" applyBorder="1" applyAlignment="1">
      <alignment vertical="center"/>
    </xf>
    <xf numFmtId="0" fontId="44" fillId="11" borderId="53" xfId="15" applyFont="1" applyFill="1" applyBorder="1" applyAlignment="1">
      <alignment vertical="center"/>
    </xf>
    <xf numFmtId="0" fontId="44" fillId="11" borderId="54" xfId="15" applyFont="1" applyFill="1" applyBorder="1" applyAlignment="1">
      <alignment vertical="center"/>
    </xf>
    <xf numFmtId="178" fontId="44" fillId="11" borderId="54" xfId="15" applyNumberFormat="1" applyFont="1" applyFill="1" applyBorder="1" applyAlignment="1">
      <alignment vertical="center"/>
    </xf>
    <xf numFmtId="0" fontId="44" fillId="11" borderId="56" xfId="15" applyFont="1" applyFill="1" applyBorder="1" applyAlignment="1">
      <alignment horizontal="center" vertical="center"/>
    </xf>
    <xf numFmtId="0" fontId="44" fillId="11" borderId="57" xfId="15" applyFont="1" applyFill="1" applyBorder="1" applyAlignment="1">
      <alignment horizontal="center" vertical="center"/>
    </xf>
    <xf numFmtId="0" fontId="44" fillId="11" borderId="29" xfId="15" applyFont="1" applyFill="1" applyBorder="1" applyAlignment="1">
      <alignment horizontal="center" vertical="center"/>
    </xf>
    <xf numFmtId="0" fontId="44" fillId="11" borderId="58" xfId="15" applyFont="1" applyFill="1" applyBorder="1" applyAlignment="1">
      <alignment horizontal="center" vertical="center"/>
    </xf>
    <xf numFmtId="0" fontId="44" fillId="11" borderId="27" xfId="15" applyFont="1" applyFill="1" applyBorder="1" applyAlignment="1">
      <alignment vertical="center"/>
    </xf>
    <xf numFmtId="0" fontId="44" fillId="11" borderId="28" xfId="15" applyFont="1" applyFill="1" applyBorder="1" applyAlignment="1">
      <alignment vertical="center"/>
    </xf>
    <xf numFmtId="178" fontId="44" fillId="11" borderId="28" xfId="15" applyNumberFormat="1" applyFont="1" applyFill="1" applyBorder="1" applyAlignment="1">
      <alignment vertical="center"/>
    </xf>
    <xf numFmtId="0" fontId="44" fillId="0" borderId="63" xfId="15" applyFont="1" applyBorder="1" applyAlignment="1">
      <alignment vertical="center"/>
    </xf>
    <xf numFmtId="0" fontId="44" fillId="11" borderId="12" xfId="15" applyFont="1" applyFill="1" applyBorder="1" applyAlignment="1">
      <alignment horizontal="center" vertical="center"/>
    </xf>
    <xf numFmtId="0" fontId="44" fillId="11" borderId="59" xfId="15" applyFont="1" applyFill="1" applyBorder="1" applyAlignment="1">
      <alignment horizontal="center" vertical="center"/>
    </xf>
    <xf numFmtId="0" fontId="44" fillId="4" borderId="63" xfId="15" applyFont="1" applyFill="1" applyBorder="1" applyAlignment="1">
      <alignment vertical="center"/>
    </xf>
    <xf numFmtId="0" fontId="47" fillId="2" borderId="25" xfId="15" applyFont="1" applyFill="1" applyBorder="1" applyAlignment="1">
      <alignment vertical="center"/>
    </xf>
    <xf numFmtId="0" fontId="47" fillId="2" borderId="40" xfId="15" applyFont="1" applyFill="1" applyBorder="1" applyAlignment="1">
      <alignment vertical="center"/>
    </xf>
    <xf numFmtId="178" fontId="47" fillId="2" borderId="6" xfId="15" applyNumberFormat="1" applyFont="1" applyFill="1" applyBorder="1" applyAlignment="1">
      <alignment vertical="center"/>
    </xf>
    <xf numFmtId="178" fontId="47" fillId="2" borderId="40" xfId="15" applyNumberFormat="1" applyFont="1" applyFill="1" applyBorder="1" applyAlignment="1">
      <alignment vertical="center"/>
    </xf>
    <xf numFmtId="0" fontId="47" fillId="2" borderId="7" xfId="15" applyFont="1" applyFill="1" applyBorder="1" applyAlignment="1">
      <alignment horizontal="center" vertical="center"/>
    </xf>
    <xf numFmtId="0" fontId="47" fillId="2" borderId="52" xfId="15" applyFont="1" applyFill="1" applyBorder="1" applyAlignment="1">
      <alignment horizontal="center" vertical="center"/>
    </xf>
    <xf numFmtId="0" fontId="47" fillId="2" borderId="53" xfId="15" applyFont="1" applyFill="1" applyBorder="1" applyAlignment="1">
      <alignment vertical="center"/>
    </xf>
    <xf numFmtId="0" fontId="47" fillId="2" borderId="54" xfId="15" applyFont="1" applyFill="1" applyBorder="1" applyAlignment="1">
      <alignment vertical="center"/>
    </xf>
    <xf numFmtId="178" fontId="47" fillId="2" borderId="55" xfId="15" applyNumberFormat="1" applyFont="1" applyFill="1" applyBorder="1" applyAlignment="1">
      <alignment vertical="center"/>
    </xf>
    <xf numFmtId="178" fontId="47" fillId="2" borderId="54" xfId="15" applyNumberFormat="1" applyFont="1" applyFill="1" applyBorder="1" applyAlignment="1">
      <alignment vertical="center"/>
    </xf>
    <xf numFmtId="0" fontId="47" fillId="2" borderId="56" xfId="15" applyFont="1" applyFill="1" applyBorder="1" applyAlignment="1">
      <alignment horizontal="center" vertical="center"/>
    </xf>
    <xf numFmtId="0" fontId="47" fillId="2" borderId="57" xfId="15" applyFont="1" applyFill="1" applyBorder="1" applyAlignment="1">
      <alignment horizontal="center" vertical="center"/>
    </xf>
    <xf numFmtId="0" fontId="47" fillId="2" borderId="27" xfId="15" applyFont="1" applyFill="1" applyBorder="1" applyAlignment="1">
      <alignment vertical="center"/>
    </xf>
    <xf numFmtId="0" fontId="47" fillId="2" borderId="28" xfId="15" applyFont="1" applyFill="1" applyBorder="1" applyAlignment="1">
      <alignment vertical="center"/>
    </xf>
    <xf numFmtId="178" fontId="47" fillId="2" borderId="28" xfId="15" applyNumberFormat="1" applyFont="1" applyFill="1" applyBorder="1" applyAlignment="1">
      <alignment vertical="center"/>
    </xf>
    <xf numFmtId="0" fontId="47" fillId="2" borderId="29" xfId="15" applyFont="1" applyFill="1" applyBorder="1" applyAlignment="1">
      <alignment horizontal="center" vertical="center"/>
    </xf>
    <xf numFmtId="0" fontId="47" fillId="2" borderId="58" xfId="15" applyFont="1" applyFill="1" applyBorder="1" applyAlignment="1">
      <alignment horizontal="center" vertical="center"/>
    </xf>
    <xf numFmtId="0" fontId="47" fillId="2" borderId="12" xfId="15" applyFont="1" applyFill="1" applyBorder="1" applyAlignment="1">
      <alignment horizontal="center" vertical="center"/>
    </xf>
    <xf numFmtId="0" fontId="47" fillId="2" borderId="59" xfId="15" applyFont="1" applyFill="1" applyBorder="1" applyAlignment="1">
      <alignment horizontal="center" vertical="center"/>
    </xf>
    <xf numFmtId="0" fontId="20" fillId="4" borderId="128" xfId="5" applyFont="1" applyFill="1" applyBorder="1" applyAlignment="1">
      <alignment horizontal="center" vertical="center"/>
    </xf>
    <xf numFmtId="0" fontId="4" fillId="4" borderId="154" xfId="0" applyFont="1" applyFill="1" applyBorder="1" applyAlignment="1">
      <alignment horizontal="center" vertical="center" shrinkToFit="1"/>
    </xf>
    <xf numFmtId="0" fontId="4" fillId="4" borderId="179" xfId="0" applyFont="1" applyFill="1" applyBorder="1" applyAlignment="1">
      <alignment vertical="center" shrinkToFit="1"/>
    </xf>
    <xf numFmtId="0" fontId="4" fillId="4" borderId="91" xfId="0" applyFont="1" applyFill="1" applyBorder="1" applyAlignment="1">
      <alignment horizontal="center" vertical="center" shrinkToFit="1"/>
    </xf>
    <xf numFmtId="178" fontId="4" fillId="4" borderId="91" xfId="0" applyNumberFormat="1" applyFont="1" applyFill="1" applyBorder="1" applyAlignment="1">
      <alignment horizontal="center" vertical="center" shrinkToFit="1"/>
    </xf>
    <xf numFmtId="0" fontId="4" fillId="4" borderId="92" xfId="0" applyFont="1" applyFill="1" applyBorder="1" applyAlignment="1">
      <alignment horizontal="center" vertical="center" shrinkToFit="1"/>
    </xf>
    <xf numFmtId="49" fontId="4" fillId="4" borderId="73" xfId="0" applyNumberFormat="1" applyFont="1" applyFill="1" applyBorder="1" applyAlignment="1">
      <alignment vertical="center" shrinkToFit="1"/>
    </xf>
    <xf numFmtId="49" fontId="4" fillId="4" borderId="15" xfId="0" applyNumberFormat="1" applyFont="1" applyFill="1" applyBorder="1" applyAlignment="1">
      <alignment vertical="center" shrinkToFit="1"/>
    </xf>
    <xf numFmtId="0" fontId="18" fillId="3" borderId="146" xfId="0" applyFont="1" applyFill="1" applyBorder="1" applyAlignment="1">
      <alignment vertical="center" shrinkToFit="1"/>
    </xf>
    <xf numFmtId="179" fontId="4" fillId="4" borderId="95" xfId="0" applyNumberFormat="1" applyFont="1" applyFill="1" applyBorder="1" applyAlignment="1">
      <alignment horizontal="center" vertical="center"/>
    </xf>
    <xf numFmtId="179" fontId="4" fillId="4" borderId="97" xfId="0" applyNumberFormat="1" applyFont="1" applyFill="1" applyBorder="1" applyAlignment="1">
      <alignment horizontal="center"/>
    </xf>
    <xf numFmtId="0" fontId="4" fillId="4" borderId="42" xfId="0" applyFont="1" applyFill="1" applyBorder="1" applyAlignment="1">
      <alignment vertical="center" shrinkToFit="1"/>
    </xf>
    <xf numFmtId="179" fontId="4" fillId="4" borderId="97" xfId="0" applyNumberFormat="1" applyFont="1" applyFill="1" applyBorder="1" applyAlignment="1">
      <alignment horizontal="center" vertical="center"/>
    </xf>
    <xf numFmtId="0" fontId="4" fillId="4" borderId="63" xfId="0" applyFont="1" applyFill="1" applyBorder="1" applyAlignment="1">
      <alignment vertical="center" shrinkToFit="1"/>
    </xf>
    <xf numFmtId="178" fontId="4" fillId="4" borderId="11" xfId="0" applyNumberFormat="1" applyFont="1" applyFill="1" applyBorder="1" applyAlignment="1">
      <alignment horizontal="center" vertical="center" shrinkToFit="1"/>
    </xf>
    <xf numFmtId="49" fontId="4" fillId="4" borderId="171" xfId="0" applyNumberFormat="1" applyFont="1" applyFill="1" applyBorder="1" applyAlignment="1">
      <alignment horizontal="center" vertical="center" shrinkToFit="1"/>
    </xf>
    <xf numFmtId="49" fontId="4" fillId="4" borderId="154" xfId="0" applyNumberFormat="1" applyFont="1" applyFill="1" applyBorder="1" applyAlignment="1">
      <alignment horizontal="center" vertical="center" shrinkToFit="1"/>
    </xf>
    <xf numFmtId="0" fontId="4" fillId="4" borderId="91" xfId="0" applyFont="1" applyFill="1" applyBorder="1" applyAlignment="1">
      <alignment vertical="center" shrinkToFit="1"/>
    </xf>
    <xf numFmtId="49" fontId="4" fillId="4" borderId="92" xfId="0" applyNumberFormat="1" applyFont="1" applyFill="1" applyBorder="1" applyAlignment="1">
      <alignment horizontal="center" vertical="center" shrinkToFit="1"/>
    </xf>
    <xf numFmtId="0" fontId="47" fillId="3" borderId="64" xfId="15" applyFont="1" applyFill="1" applyBorder="1" applyAlignment="1">
      <alignment horizontal="center" vertical="center"/>
    </xf>
    <xf numFmtId="1" fontId="47" fillId="3" borderId="64" xfId="15" applyNumberFormat="1" applyFont="1" applyFill="1" applyBorder="1" applyAlignment="1">
      <alignment horizontal="center" vertical="center"/>
    </xf>
    <xf numFmtId="0" fontId="47" fillId="3" borderId="44" xfId="15" applyFont="1" applyFill="1" applyAlignment="1">
      <alignment horizontal="center" vertical="center"/>
    </xf>
    <xf numFmtId="1" fontId="47" fillId="3" borderId="44" xfId="15" applyNumberFormat="1" applyFont="1" applyFill="1" applyAlignment="1">
      <alignment horizontal="center" vertical="center"/>
    </xf>
    <xf numFmtId="0" fontId="47" fillId="3" borderId="73" xfId="15" applyFont="1" applyFill="1" applyBorder="1" applyAlignment="1">
      <alignment horizontal="center" vertical="center"/>
    </xf>
    <xf numFmtId="0" fontId="47" fillId="3" borderId="66" xfId="15" applyFont="1" applyFill="1" applyBorder="1" applyAlignment="1">
      <alignment horizontal="center" vertical="center"/>
    </xf>
    <xf numFmtId="0" fontId="47" fillId="3" borderId="74" xfId="15" applyFont="1" applyFill="1" applyBorder="1" applyAlignment="1">
      <alignment horizontal="center" vertical="center"/>
    </xf>
    <xf numFmtId="0" fontId="47" fillId="3" borderId="67" xfId="15" applyFont="1" applyFill="1" applyBorder="1" applyAlignment="1">
      <alignment horizontal="center" vertical="center"/>
    </xf>
    <xf numFmtId="1" fontId="47" fillId="3" borderId="67" xfId="15" applyNumberFormat="1" applyFont="1" applyFill="1" applyBorder="1" applyAlignment="1">
      <alignment horizontal="center" vertical="center"/>
    </xf>
    <xf numFmtId="0" fontId="47" fillId="3" borderId="69" xfId="15" applyFont="1" applyFill="1" applyBorder="1" applyAlignment="1">
      <alignment horizontal="center" vertical="center"/>
    </xf>
    <xf numFmtId="178" fontId="47" fillId="4" borderId="67" xfId="15" applyNumberFormat="1" applyFont="1" applyFill="1" applyBorder="1" applyAlignment="1">
      <alignment horizontal="center" vertical="center" shrinkToFit="1"/>
    </xf>
    <xf numFmtId="49" fontId="47" fillId="4" borderId="69" xfId="15" applyNumberFormat="1" applyFont="1" applyFill="1" applyBorder="1" applyAlignment="1">
      <alignment horizontal="center" vertical="center" shrinkToFit="1"/>
    </xf>
    <xf numFmtId="180" fontId="46" fillId="4" borderId="28" xfId="26" applyNumberFormat="1" applyFont="1" applyFill="1" applyBorder="1" applyAlignment="1">
      <alignment horizontal="center" vertical="center" shrinkToFit="1"/>
    </xf>
    <xf numFmtId="0" fontId="48" fillId="3" borderId="28" xfId="14" applyFont="1" applyFill="1" applyBorder="1" applyAlignment="1">
      <alignment horizontal="center" vertical="center" shrinkToFit="1"/>
    </xf>
    <xf numFmtId="0" fontId="48" fillId="4" borderId="73" xfId="6" applyFont="1" applyFill="1" applyBorder="1">
      <alignment vertical="center"/>
    </xf>
    <xf numFmtId="49" fontId="46" fillId="3" borderId="97" xfId="15" applyNumberFormat="1" applyFont="1" applyFill="1" applyBorder="1" applyAlignment="1">
      <alignment horizontal="center" vertical="center"/>
    </xf>
    <xf numFmtId="1" fontId="46" fillId="3" borderId="28" xfId="15" applyNumberFormat="1" applyFont="1" applyFill="1" applyBorder="1" applyAlignment="1">
      <alignment horizontal="right" vertical="center"/>
    </xf>
    <xf numFmtId="0" fontId="46" fillId="3" borderId="104" xfId="15" applyFont="1" applyFill="1" applyBorder="1" applyAlignment="1">
      <alignment vertical="center"/>
    </xf>
    <xf numFmtId="0" fontId="46" fillId="3" borderId="99" xfId="15" applyFont="1" applyFill="1" applyBorder="1" applyAlignment="1">
      <alignment vertical="center"/>
    </xf>
    <xf numFmtId="1" fontId="46" fillId="3" borderId="99" xfId="15" applyNumberFormat="1" applyFont="1" applyFill="1" applyBorder="1" applyAlignment="1">
      <alignment horizontal="right" vertical="center"/>
    </xf>
    <xf numFmtId="49" fontId="46" fillId="3" borderId="100" xfId="15" applyNumberFormat="1" applyFont="1" applyFill="1" applyBorder="1" applyAlignment="1">
      <alignment horizontal="center" vertical="center"/>
    </xf>
    <xf numFmtId="0" fontId="47" fillId="4" borderId="44" xfId="15" applyFont="1" applyFill="1" applyAlignment="1">
      <alignment horizontal="center" vertical="center" textRotation="255"/>
    </xf>
    <xf numFmtId="0" fontId="46" fillId="4" borderId="141" xfId="15" applyFont="1" applyFill="1" applyBorder="1" applyAlignment="1">
      <alignment vertical="center" shrinkToFit="1"/>
    </xf>
    <xf numFmtId="0" fontId="46" fillId="4" borderId="142" xfId="15" applyFont="1" applyFill="1" applyBorder="1" applyAlignment="1">
      <alignment horizontal="center" vertical="center" shrinkToFit="1"/>
    </xf>
    <xf numFmtId="180" fontId="46" fillId="4" borderId="142" xfId="15" applyNumberFormat="1" applyFont="1" applyFill="1" applyBorder="1" applyAlignment="1">
      <alignment horizontal="center" vertical="center" shrinkToFit="1"/>
    </xf>
    <xf numFmtId="0" fontId="46" fillId="4" borderId="139" xfId="15" applyFont="1" applyFill="1" applyBorder="1" applyAlignment="1">
      <alignment horizontal="center" vertical="center" shrinkToFit="1"/>
    </xf>
    <xf numFmtId="49" fontId="46" fillId="4" borderId="72" xfId="15" applyNumberFormat="1" applyFont="1" applyFill="1" applyBorder="1" applyAlignment="1">
      <alignment vertical="center" shrinkToFit="1"/>
    </xf>
    <xf numFmtId="49" fontId="46" fillId="4" borderId="64" xfId="15" applyNumberFormat="1" applyFont="1" applyFill="1" applyBorder="1" applyAlignment="1">
      <alignment vertical="center" shrinkToFit="1"/>
    </xf>
    <xf numFmtId="178" fontId="46" fillId="4" borderId="64" xfId="15" applyNumberFormat="1" applyFont="1" applyFill="1" applyBorder="1" applyAlignment="1">
      <alignment horizontal="right" vertical="center" shrinkToFit="1"/>
    </xf>
    <xf numFmtId="0" fontId="46" fillId="3" borderId="55" xfId="15" applyFont="1" applyFill="1" applyBorder="1" applyAlignment="1">
      <alignment vertical="center" shrinkToFit="1"/>
    </xf>
    <xf numFmtId="0" fontId="46" fillId="3" borderId="55" xfId="15" applyFont="1" applyFill="1" applyBorder="1" applyAlignment="1">
      <alignment horizontal="center" vertical="center" shrinkToFit="1"/>
    </xf>
    <xf numFmtId="1" fontId="46" fillId="3" borderId="55" xfId="15" applyNumberFormat="1" applyFont="1" applyFill="1" applyBorder="1" applyAlignment="1">
      <alignment horizontal="center" vertical="center" shrinkToFit="1"/>
    </xf>
    <xf numFmtId="180" fontId="46" fillId="4" borderId="76" xfId="15" applyNumberFormat="1" applyFont="1" applyFill="1" applyBorder="1" applyAlignment="1">
      <alignment horizontal="center" vertical="center" shrinkToFit="1"/>
    </xf>
    <xf numFmtId="0" fontId="46" fillId="4" borderId="86" xfId="15" applyFont="1" applyFill="1" applyBorder="1" applyAlignment="1">
      <alignment horizontal="center" vertical="center" shrinkToFit="1"/>
    </xf>
    <xf numFmtId="180" fontId="46" fillId="4" borderId="6" xfId="15" applyNumberFormat="1" applyFont="1" applyFill="1" applyBorder="1" applyAlignment="1">
      <alignment horizontal="center" vertical="center"/>
    </xf>
    <xf numFmtId="1" fontId="46" fillId="4" borderId="82" xfId="15" applyNumberFormat="1" applyFont="1" applyFill="1" applyBorder="1" applyAlignment="1">
      <alignment horizontal="center" vertical="center" shrinkToFit="1"/>
    </xf>
    <xf numFmtId="180" fontId="48" fillId="4" borderId="6" xfId="0" applyNumberFormat="1" applyFont="1" applyFill="1" applyBorder="1" applyAlignment="1">
      <alignment horizontal="center"/>
    </xf>
    <xf numFmtId="0" fontId="48" fillId="4" borderId="27" xfId="0" applyFont="1" applyFill="1" applyBorder="1"/>
    <xf numFmtId="49" fontId="29" fillId="4" borderId="105" xfId="5" applyNumberFormat="1" applyFont="1" applyFill="1" applyBorder="1" applyAlignment="1">
      <alignment horizontal="center" vertical="center"/>
    </xf>
    <xf numFmtId="178" fontId="46" fillId="4" borderId="6" xfId="15" applyNumberFormat="1" applyFont="1" applyFill="1" applyBorder="1" applyAlignment="1">
      <alignment horizontal="center" vertical="center"/>
    </xf>
    <xf numFmtId="49" fontId="46" fillId="4" borderId="77" xfId="15" applyNumberFormat="1" applyFont="1" applyFill="1" applyBorder="1" applyAlignment="1">
      <alignment horizontal="center" vertical="center" shrinkToFit="1"/>
    </xf>
    <xf numFmtId="1" fontId="46" fillId="4" borderId="6" xfId="15" applyNumberFormat="1" applyFont="1" applyFill="1" applyBorder="1" applyAlignment="1">
      <alignment horizontal="center" vertical="center"/>
    </xf>
    <xf numFmtId="1" fontId="46" fillId="4" borderId="54" xfId="15" applyNumberFormat="1" applyFont="1" applyFill="1" applyBorder="1" applyAlignment="1">
      <alignment vertical="center"/>
    </xf>
    <xf numFmtId="1" fontId="46" fillId="4" borderId="28" xfId="15" applyNumberFormat="1" applyFont="1" applyFill="1" applyBorder="1" applyAlignment="1">
      <alignment vertical="center"/>
    </xf>
    <xf numFmtId="178" fontId="46" fillId="4" borderId="99" xfId="15" applyNumberFormat="1" applyFont="1" applyFill="1" applyBorder="1" applyAlignment="1">
      <alignment horizontal="center" vertical="center"/>
    </xf>
    <xf numFmtId="0" fontId="46" fillId="4" borderId="99" xfId="15" applyFont="1" applyFill="1" applyBorder="1" applyAlignment="1">
      <alignment vertical="center"/>
    </xf>
    <xf numFmtId="49" fontId="46" fillId="4" borderId="97" xfId="15" applyNumberFormat="1" applyFont="1" applyFill="1" applyBorder="1" applyAlignment="1">
      <alignment horizontal="center" vertical="center"/>
    </xf>
    <xf numFmtId="0" fontId="46" fillId="4" borderId="171" xfId="15" applyFont="1" applyFill="1" applyBorder="1" applyAlignment="1">
      <alignment horizontal="center" vertical="center"/>
    </xf>
    <xf numFmtId="178" fontId="44" fillId="4" borderId="16" xfId="0" applyNumberFormat="1" applyFont="1" applyFill="1" applyBorder="1" applyAlignment="1">
      <alignment horizontal="center" vertical="center" shrinkToFit="1"/>
    </xf>
    <xf numFmtId="178" fontId="44" fillId="4" borderId="16" xfId="0" applyNumberFormat="1" applyFont="1" applyFill="1" applyBorder="1" applyAlignment="1">
      <alignment horizontal="center" vertical="center"/>
    </xf>
    <xf numFmtId="0" fontId="44" fillId="4" borderId="15" xfId="0" applyFont="1" applyFill="1" applyBorder="1" applyAlignment="1">
      <alignment horizontal="center" vertical="center" shrinkToFit="1"/>
    </xf>
    <xf numFmtId="178" fontId="44" fillId="4" borderId="0" xfId="0" applyNumberFormat="1" applyFont="1" applyFill="1" applyAlignment="1">
      <alignment horizontal="center" vertical="center" shrinkToFit="1"/>
    </xf>
    <xf numFmtId="178" fontId="44" fillId="4" borderId="0" xfId="0" applyNumberFormat="1" applyFont="1" applyFill="1" applyAlignment="1">
      <alignment horizontal="center" vertical="center"/>
    </xf>
    <xf numFmtId="0" fontId="44" fillId="4" borderId="19" xfId="0" applyFont="1" applyFill="1" applyBorder="1" applyAlignment="1">
      <alignment horizontal="center" vertical="center" shrinkToFit="1"/>
    </xf>
    <xf numFmtId="0" fontId="44" fillId="4" borderId="1" xfId="0" applyFont="1" applyFill="1" applyBorder="1" applyAlignment="1">
      <alignment horizontal="center" vertical="center" shrinkToFit="1"/>
    </xf>
    <xf numFmtId="178" fontId="44" fillId="4" borderId="1" xfId="0" applyNumberFormat="1" applyFont="1" applyFill="1" applyBorder="1" applyAlignment="1">
      <alignment horizontal="center" vertical="center" shrinkToFit="1"/>
    </xf>
    <xf numFmtId="178" fontId="44" fillId="4" borderId="1" xfId="0" applyNumberFormat="1" applyFont="1" applyFill="1" applyBorder="1" applyAlignment="1">
      <alignment horizontal="center" vertical="center"/>
    </xf>
    <xf numFmtId="0" fontId="44" fillId="4" borderId="22" xfId="0" applyFont="1" applyFill="1" applyBorder="1" applyAlignment="1">
      <alignment horizontal="center" vertical="center" shrinkToFit="1"/>
    </xf>
    <xf numFmtId="0" fontId="44" fillId="4" borderId="16" xfId="0" applyFont="1" applyFill="1" applyBorder="1" applyAlignment="1">
      <alignment vertical="center" shrinkToFit="1"/>
    </xf>
    <xf numFmtId="178" fontId="44" fillId="4" borderId="16" xfId="0" applyNumberFormat="1" applyFont="1" applyFill="1" applyBorder="1" applyAlignment="1">
      <alignment horizontal="right" vertical="center" shrinkToFit="1"/>
    </xf>
    <xf numFmtId="0" fontId="44" fillId="4" borderId="15" xfId="0" applyFont="1" applyFill="1" applyBorder="1" applyAlignment="1">
      <alignment vertical="center" shrinkToFit="1"/>
    </xf>
    <xf numFmtId="178" fontId="44" fillId="4" borderId="16" xfId="0" applyNumberFormat="1" applyFont="1" applyFill="1" applyBorder="1" applyAlignment="1">
      <alignment vertical="center" shrinkToFit="1"/>
    </xf>
    <xf numFmtId="0" fontId="44" fillId="4" borderId="19" xfId="0" applyFont="1" applyFill="1" applyBorder="1" applyAlignment="1">
      <alignment vertical="center" shrinkToFit="1"/>
    </xf>
    <xf numFmtId="0" fontId="44" fillId="4" borderId="0" xfId="0" applyFont="1" applyFill="1" applyAlignment="1">
      <alignment vertical="center" shrinkToFit="1"/>
    </xf>
    <xf numFmtId="178" fontId="44" fillId="4" borderId="0" xfId="0" applyNumberFormat="1" applyFont="1" applyFill="1" applyAlignment="1">
      <alignment horizontal="right" vertical="center" shrinkToFit="1"/>
    </xf>
    <xf numFmtId="178" fontId="44" fillId="4" borderId="0" xfId="0" applyNumberFormat="1" applyFont="1" applyFill="1" applyAlignment="1">
      <alignment vertical="center" shrinkToFit="1"/>
    </xf>
    <xf numFmtId="0" fontId="44" fillId="4" borderId="1" xfId="0" applyFont="1" applyFill="1" applyBorder="1" applyAlignment="1">
      <alignment vertical="center" shrinkToFit="1"/>
    </xf>
    <xf numFmtId="178" fontId="44" fillId="4" borderId="1" xfId="0" applyNumberFormat="1" applyFont="1" applyFill="1" applyBorder="1" applyAlignment="1">
      <alignment horizontal="right" vertical="center" shrinkToFit="1"/>
    </xf>
    <xf numFmtId="0" fontId="44" fillId="4" borderId="73" xfId="0" applyFont="1" applyFill="1" applyBorder="1" applyAlignment="1">
      <alignment vertical="center" shrinkToFit="1"/>
    </xf>
    <xf numFmtId="0" fontId="44" fillId="4" borderId="44" xfId="0" applyFont="1" applyFill="1" applyBorder="1" applyAlignment="1">
      <alignment vertical="center" shrinkToFit="1"/>
    </xf>
    <xf numFmtId="178" fontId="44" fillId="4" borderId="44" xfId="0" applyNumberFormat="1" applyFont="1" applyFill="1" applyBorder="1" applyAlignment="1">
      <alignment vertical="center" shrinkToFit="1"/>
    </xf>
    <xf numFmtId="49" fontId="44" fillId="4" borderId="44" xfId="0" applyNumberFormat="1" applyFont="1" applyFill="1" applyBorder="1" applyAlignment="1">
      <alignment horizontal="center" vertical="center" shrinkToFit="1"/>
    </xf>
    <xf numFmtId="0" fontId="44" fillId="4" borderId="22" xfId="0" applyFont="1" applyFill="1" applyBorder="1" applyAlignment="1">
      <alignment vertical="center" shrinkToFit="1"/>
    </xf>
    <xf numFmtId="1" fontId="48" fillId="4" borderId="26" xfId="0" applyNumberFormat="1" applyFont="1" applyFill="1" applyBorder="1" applyAlignment="1">
      <alignment horizontal="center" vertical="center" shrinkToFit="1"/>
    </xf>
    <xf numFmtId="0" fontId="44" fillId="4" borderId="4" xfId="0" applyFont="1" applyFill="1" applyBorder="1" applyAlignment="1">
      <alignment horizontal="center" vertical="center"/>
    </xf>
    <xf numFmtId="0" fontId="48" fillId="4" borderId="7" xfId="0" applyFont="1" applyFill="1" applyBorder="1" applyAlignment="1">
      <alignment horizontal="center" shrinkToFit="1"/>
    </xf>
    <xf numFmtId="180" fontId="48" fillId="4" borderId="6" xfId="0" applyNumberFormat="1" applyFont="1" applyFill="1" applyBorder="1" applyAlignment="1">
      <alignment horizontal="center" vertical="center"/>
    </xf>
    <xf numFmtId="0" fontId="48" fillId="4" borderId="30" xfId="0" applyFont="1" applyFill="1" applyBorder="1" applyAlignment="1">
      <alignment horizontal="center" shrinkToFit="1"/>
    </xf>
    <xf numFmtId="0" fontId="48" fillId="4" borderId="29" xfId="0" applyFont="1" applyFill="1" applyBorder="1" applyAlignment="1">
      <alignment horizontal="center" shrinkToFit="1"/>
    </xf>
    <xf numFmtId="0" fontId="48" fillId="4" borderId="34" xfId="0" applyFont="1" applyFill="1" applyBorder="1" applyAlignment="1">
      <alignment horizontal="center" shrinkToFit="1"/>
    </xf>
    <xf numFmtId="0" fontId="48" fillId="4" borderId="12" xfId="0" applyFont="1" applyFill="1" applyBorder="1" applyAlignment="1">
      <alignment horizontal="center" shrinkToFit="1"/>
    </xf>
    <xf numFmtId="0" fontId="48" fillId="4" borderId="37" xfId="0" applyFont="1" applyFill="1" applyBorder="1" applyAlignment="1">
      <alignment horizontal="center" shrinkToFit="1"/>
    </xf>
    <xf numFmtId="0" fontId="48" fillId="4" borderId="26" xfId="0" applyFont="1" applyFill="1" applyBorder="1" applyAlignment="1">
      <alignment horizontal="center" shrinkToFit="1"/>
    </xf>
    <xf numFmtId="0" fontId="48" fillId="4" borderId="41" xfId="0" applyFont="1" applyFill="1" applyBorder="1" applyAlignment="1">
      <alignment horizontal="center" vertical="center"/>
    </xf>
    <xf numFmtId="180" fontId="48" fillId="4" borderId="6" xfId="0" applyNumberFormat="1" applyFont="1" applyFill="1" applyBorder="1" applyAlignment="1">
      <alignment horizontal="center" vertical="center" shrinkToFit="1"/>
    </xf>
    <xf numFmtId="1" fontId="48" fillId="4" borderId="82" xfId="0" applyNumberFormat="1" applyFont="1" applyFill="1" applyBorder="1" applyAlignment="1">
      <alignment horizontal="center" vertical="center" shrinkToFit="1"/>
    </xf>
    <xf numFmtId="180" fontId="48" fillId="4" borderId="94" xfId="0" applyNumberFormat="1" applyFont="1" applyFill="1" applyBorder="1" applyAlignment="1">
      <alignment horizontal="center"/>
    </xf>
    <xf numFmtId="0" fontId="48" fillId="4" borderId="43" xfId="0" applyFont="1" applyFill="1" applyBorder="1" applyAlignment="1">
      <alignment horizontal="center" vertical="center"/>
    </xf>
    <xf numFmtId="178" fontId="48" fillId="4" borderId="16" xfId="0" applyNumberFormat="1" applyFont="1" applyFill="1" applyBorder="1" applyAlignment="1">
      <alignment vertical="center" shrinkToFit="1"/>
    </xf>
    <xf numFmtId="178" fontId="48" fillId="4" borderId="0" xfId="0" applyNumberFormat="1" applyFont="1" applyFill="1" applyAlignment="1">
      <alignment vertical="center" shrinkToFit="1"/>
    </xf>
    <xf numFmtId="178" fontId="48" fillId="4" borderId="1" xfId="0" applyNumberFormat="1" applyFont="1" applyFill="1" applyBorder="1" applyAlignment="1">
      <alignment vertical="center" shrinkToFit="1"/>
    </xf>
    <xf numFmtId="179" fontId="48" fillId="4" borderId="139" xfId="0" applyNumberFormat="1" applyFont="1" applyFill="1" applyBorder="1" applyAlignment="1">
      <alignment horizontal="center" vertical="center"/>
    </xf>
    <xf numFmtId="178" fontId="49" fillId="4" borderId="28" xfId="0" applyNumberFormat="1" applyFont="1" applyFill="1" applyBorder="1" applyAlignment="1">
      <alignment vertical="center"/>
    </xf>
    <xf numFmtId="0" fontId="49" fillId="4" borderId="28" xfId="0" applyFont="1" applyFill="1" applyBorder="1" applyAlignment="1">
      <alignment horizontal="center" vertical="center"/>
    </xf>
    <xf numFmtId="0" fontId="48" fillId="4" borderId="38" xfId="0" applyFont="1" applyFill="1" applyBorder="1" applyAlignment="1">
      <alignment horizontal="center" vertical="center" shrinkToFit="1"/>
    </xf>
    <xf numFmtId="0" fontId="48" fillId="4" borderId="48" xfId="0" applyFont="1" applyFill="1" applyBorder="1" applyAlignment="1">
      <alignment horizontal="center" vertical="center"/>
    </xf>
    <xf numFmtId="0" fontId="48" fillId="4" borderId="25" xfId="12" applyFont="1" applyFill="1" applyBorder="1" applyAlignment="1">
      <alignment vertical="center" shrinkToFit="1"/>
    </xf>
    <xf numFmtId="0" fontId="48" fillId="4" borderId="6" xfId="12" applyFont="1" applyFill="1" applyBorder="1" applyAlignment="1">
      <alignment horizontal="center" vertical="center" shrinkToFit="1"/>
    </xf>
    <xf numFmtId="180" fontId="46" fillId="4" borderId="6" xfId="15" applyNumberFormat="1" applyFont="1" applyFill="1" applyBorder="1" applyAlignment="1">
      <alignment horizontal="center" vertical="center" shrinkToFit="1"/>
    </xf>
    <xf numFmtId="0" fontId="48" fillId="4" borderId="27" xfId="12" applyFont="1" applyFill="1" applyBorder="1" applyAlignment="1">
      <alignment vertical="center" shrinkToFit="1"/>
    </xf>
    <xf numFmtId="0" fontId="48" fillId="4" borderId="28" xfId="12" applyFont="1" applyFill="1" applyBorder="1" applyAlignment="1">
      <alignment horizontal="center" vertical="center" shrinkToFit="1"/>
    </xf>
    <xf numFmtId="0" fontId="48" fillId="3" borderId="27" xfId="12" applyFont="1" applyFill="1" applyBorder="1" applyAlignment="1">
      <alignment vertical="center" shrinkToFit="1"/>
    </xf>
    <xf numFmtId="0" fontId="48" fillId="3" borderId="28" xfId="12" applyFont="1" applyFill="1" applyBorder="1" applyAlignment="1">
      <alignment horizontal="center" vertical="center" shrinkToFit="1"/>
    </xf>
    <xf numFmtId="49" fontId="48" fillId="4" borderId="27" xfId="0" applyNumberFormat="1" applyFont="1" applyFill="1" applyBorder="1" applyAlignment="1">
      <alignment vertical="center" shrinkToFit="1"/>
    </xf>
    <xf numFmtId="0" fontId="44" fillId="4" borderId="25" xfId="0" applyFont="1" applyFill="1" applyBorder="1" applyAlignment="1">
      <alignment vertical="center"/>
    </xf>
    <xf numFmtId="0" fontId="44" fillId="4" borderId="4" xfId="0" applyFont="1" applyFill="1" applyBorder="1" applyAlignment="1">
      <alignment vertical="center" shrinkToFit="1"/>
    </xf>
    <xf numFmtId="178" fontId="44" fillId="4" borderId="6" xfId="0" applyNumberFormat="1" applyFont="1" applyFill="1" applyBorder="1" applyAlignment="1">
      <alignment vertical="center" shrinkToFit="1"/>
    </xf>
    <xf numFmtId="178" fontId="44" fillId="4" borderId="4" xfId="0" applyNumberFormat="1" applyFont="1" applyFill="1" applyBorder="1" applyAlignment="1">
      <alignment vertical="center" shrinkToFit="1"/>
    </xf>
    <xf numFmtId="0" fontId="44" fillId="4" borderId="7" xfId="0" applyFont="1" applyFill="1" applyBorder="1" applyAlignment="1">
      <alignment horizontal="center" vertical="center" shrinkToFit="1"/>
    </xf>
    <xf numFmtId="0" fontId="44" fillId="4" borderId="8" xfId="0" applyFont="1" applyFill="1" applyBorder="1" applyAlignment="1">
      <alignment horizontal="center" vertical="center" shrinkToFit="1"/>
    </xf>
    <xf numFmtId="179" fontId="48" fillId="4" borderId="4" xfId="0" applyNumberFormat="1" applyFont="1" applyFill="1" applyBorder="1" applyAlignment="1">
      <alignment vertical="center"/>
    </xf>
    <xf numFmtId="0" fontId="48" fillId="4" borderId="17" xfId="0" applyFont="1" applyFill="1" applyBorder="1" applyAlignment="1">
      <alignment horizontal="center" vertical="center"/>
    </xf>
    <xf numFmtId="0" fontId="44" fillId="4" borderId="31" xfId="0" applyFont="1" applyFill="1" applyBorder="1" applyAlignment="1">
      <alignment vertical="center"/>
    </xf>
    <xf numFmtId="0" fontId="44" fillId="4" borderId="35" xfId="0" applyFont="1" applyFill="1" applyBorder="1" applyAlignment="1">
      <alignment vertical="center"/>
    </xf>
    <xf numFmtId="178" fontId="44" fillId="4" borderId="32" xfId="0" applyNumberFormat="1" applyFont="1" applyFill="1" applyBorder="1" applyAlignment="1">
      <alignment vertical="center"/>
    </xf>
    <xf numFmtId="178" fontId="44" fillId="4" borderId="35" xfId="0" applyNumberFormat="1" applyFont="1" applyFill="1" applyBorder="1" applyAlignment="1">
      <alignment vertical="center"/>
    </xf>
    <xf numFmtId="0" fontId="44" fillId="4" borderId="33" xfId="0" applyFont="1" applyFill="1" applyBorder="1" applyAlignment="1">
      <alignment horizontal="center" vertical="center"/>
    </xf>
    <xf numFmtId="0" fontId="44" fillId="4" borderId="49" xfId="0" applyFont="1" applyFill="1" applyBorder="1" applyAlignment="1">
      <alignment horizontal="center" vertical="center"/>
    </xf>
    <xf numFmtId="0" fontId="44" fillId="4" borderId="27" xfId="0" applyFont="1" applyFill="1" applyBorder="1" applyAlignment="1">
      <alignment vertical="center"/>
    </xf>
    <xf numFmtId="0" fontId="44" fillId="4" borderId="28" xfId="0" applyFont="1" applyFill="1" applyBorder="1" applyAlignment="1">
      <alignment vertical="center"/>
    </xf>
    <xf numFmtId="178" fontId="44" fillId="4" borderId="28" xfId="0" applyNumberFormat="1" applyFont="1" applyFill="1" applyBorder="1" applyAlignment="1">
      <alignment vertical="center"/>
    </xf>
    <xf numFmtId="0" fontId="44" fillId="4" borderId="29" xfId="0" applyFont="1" applyFill="1" applyBorder="1" applyAlignment="1">
      <alignment horizontal="center" vertical="center"/>
    </xf>
    <xf numFmtId="0" fontId="44" fillId="4" borderId="50" xfId="0" applyFont="1" applyFill="1" applyBorder="1" applyAlignment="1">
      <alignment horizontal="center" vertical="center"/>
    </xf>
    <xf numFmtId="0" fontId="3" fillId="8" borderId="64" xfId="0" applyFont="1" applyFill="1" applyBorder="1" applyAlignment="1">
      <alignment horizontal="center" vertical="center"/>
    </xf>
    <xf numFmtId="0" fontId="3" fillId="8" borderId="44" xfId="0" applyFont="1" applyFill="1" applyBorder="1" applyAlignment="1">
      <alignment horizontal="center" vertical="center"/>
    </xf>
    <xf numFmtId="0" fontId="3" fillId="8" borderId="67" xfId="0" applyFont="1" applyFill="1" applyBorder="1" applyAlignment="1">
      <alignment horizontal="center" vertical="center"/>
    </xf>
    <xf numFmtId="178" fontId="44" fillId="4" borderId="44" xfId="0" applyNumberFormat="1" applyFont="1" applyFill="1" applyBorder="1" applyAlignment="1">
      <alignment horizontal="right" vertical="center" shrinkToFit="1"/>
    </xf>
    <xf numFmtId="0" fontId="48" fillId="4" borderId="55" xfId="0" applyFont="1" applyFill="1" applyBorder="1" applyAlignment="1">
      <alignment vertical="center" shrinkToFit="1"/>
    </xf>
    <xf numFmtId="178" fontId="48" fillId="4" borderId="55" xfId="0" applyNumberFormat="1" applyFont="1" applyFill="1" applyBorder="1" applyAlignment="1">
      <alignment vertical="center" shrinkToFit="1"/>
    </xf>
    <xf numFmtId="49" fontId="48" fillId="4" borderId="102" xfId="0" applyNumberFormat="1" applyFont="1" applyFill="1" applyBorder="1" applyAlignment="1">
      <alignment horizontal="center" vertical="center" shrinkToFit="1"/>
    </xf>
    <xf numFmtId="0" fontId="48" fillId="4" borderId="99" xfId="0" applyFont="1" applyFill="1" applyBorder="1" applyAlignment="1">
      <alignment vertical="center" shrinkToFit="1"/>
    </xf>
    <xf numFmtId="0" fontId="29" fillId="4" borderId="108" xfId="4" applyFont="1" applyFill="1" applyBorder="1" applyAlignment="1">
      <alignment horizontal="center" vertical="center"/>
    </xf>
    <xf numFmtId="0" fontId="29" fillId="4" borderId="110" xfId="4" applyFont="1" applyFill="1" applyBorder="1" applyAlignment="1">
      <alignment horizontal="center" vertical="center"/>
    </xf>
    <xf numFmtId="0" fontId="29" fillId="4" borderId="110" xfId="5" applyFont="1" applyFill="1" applyBorder="1" applyAlignment="1">
      <alignment horizontal="center" vertical="center" shrinkToFit="1"/>
    </xf>
    <xf numFmtId="0" fontId="48" fillId="4" borderId="44" xfId="6" applyFont="1" applyFill="1">
      <alignment vertical="center"/>
    </xf>
    <xf numFmtId="178" fontId="48" fillId="4" borderId="44" xfId="6" applyNumberFormat="1" applyFont="1" applyFill="1" applyAlignment="1">
      <alignment horizontal="right" vertical="center"/>
    </xf>
    <xf numFmtId="0" fontId="48" fillId="4" borderId="154" xfId="6" applyFont="1" applyFill="1" applyBorder="1" applyAlignment="1">
      <alignment horizontal="center" vertical="center"/>
    </xf>
    <xf numFmtId="0" fontId="48" fillId="4" borderId="179" xfId="6" applyFont="1" applyFill="1" applyBorder="1">
      <alignment vertical="center"/>
    </xf>
    <xf numFmtId="0" fontId="48" fillId="4" borderId="91" xfId="6" applyFont="1" applyFill="1" applyBorder="1">
      <alignment vertical="center"/>
    </xf>
    <xf numFmtId="178" fontId="48" fillId="4" borderId="91" xfId="6" applyNumberFormat="1" applyFont="1" applyFill="1" applyBorder="1" applyAlignment="1">
      <alignment horizontal="right" vertical="center"/>
    </xf>
    <xf numFmtId="0" fontId="48" fillId="4" borderId="92" xfId="6" applyFont="1" applyFill="1" applyBorder="1" applyAlignment="1">
      <alignment horizontal="center" vertical="center"/>
    </xf>
    <xf numFmtId="180" fontId="46" fillId="4" borderId="6" xfId="0" applyNumberFormat="1" applyFont="1" applyFill="1" applyBorder="1" applyAlignment="1">
      <alignment horizontal="center" vertical="center" shrinkToFit="1"/>
    </xf>
    <xf numFmtId="0" fontId="47" fillId="4" borderId="162" xfId="15" applyFont="1" applyFill="1" applyBorder="1" applyAlignment="1">
      <alignment horizontal="center" vertical="center"/>
    </xf>
    <xf numFmtId="0" fontId="47" fillId="4" borderId="154" xfId="15" applyFont="1" applyFill="1" applyBorder="1" applyAlignment="1">
      <alignment horizontal="center" vertical="center"/>
    </xf>
    <xf numFmtId="0" fontId="47" fillId="4" borderId="74" xfId="15" applyFont="1" applyFill="1" applyBorder="1" applyAlignment="1">
      <alignment horizontal="center" vertical="center"/>
    </xf>
    <xf numFmtId="0" fontId="47" fillId="4" borderId="161" xfId="15" applyFont="1" applyFill="1" applyBorder="1" applyAlignment="1">
      <alignment horizontal="center" vertical="center"/>
    </xf>
    <xf numFmtId="0" fontId="47" fillId="4" borderId="162" xfId="15" applyFont="1" applyFill="1" applyBorder="1" applyAlignment="1">
      <alignment horizontal="center" vertical="center" shrinkToFit="1"/>
    </xf>
    <xf numFmtId="0" fontId="47" fillId="4" borderId="154" xfId="15" applyFont="1" applyFill="1" applyBorder="1" applyAlignment="1">
      <alignment horizontal="center" vertical="center" shrinkToFit="1"/>
    </xf>
    <xf numFmtId="0" fontId="47" fillId="4" borderId="161" xfId="15" applyFont="1" applyFill="1" applyBorder="1" applyAlignment="1">
      <alignment horizontal="center" vertical="center" shrinkToFit="1"/>
    </xf>
    <xf numFmtId="0" fontId="46" fillId="3" borderId="106" xfId="15" applyFont="1" applyFill="1" applyBorder="1" applyAlignment="1">
      <alignment vertical="center"/>
    </xf>
    <xf numFmtId="0" fontId="46" fillId="3" borderId="107" xfId="15" applyFont="1" applyFill="1" applyBorder="1" applyAlignment="1">
      <alignment horizontal="center" vertical="center"/>
    </xf>
    <xf numFmtId="1" fontId="46" fillId="3" borderId="107" xfId="15" applyNumberFormat="1" applyFont="1" applyFill="1" applyBorder="1" applyAlignment="1">
      <alignment horizontal="center" vertical="center"/>
    </xf>
    <xf numFmtId="0" fontId="46" fillId="3" borderId="108" xfId="15" applyFont="1" applyFill="1" applyBorder="1" applyAlignment="1">
      <alignment horizontal="center" vertical="center"/>
    </xf>
    <xf numFmtId="0" fontId="46" fillId="3" borderId="40" xfId="15" applyFont="1" applyFill="1" applyBorder="1" applyAlignment="1">
      <alignment vertical="center" shrinkToFit="1"/>
    </xf>
    <xf numFmtId="1" fontId="46" fillId="4" borderId="83" xfId="15" applyNumberFormat="1" applyFont="1" applyFill="1" applyBorder="1" applyAlignment="1">
      <alignment horizontal="center" vertical="center" shrinkToFit="1"/>
    </xf>
    <xf numFmtId="0" fontId="46" fillId="3" borderId="109" xfId="15" applyFont="1" applyFill="1" applyBorder="1" applyAlignment="1">
      <alignment vertical="center"/>
    </xf>
    <xf numFmtId="0" fontId="46" fillId="3" borderId="105" xfId="15" applyFont="1" applyFill="1" applyBorder="1" applyAlignment="1">
      <alignment horizontal="center" vertical="center"/>
    </xf>
    <xf numFmtId="184" fontId="46" fillId="3" borderId="105" xfId="15" applyNumberFormat="1" applyFont="1" applyFill="1" applyBorder="1" applyAlignment="1">
      <alignment horizontal="center" vertical="center"/>
    </xf>
    <xf numFmtId="0" fontId="46" fillId="3" borderId="110" xfId="15" applyFont="1" applyFill="1" applyBorder="1" applyAlignment="1">
      <alignment horizontal="center" vertical="center"/>
    </xf>
    <xf numFmtId="1" fontId="46" fillId="4" borderId="36" xfId="15" applyNumberFormat="1" applyFont="1" applyFill="1" applyBorder="1" applyAlignment="1">
      <alignment horizontal="center" vertical="center" shrinkToFit="1"/>
    </xf>
    <xf numFmtId="0" fontId="46" fillId="4" borderId="58" xfId="15" applyFont="1" applyFill="1" applyBorder="1" applyAlignment="1">
      <alignment vertical="center" shrinkToFit="1"/>
    </xf>
    <xf numFmtId="180" fontId="46" fillId="4" borderId="43" xfId="15" applyNumberFormat="1" applyFont="1" applyFill="1" applyBorder="1" applyAlignment="1">
      <alignment horizontal="center" vertical="center" shrinkToFit="1"/>
    </xf>
    <xf numFmtId="49" fontId="46" fillId="4" borderId="109" xfId="15" applyNumberFormat="1" applyFont="1" applyFill="1" applyBorder="1" applyAlignment="1">
      <alignment vertical="center"/>
    </xf>
    <xf numFmtId="49" fontId="46" fillId="4" borderId="105" xfId="15" applyNumberFormat="1" applyFont="1" applyFill="1" applyBorder="1" applyAlignment="1">
      <alignment horizontal="center" vertical="center" shrinkToFit="1"/>
    </xf>
    <xf numFmtId="0" fontId="46" fillId="4" borderId="171" xfId="15" applyFont="1" applyFill="1" applyBorder="1" applyAlignment="1">
      <alignment horizontal="center" vertical="center" shrinkToFit="1"/>
    </xf>
    <xf numFmtId="0" fontId="46" fillId="3" borderId="111" xfId="15" applyFont="1" applyFill="1" applyBorder="1" applyAlignment="1">
      <alignment vertical="center"/>
    </xf>
    <xf numFmtId="0" fontId="46" fillId="3" borderId="112" xfId="15" applyFont="1" applyFill="1" applyBorder="1" applyAlignment="1">
      <alignment horizontal="center" vertical="center"/>
    </xf>
    <xf numFmtId="184" fontId="46" fillId="3" borderId="112" xfId="15" applyNumberFormat="1" applyFont="1" applyFill="1" applyBorder="1" applyAlignment="1">
      <alignment horizontal="center" vertical="center"/>
    </xf>
    <xf numFmtId="0" fontId="46" fillId="3" borderId="113" xfId="15" applyFont="1" applyFill="1" applyBorder="1" applyAlignment="1">
      <alignment horizontal="center" vertical="center"/>
    </xf>
    <xf numFmtId="0" fontId="46" fillId="4" borderId="154" xfId="15" applyFont="1" applyFill="1" applyBorder="1" applyAlignment="1">
      <alignment horizontal="center" vertical="center" shrinkToFit="1"/>
    </xf>
    <xf numFmtId="0" fontId="46" fillId="4" borderId="161" xfId="15" applyFont="1" applyFill="1" applyBorder="1" applyAlignment="1">
      <alignment horizontal="center" vertical="center" shrinkToFit="1"/>
    </xf>
    <xf numFmtId="0" fontId="46" fillId="4" borderId="162" xfId="15" applyFont="1" applyFill="1" applyBorder="1" applyAlignment="1">
      <alignment horizontal="center" vertical="center" shrinkToFit="1"/>
    </xf>
    <xf numFmtId="0" fontId="46" fillId="4" borderId="41" xfId="15" applyFont="1" applyFill="1" applyBorder="1" applyAlignment="1">
      <alignment horizontal="center" vertical="center" shrinkToFit="1"/>
    </xf>
    <xf numFmtId="0" fontId="46" fillId="4" borderId="45" xfId="15" applyFont="1" applyFill="1" applyBorder="1" applyAlignment="1">
      <alignment horizontal="center" vertical="center" shrinkToFit="1"/>
    </xf>
    <xf numFmtId="179" fontId="46" fillId="4" borderId="77" xfId="15" applyNumberFormat="1" applyFont="1" applyFill="1" applyBorder="1" applyAlignment="1">
      <alignment horizontal="center" vertical="center"/>
    </xf>
    <xf numFmtId="179" fontId="46" fillId="4" borderId="189" xfId="15" applyNumberFormat="1" applyFont="1" applyFill="1" applyBorder="1" applyAlignment="1">
      <alignment horizontal="center"/>
    </xf>
    <xf numFmtId="179" fontId="46" fillId="4" borderId="43" xfId="15" applyNumberFormat="1" applyFont="1" applyFill="1" applyBorder="1" applyAlignment="1">
      <alignment horizontal="center" vertical="center"/>
    </xf>
    <xf numFmtId="179" fontId="46" fillId="4" borderId="97" xfId="15" applyNumberFormat="1" applyFont="1" applyFill="1" applyBorder="1" applyAlignment="1">
      <alignment horizontal="center"/>
    </xf>
    <xf numFmtId="0" fontId="46" fillId="4" borderId="27" xfId="15" applyFont="1" applyFill="1" applyBorder="1"/>
    <xf numFmtId="0" fontId="46" fillId="4" borderId="29" xfId="15" applyFont="1" applyFill="1" applyBorder="1" applyAlignment="1">
      <alignment horizontal="center"/>
    </xf>
    <xf numFmtId="0" fontId="51" fillId="4" borderId="60" xfId="15" applyFont="1" applyFill="1" applyBorder="1"/>
    <xf numFmtId="0" fontId="51" fillId="4" borderId="116" xfId="15" applyFont="1" applyFill="1" applyBorder="1"/>
    <xf numFmtId="0" fontId="51" fillId="4" borderId="61" xfId="15" applyFont="1" applyFill="1" applyBorder="1"/>
    <xf numFmtId="0" fontId="46" fillId="4" borderId="10" xfId="15" applyFont="1" applyFill="1" applyBorder="1"/>
    <xf numFmtId="0" fontId="46" fillId="4" borderId="63" xfId="15" applyFont="1" applyFill="1" applyBorder="1"/>
    <xf numFmtId="179" fontId="46" fillId="4" borderId="11" xfId="15" applyNumberFormat="1" applyFont="1" applyFill="1" applyBorder="1" applyAlignment="1">
      <alignment horizontal="center"/>
    </xf>
    <xf numFmtId="179" fontId="46" fillId="4" borderId="12" xfId="15" applyNumberFormat="1" applyFont="1" applyFill="1" applyBorder="1" applyAlignment="1">
      <alignment horizontal="center"/>
    </xf>
    <xf numFmtId="0" fontId="46" fillId="4" borderId="55" xfId="15" applyFont="1" applyFill="1" applyBorder="1" applyAlignment="1">
      <alignment horizontal="center"/>
    </xf>
    <xf numFmtId="0" fontId="46" fillId="4" borderId="28" xfId="15" applyFont="1" applyFill="1" applyBorder="1" applyAlignment="1">
      <alignment horizontal="center"/>
    </xf>
    <xf numFmtId="0" fontId="46" fillId="4" borderId="76" xfId="15" applyFont="1" applyFill="1" applyBorder="1" applyAlignment="1">
      <alignment horizontal="center"/>
    </xf>
    <xf numFmtId="184" fontId="46" fillId="3" borderId="28" xfId="15" applyNumberFormat="1" applyFont="1" applyFill="1" applyBorder="1" applyAlignment="1">
      <alignment horizontal="center" vertical="center"/>
    </xf>
    <xf numFmtId="0" fontId="46" fillId="4" borderId="70" xfId="15" applyFont="1" applyFill="1" applyBorder="1" applyAlignment="1">
      <alignment horizontal="center" vertical="center"/>
    </xf>
    <xf numFmtId="0" fontId="46" fillId="4" borderId="64" xfId="15" applyFont="1" applyFill="1" applyBorder="1" applyAlignment="1">
      <alignment horizontal="center" vertical="center"/>
    </xf>
    <xf numFmtId="0" fontId="46" fillId="4" borderId="188" xfId="15" applyFont="1" applyFill="1" applyBorder="1" applyAlignment="1">
      <alignment vertical="center"/>
    </xf>
    <xf numFmtId="0" fontId="46" fillId="4" borderId="189" xfId="15" applyFont="1" applyFill="1" applyBorder="1" applyAlignment="1">
      <alignment horizontal="center" vertical="center"/>
    </xf>
    <xf numFmtId="0" fontId="46" fillId="4" borderId="101" xfId="15" applyFont="1" applyFill="1" applyBorder="1" applyAlignment="1">
      <alignment vertical="center"/>
    </xf>
    <xf numFmtId="0" fontId="46" fillId="4" borderId="96" xfId="15" applyFont="1" applyFill="1" applyBorder="1" applyAlignment="1">
      <alignment vertical="center"/>
    </xf>
    <xf numFmtId="177" fontId="47" fillId="4" borderId="6" xfId="15" applyNumberFormat="1" applyFont="1" applyFill="1" applyBorder="1" applyAlignment="1">
      <alignment horizontal="center" vertical="center"/>
    </xf>
    <xf numFmtId="0" fontId="47" fillId="4" borderId="79" xfId="15" applyFont="1" applyFill="1" applyBorder="1" applyAlignment="1">
      <alignment horizontal="center" vertical="center"/>
    </xf>
    <xf numFmtId="177" fontId="47" fillId="4" borderId="52" xfId="15" applyNumberFormat="1" applyFont="1" applyFill="1" applyBorder="1" applyAlignment="1">
      <alignment horizontal="center" vertical="center"/>
    </xf>
    <xf numFmtId="176" fontId="47" fillId="4" borderId="40" xfId="15" applyNumberFormat="1" applyFont="1" applyFill="1" applyBorder="1" applyAlignment="1">
      <alignment horizontal="center" vertical="center"/>
    </xf>
    <xf numFmtId="0" fontId="47" fillId="4" borderId="10" xfId="15" applyFont="1" applyFill="1" applyBorder="1" applyAlignment="1">
      <alignment horizontal="center" vertical="center"/>
    </xf>
    <xf numFmtId="0" fontId="47" fillId="4" borderId="11" xfId="15" applyFont="1" applyFill="1" applyBorder="1" applyAlignment="1">
      <alignment vertical="center"/>
    </xf>
    <xf numFmtId="0" fontId="47" fillId="4" borderId="11" xfId="15" applyFont="1" applyFill="1" applyBorder="1" applyAlignment="1">
      <alignment horizontal="center" vertical="center"/>
    </xf>
    <xf numFmtId="0" fontId="47" fillId="4" borderId="12" xfId="15" applyFont="1" applyFill="1" applyBorder="1" applyAlignment="1">
      <alignment horizontal="center" vertical="center"/>
    </xf>
    <xf numFmtId="0" fontId="47" fillId="4" borderId="59" xfId="15" applyFont="1" applyFill="1" applyBorder="1" applyAlignment="1">
      <alignment horizontal="center" vertical="center"/>
    </xf>
    <xf numFmtId="0" fontId="46" fillId="3" borderId="10" xfId="15" applyFont="1" applyFill="1" applyBorder="1" applyAlignment="1">
      <alignment vertical="center" shrinkToFit="1"/>
    </xf>
    <xf numFmtId="0" fontId="46" fillId="3" borderId="73" xfId="15" applyFont="1" applyFill="1" applyBorder="1" applyAlignment="1">
      <alignment vertical="center" shrinkToFit="1"/>
    </xf>
    <xf numFmtId="0" fontId="46" fillId="3" borderId="74" xfId="15" applyFont="1" applyFill="1" applyBorder="1" applyAlignment="1">
      <alignment vertical="center" shrinkToFit="1"/>
    </xf>
    <xf numFmtId="180" fontId="27" fillId="4" borderId="94" xfId="15" applyNumberFormat="1" applyFont="1" applyFill="1" applyBorder="1" applyAlignment="1">
      <alignment horizontal="center" vertical="center" shrinkToFit="1"/>
    </xf>
    <xf numFmtId="0" fontId="25" fillId="8" borderId="109" xfId="3" applyFont="1" applyFill="1" applyBorder="1">
      <alignment vertical="center"/>
    </xf>
    <xf numFmtId="179" fontId="25" fillId="8" borderId="105" xfId="3" applyNumberFormat="1" applyFont="1" applyFill="1" applyBorder="1" applyAlignment="1">
      <alignment horizontal="center" vertical="center"/>
    </xf>
    <xf numFmtId="49" fontId="25" fillId="8" borderId="110" xfId="5" applyNumberFormat="1" applyFont="1" applyFill="1" applyBorder="1" applyAlignment="1">
      <alignment horizontal="center" vertical="center"/>
    </xf>
    <xf numFmtId="0" fontId="47" fillId="4" borderId="147" xfId="15" applyFont="1" applyFill="1" applyBorder="1" applyAlignment="1">
      <alignment vertical="center"/>
    </xf>
    <xf numFmtId="0" fontId="47" fillId="4" borderId="148" xfId="15" applyFont="1" applyFill="1" applyBorder="1" applyAlignment="1">
      <alignment vertical="center"/>
    </xf>
    <xf numFmtId="0" fontId="48" fillId="13" borderId="96" xfId="0" applyFont="1" applyFill="1" applyBorder="1" applyAlignment="1">
      <alignment vertical="center" shrinkToFit="1"/>
    </xf>
    <xf numFmtId="0" fontId="48" fillId="13" borderId="28" xfId="0" applyFont="1" applyFill="1" applyBorder="1" applyAlignment="1">
      <alignment horizontal="center" vertical="center" shrinkToFit="1"/>
    </xf>
    <xf numFmtId="0" fontId="48" fillId="13" borderId="27" xfId="0" applyFont="1" applyFill="1" applyBorder="1" applyAlignment="1">
      <alignment vertical="center" shrinkToFit="1"/>
    </xf>
    <xf numFmtId="0" fontId="25" fillId="14" borderId="128" xfId="5" applyFont="1" applyFill="1" applyBorder="1" applyAlignment="1">
      <alignment horizontal="center" vertical="center"/>
    </xf>
    <xf numFmtId="49" fontId="25" fillId="4" borderId="106" xfId="5" applyNumberFormat="1" applyFont="1" applyFill="1" applyBorder="1">
      <alignment vertical="center"/>
    </xf>
    <xf numFmtId="0" fontId="25" fillId="4" borderId="107" xfId="5" applyFont="1" applyFill="1" applyBorder="1" applyAlignment="1">
      <alignment horizontal="center" vertical="center" shrinkToFit="1"/>
    </xf>
    <xf numFmtId="0" fontId="27" fillId="4" borderId="108" xfId="26" applyFont="1" applyFill="1" applyBorder="1" applyAlignment="1">
      <alignment horizontal="center" vertical="center" shrinkToFit="1"/>
    </xf>
    <xf numFmtId="0" fontId="46" fillId="3" borderId="96" xfId="26" applyFont="1" applyFill="1" applyBorder="1" applyAlignment="1">
      <alignment vertical="center" shrinkToFit="1"/>
    </xf>
    <xf numFmtId="0" fontId="46" fillId="3" borderId="28" xfId="26" applyFont="1" applyFill="1" applyBorder="1" applyAlignment="1">
      <alignment horizontal="center" vertical="center" shrinkToFit="1"/>
    </xf>
    <xf numFmtId="0" fontId="27" fillId="4" borderId="110" xfId="26" applyFont="1" applyFill="1" applyBorder="1" applyAlignment="1">
      <alignment horizontal="center" vertical="center" shrinkToFit="1"/>
    </xf>
    <xf numFmtId="49" fontId="46" fillId="4" borderId="97" xfId="26" applyNumberFormat="1" applyFont="1" applyFill="1" applyBorder="1" applyAlignment="1">
      <alignment horizontal="center" vertical="center" shrinkToFit="1"/>
    </xf>
    <xf numFmtId="0" fontId="46" fillId="4" borderId="99" xfId="26" applyFont="1" applyFill="1" applyBorder="1" applyAlignment="1">
      <alignment horizontal="center" vertical="center" shrinkToFit="1"/>
    </xf>
    <xf numFmtId="178" fontId="46" fillId="4" borderId="99" xfId="26" applyNumberFormat="1" applyFont="1" applyFill="1" applyBorder="1" applyAlignment="1">
      <alignment horizontal="center" vertical="center" shrinkToFit="1"/>
    </xf>
    <xf numFmtId="49" fontId="46" fillId="4" borderId="100" xfId="26" applyNumberFormat="1" applyFont="1" applyFill="1" applyBorder="1" applyAlignment="1">
      <alignment horizontal="center" vertical="center" shrinkToFit="1"/>
    </xf>
    <xf numFmtId="0" fontId="46" fillId="4" borderId="55" xfId="26" applyFont="1" applyFill="1" applyBorder="1" applyAlignment="1">
      <alignment vertical="center" shrinkToFit="1"/>
    </xf>
    <xf numFmtId="0" fontId="46" fillId="4" borderId="55" xfId="26" applyFont="1" applyFill="1" applyBorder="1" applyAlignment="1">
      <alignment horizontal="center" vertical="center" shrinkToFit="1"/>
    </xf>
    <xf numFmtId="178" fontId="46" fillId="4" borderId="55" xfId="26" applyNumberFormat="1" applyFont="1" applyFill="1" applyBorder="1" applyAlignment="1">
      <alignment horizontal="center" vertical="center" shrinkToFit="1"/>
    </xf>
    <xf numFmtId="49" fontId="46" fillId="4" borderId="55" xfId="26" applyNumberFormat="1" applyFont="1" applyFill="1" applyBorder="1" applyAlignment="1">
      <alignment horizontal="center" vertical="center" shrinkToFit="1"/>
    </xf>
    <xf numFmtId="0" fontId="46" fillId="4" borderId="28" xfId="26" applyFont="1" applyFill="1" applyBorder="1" applyAlignment="1">
      <alignment vertical="center" shrinkToFit="1"/>
    </xf>
    <xf numFmtId="178" fontId="46" fillId="4" borderId="28" xfId="26" applyNumberFormat="1" applyFont="1" applyFill="1" applyBorder="1" applyAlignment="1">
      <alignment horizontal="center" vertical="center" shrinkToFit="1"/>
    </xf>
    <xf numFmtId="49" fontId="46" fillId="4" borderId="28" xfId="26" applyNumberFormat="1" applyFont="1" applyFill="1" applyBorder="1" applyAlignment="1">
      <alignment horizontal="center" vertical="center" shrinkToFit="1"/>
    </xf>
    <xf numFmtId="0" fontId="48" fillId="3" borderId="25" xfId="26" applyFont="1" applyFill="1" applyBorder="1" applyAlignment="1">
      <alignment vertical="center" shrinkToFit="1"/>
    </xf>
    <xf numFmtId="0" fontId="48" fillId="3" borderId="40" xfId="26" applyFont="1" applyFill="1" applyBorder="1" applyAlignment="1">
      <alignment horizontal="center" vertical="center" shrinkToFit="1"/>
    </xf>
    <xf numFmtId="179" fontId="48" fillId="4" borderId="6" xfId="26" applyNumberFormat="1" applyFont="1" applyFill="1" applyBorder="1" applyAlignment="1">
      <alignment horizontal="center" vertical="center" shrinkToFit="1"/>
    </xf>
    <xf numFmtId="179" fontId="48" fillId="4" borderId="7" xfId="26" applyNumberFormat="1" applyFont="1" applyFill="1" applyBorder="1" applyAlignment="1">
      <alignment horizontal="center" vertical="center"/>
    </xf>
    <xf numFmtId="0" fontId="25" fillId="4" borderId="107" xfId="5" applyFont="1" applyFill="1" applyBorder="1">
      <alignment vertical="center"/>
    </xf>
    <xf numFmtId="0" fontId="25" fillId="4" borderId="108" xfId="5" applyFont="1" applyFill="1" applyBorder="1" applyAlignment="1">
      <alignment horizontal="center" vertical="center"/>
    </xf>
    <xf numFmtId="0" fontId="48" fillId="4" borderId="27" xfId="26" applyFont="1" applyFill="1" applyBorder="1" applyAlignment="1">
      <alignment vertical="center" shrinkToFit="1"/>
    </xf>
    <xf numFmtId="0" fontId="48" fillId="4" borderId="42" xfId="26" applyFont="1" applyFill="1" applyBorder="1" applyAlignment="1">
      <alignment horizontal="center" vertical="center" shrinkToFit="1"/>
    </xf>
    <xf numFmtId="179" fontId="48" fillId="4" borderId="28" xfId="26" applyNumberFormat="1" applyFont="1" applyFill="1" applyBorder="1" applyAlignment="1">
      <alignment horizontal="center" vertical="center" shrinkToFit="1"/>
    </xf>
    <xf numFmtId="179" fontId="48" fillId="4" borderId="29" xfId="26" applyNumberFormat="1" applyFont="1" applyFill="1" applyBorder="1" applyAlignment="1">
      <alignment horizontal="center" vertical="center"/>
    </xf>
    <xf numFmtId="0" fontId="25" fillId="4" borderId="110" xfId="5" applyFont="1" applyFill="1" applyBorder="1" applyAlignment="1">
      <alignment horizontal="center" vertical="center"/>
    </xf>
    <xf numFmtId="49" fontId="29" fillId="4" borderId="105" xfId="5" applyNumberFormat="1" applyFont="1" applyFill="1" applyBorder="1" applyAlignment="1">
      <alignment vertical="center" shrinkToFit="1"/>
    </xf>
    <xf numFmtId="179" fontId="29" fillId="4" borderId="110" xfId="5" applyNumberFormat="1" applyFont="1" applyFill="1" applyBorder="1" applyAlignment="1">
      <alignment horizontal="center" vertical="center"/>
    </xf>
    <xf numFmtId="0" fontId="46" fillId="4" borderId="27" xfId="15" applyFont="1" applyFill="1" applyBorder="1" applyAlignment="1">
      <alignment horizontal="left" vertical="center"/>
    </xf>
    <xf numFmtId="49" fontId="25" fillId="4" borderId="105" xfId="5" applyNumberFormat="1" applyFont="1" applyFill="1" applyBorder="1" applyAlignment="1">
      <alignment vertical="center" shrinkToFit="1"/>
    </xf>
    <xf numFmtId="0" fontId="48" fillId="4" borderId="29" xfId="26" applyFont="1" applyFill="1" applyBorder="1" applyAlignment="1">
      <alignment horizontal="center" vertical="center" shrinkToFit="1"/>
    </xf>
    <xf numFmtId="49" fontId="25" fillId="4" borderId="116" xfId="5" applyNumberFormat="1" applyFont="1" applyFill="1" applyBorder="1">
      <alignment vertical="center"/>
    </xf>
    <xf numFmtId="0" fontId="25" fillId="4" borderId="116" xfId="5" applyFont="1" applyFill="1" applyBorder="1" applyAlignment="1">
      <alignment horizontal="left" vertical="center"/>
    </xf>
    <xf numFmtId="49" fontId="46" fillId="4" borderId="12" xfId="15" applyNumberFormat="1" applyFont="1" applyFill="1" applyBorder="1" applyAlignment="1">
      <alignment horizontal="center" vertical="center"/>
    </xf>
    <xf numFmtId="179" fontId="48" fillId="4" borderId="196" xfId="0" applyNumberFormat="1" applyFont="1" applyFill="1" applyBorder="1" applyAlignment="1">
      <alignment horizontal="center"/>
    </xf>
    <xf numFmtId="0" fontId="57" fillId="4" borderId="107" xfId="5" applyFont="1" applyFill="1" applyBorder="1" applyAlignment="1">
      <alignment horizontal="center" vertical="center"/>
    </xf>
    <xf numFmtId="0" fontId="29" fillId="4" borderId="155" xfId="4" applyFont="1" applyFill="1" applyBorder="1" applyAlignment="1">
      <alignment horizontal="center" vertical="center"/>
    </xf>
    <xf numFmtId="0" fontId="29" fillId="4" borderId="118" xfId="4" applyFont="1" applyFill="1" applyBorder="1" applyAlignment="1">
      <alignment horizontal="center" vertical="center"/>
    </xf>
    <xf numFmtId="179" fontId="48" fillId="4" borderId="105" xfId="14" applyNumberFormat="1" applyFont="1" applyFill="1" applyBorder="1" applyAlignment="1">
      <alignment horizontal="center" vertical="center" shrinkToFit="1"/>
    </xf>
    <xf numFmtId="0" fontId="29" fillId="4" borderId="118" xfId="5" applyFont="1" applyFill="1" applyBorder="1" applyAlignment="1">
      <alignment horizontal="center" vertical="center" shrinkToFit="1"/>
    </xf>
    <xf numFmtId="49" fontId="54" fillId="4" borderId="118" xfId="4" applyNumberFormat="1" applyFont="1" applyFill="1" applyBorder="1" applyAlignment="1">
      <alignment horizontal="center" vertical="center"/>
    </xf>
    <xf numFmtId="0" fontId="29" fillId="4" borderId="156" xfId="5" applyFont="1" applyFill="1" applyBorder="1" applyAlignment="1">
      <alignment horizontal="center" vertical="center"/>
    </xf>
    <xf numFmtId="0" fontId="48" fillId="4" borderId="66" xfId="6" applyFont="1" applyFill="1" applyBorder="1" applyAlignment="1">
      <alignment horizontal="center" vertical="center"/>
    </xf>
    <xf numFmtId="0" fontId="48" fillId="4" borderId="74" xfId="6" applyFont="1" applyFill="1" applyBorder="1">
      <alignment vertical="center"/>
    </xf>
    <xf numFmtId="0" fontId="48" fillId="4" borderId="67" xfId="6" applyFont="1" applyFill="1" applyBorder="1">
      <alignment vertical="center"/>
    </xf>
    <xf numFmtId="178" fontId="48" fillId="4" borderId="67" xfId="6" applyNumberFormat="1" applyFont="1" applyFill="1" applyBorder="1" applyAlignment="1">
      <alignment horizontal="right" vertical="center"/>
    </xf>
    <xf numFmtId="0" fontId="48" fillId="4" borderId="69" xfId="6" applyFont="1" applyFill="1" applyBorder="1" applyAlignment="1">
      <alignment horizontal="center" vertical="center"/>
    </xf>
    <xf numFmtId="180" fontId="48" fillId="4" borderId="28" xfId="26" applyNumberFormat="1" applyFont="1" applyFill="1" applyBorder="1" applyAlignment="1">
      <alignment horizontal="center" vertical="center" shrinkToFit="1"/>
    </xf>
    <xf numFmtId="49" fontId="52" fillId="4" borderId="27" xfId="0" applyNumberFormat="1" applyFont="1" applyFill="1" applyBorder="1" applyAlignment="1">
      <alignment vertical="center"/>
    </xf>
    <xf numFmtId="0" fontId="25" fillId="4" borderId="132" xfId="5" applyFont="1" applyFill="1" applyBorder="1">
      <alignment vertical="center"/>
    </xf>
    <xf numFmtId="0" fontId="25" fillId="4" borderId="125" xfId="5" applyFont="1" applyFill="1" applyBorder="1" applyAlignment="1">
      <alignment horizontal="center" vertical="center"/>
    </xf>
    <xf numFmtId="178" fontId="25" fillId="4" borderId="125" xfId="5" applyNumberFormat="1" applyFont="1" applyFill="1" applyBorder="1" applyAlignment="1">
      <alignment horizontal="center" vertical="center"/>
    </xf>
    <xf numFmtId="49" fontId="25" fillId="4" borderId="125" xfId="5" applyNumberFormat="1" applyFont="1" applyFill="1" applyBorder="1" applyAlignment="1">
      <alignment horizontal="center" vertical="center"/>
    </xf>
    <xf numFmtId="178" fontId="25" fillId="4" borderId="105" xfId="5" applyNumberFormat="1" applyFont="1" applyFill="1" applyBorder="1" applyAlignment="1">
      <alignment horizontal="center" vertical="center"/>
    </xf>
    <xf numFmtId="0" fontId="25" fillId="4" borderId="123" xfId="5" applyFont="1" applyFill="1" applyBorder="1">
      <alignment vertical="center"/>
    </xf>
    <xf numFmtId="178" fontId="25" fillId="4" borderId="112" xfId="5" applyNumberFormat="1" applyFont="1" applyFill="1" applyBorder="1" applyAlignment="1">
      <alignment horizontal="center" vertical="center"/>
    </xf>
    <xf numFmtId="49" fontId="25" fillId="4" borderId="112" xfId="5" applyNumberFormat="1" applyFont="1" applyFill="1" applyBorder="1" applyAlignment="1">
      <alignment horizontal="center" vertical="center"/>
    </xf>
    <xf numFmtId="179" fontId="48" fillId="4" borderId="108" xfId="0" applyNumberFormat="1" applyFont="1" applyFill="1" applyBorder="1" applyAlignment="1">
      <alignment horizontal="center" vertical="center"/>
    </xf>
    <xf numFmtId="49" fontId="25" fillId="4" borderId="109" xfId="4" applyNumberFormat="1" applyFont="1" applyFill="1" applyBorder="1">
      <alignment vertical="center"/>
    </xf>
    <xf numFmtId="49" fontId="25" fillId="4" borderId="105" xfId="4" applyNumberFormat="1" applyFont="1" applyFill="1" applyBorder="1" applyAlignment="1">
      <alignment horizontal="center" vertical="center"/>
    </xf>
    <xf numFmtId="180" fontId="48" fillId="4" borderId="105" xfId="0" applyNumberFormat="1" applyFont="1" applyFill="1" applyBorder="1" applyAlignment="1">
      <alignment horizontal="center" vertical="center" shrinkToFit="1"/>
    </xf>
    <xf numFmtId="179" fontId="48" fillId="4" borderId="105" xfId="0" applyNumberFormat="1" applyFont="1" applyFill="1" applyBorder="1" applyAlignment="1">
      <alignment horizontal="center" vertical="center" shrinkToFit="1"/>
    </xf>
    <xf numFmtId="49" fontId="48" fillId="4" borderId="12" xfId="0" applyNumberFormat="1" applyFont="1" applyFill="1" applyBorder="1" applyAlignment="1">
      <alignment horizontal="center" vertical="center"/>
    </xf>
    <xf numFmtId="0" fontId="48" fillId="4" borderId="54" xfId="0" applyFont="1" applyFill="1" applyBorder="1" applyAlignment="1">
      <alignment wrapText="1"/>
    </xf>
    <xf numFmtId="0" fontId="48" fillId="4" borderId="55" xfId="0" applyFont="1" applyFill="1" applyBorder="1" applyAlignment="1">
      <alignment horizontal="center" wrapText="1"/>
    </xf>
    <xf numFmtId="179" fontId="48" fillId="4" borderId="55" xfId="0" applyNumberFormat="1" applyFont="1" applyFill="1" applyBorder="1" applyAlignment="1">
      <alignment horizontal="center"/>
    </xf>
    <xf numFmtId="49" fontId="48" fillId="4" borderId="55" xfId="0" applyNumberFormat="1" applyFont="1" applyFill="1" applyBorder="1" applyAlignment="1">
      <alignment horizontal="center"/>
    </xf>
    <xf numFmtId="0" fontId="48" fillId="4" borderId="42" xfId="0" applyFont="1" applyFill="1" applyBorder="1" applyAlignment="1">
      <alignment wrapText="1"/>
    </xf>
    <xf numFmtId="0" fontId="48" fillId="4" borderId="28" xfId="0" applyFont="1" applyFill="1" applyBorder="1" applyAlignment="1">
      <alignment horizontal="center" wrapText="1"/>
    </xf>
    <xf numFmtId="49" fontId="48" fillId="4" borderId="28" xfId="0" applyNumberFormat="1" applyFont="1" applyFill="1" applyBorder="1" applyAlignment="1">
      <alignment horizontal="center"/>
    </xf>
    <xf numFmtId="0" fontId="48" fillId="4" borderId="63" xfId="0" applyFont="1" applyFill="1" applyBorder="1" applyAlignment="1">
      <alignment wrapText="1"/>
    </xf>
    <xf numFmtId="0" fontId="48" fillId="4" borderId="11" xfId="0" applyFont="1" applyFill="1" applyBorder="1" applyAlignment="1">
      <alignment horizontal="center" wrapText="1"/>
    </xf>
    <xf numFmtId="179" fontId="48" fillId="4" borderId="11" xfId="0" applyNumberFormat="1" applyFont="1" applyFill="1" applyBorder="1" applyAlignment="1">
      <alignment horizontal="center"/>
    </xf>
    <xf numFmtId="49" fontId="48" fillId="4" borderId="11" xfId="0" applyNumberFormat="1" applyFont="1" applyFill="1" applyBorder="1" applyAlignment="1">
      <alignment horizontal="center"/>
    </xf>
    <xf numFmtId="179" fontId="48" fillId="4" borderId="107" xfId="0" applyNumberFormat="1" applyFont="1" applyFill="1" applyBorder="1" applyAlignment="1">
      <alignment horizontal="center" vertical="center" shrinkToFit="1"/>
    </xf>
    <xf numFmtId="0" fontId="29" fillId="4" borderId="6" xfId="0" applyFont="1" applyFill="1" applyBorder="1" applyAlignment="1">
      <alignment horizontal="center" vertical="center"/>
    </xf>
    <xf numFmtId="179" fontId="29" fillId="4" borderId="77" xfId="0" applyNumberFormat="1" applyFont="1" applyFill="1" applyBorder="1" applyAlignment="1">
      <alignment horizontal="center" vertical="center"/>
    </xf>
    <xf numFmtId="0" fontId="48" fillId="4" borderId="159" xfId="0" applyFont="1" applyFill="1" applyBorder="1" applyAlignment="1">
      <alignment vertical="center" shrinkToFit="1"/>
    </xf>
    <xf numFmtId="0" fontId="48" fillId="4" borderId="111" xfId="0" applyFont="1" applyFill="1" applyBorder="1" applyAlignment="1">
      <alignment vertical="center" shrinkToFit="1"/>
    </xf>
    <xf numFmtId="0" fontId="48" fillId="4" borderId="112" xfId="0" applyFont="1" applyFill="1" applyBorder="1" applyAlignment="1">
      <alignment vertical="center" shrinkToFit="1"/>
    </xf>
    <xf numFmtId="0" fontId="48" fillId="4" borderId="113" xfId="0" applyFont="1" applyFill="1" applyBorder="1" applyAlignment="1">
      <alignment vertical="center" shrinkToFit="1"/>
    </xf>
    <xf numFmtId="0" fontId="48" fillId="4" borderId="54" xfId="0" applyFont="1" applyFill="1" applyBorder="1" applyAlignment="1">
      <alignment vertical="center" shrinkToFit="1"/>
    </xf>
    <xf numFmtId="178" fontId="48" fillId="4" borderId="55" xfId="0" applyNumberFormat="1" applyFont="1" applyFill="1" applyBorder="1" applyAlignment="1">
      <alignment horizontal="center" vertical="center" shrinkToFit="1"/>
    </xf>
    <xf numFmtId="49" fontId="48" fillId="4" borderId="55" xfId="0" applyNumberFormat="1" applyFont="1" applyFill="1" applyBorder="1" applyAlignment="1">
      <alignment horizontal="center" vertical="center" shrinkToFit="1"/>
    </xf>
    <xf numFmtId="179" fontId="48" fillId="4" borderId="140" xfId="0" applyNumberFormat="1" applyFont="1" applyFill="1" applyBorder="1" applyAlignment="1">
      <alignment horizontal="center"/>
    </xf>
    <xf numFmtId="179" fontId="48" fillId="4" borderId="43" xfId="0" applyNumberFormat="1" applyFont="1" applyFill="1" applyBorder="1" applyAlignment="1">
      <alignment horizontal="center" vertical="center"/>
    </xf>
    <xf numFmtId="0" fontId="48" fillId="4" borderId="81" xfId="0" applyFont="1" applyFill="1" applyBorder="1"/>
    <xf numFmtId="178" fontId="48" fillId="4" borderId="76" xfId="0" applyNumberFormat="1" applyFont="1" applyFill="1" applyBorder="1" applyAlignment="1">
      <alignment vertical="center"/>
    </xf>
    <xf numFmtId="0" fontId="48" fillId="4" borderId="64" xfId="15" applyFont="1" applyFill="1" applyBorder="1" applyAlignment="1">
      <alignment horizontal="center" vertical="center" shrinkToFit="1"/>
    </xf>
    <xf numFmtId="0" fontId="48" fillId="4" borderId="70" xfId="15" applyFont="1" applyFill="1" applyBorder="1" applyAlignment="1">
      <alignment horizontal="center" vertical="center" shrinkToFit="1"/>
    </xf>
    <xf numFmtId="179" fontId="48" fillId="4" borderId="7" xfId="15" applyNumberFormat="1" applyFont="1" applyFill="1" applyBorder="1" applyAlignment="1">
      <alignment horizontal="center" vertical="center"/>
    </xf>
    <xf numFmtId="0" fontId="48" fillId="4" borderId="44" xfId="15" applyFont="1" applyFill="1" applyAlignment="1">
      <alignment horizontal="center" vertical="center" shrinkToFit="1"/>
    </xf>
    <xf numFmtId="179" fontId="48" fillId="4" borderId="29" xfId="15" applyNumberFormat="1" applyFont="1" applyFill="1" applyBorder="1" applyAlignment="1">
      <alignment horizontal="center" vertical="center"/>
    </xf>
    <xf numFmtId="0" fontId="48" fillId="4" borderId="27" xfId="15" applyFont="1" applyFill="1" applyBorder="1" applyAlignment="1">
      <alignment vertical="center" shrinkToFit="1"/>
    </xf>
    <xf numFmtId="179" fontId="48" fillId="4" borderId="28" xfId="15" applyNumberFormat="1" applyFont="1" applyFill="1" applyBorder="1" applyAlignment="1">
      <alignment horizontal="center" vertical="center" shrinkToFit="1"/>
    </xf>
    <xf numFmtId="0" fontId="48" fillId="4" borderId="42" xfId="15" applyFont="1" applyFill="1" applyBorder="1" applyAlignment="1">
      <alignment horizontal="center" vertical="center" shrinkToFit="1"/>
    </xf>
    <xf numFmtId="178" fontId="48" fillId="4" borderId="28" xfId="15" applyNumberFormat="1" applyFont="1" applyFill="1" applyBorder="1" applyAlignment="1">
      <alignment horizontal="center" vertical="center" shrinkToFit="1"/>
    </xf>
    <xf numFmtId="49" fontId="48" fillId="4" borderId="29" xfId="15" applyNumberFormat="1" applyFont="1" applyFill="1" applyBorder="1" applyAlignment="1">
      <alignment horizontal="center" vertical="center" shrinkToFit="1"/>
    </xf>
    <xf numFmtId="49" fontId="48" fillId="4" borderId="44" xfId="15" applyNumberFormat="1" applyFont="1" applyFill="1" applyAlignment="1">
      <alignment horizontal="center" vertical="center" shrinkToFit="1"/>
    </xf>
    <xf numFmtId="0" fontId="48" fillId="4" borderId="29" xfId="15" applyFont="1" applyFill="1" applyBorder="1" applyAlignment="1">
      <alignment horizontal="center" vertical="center" shrinkToFit="1"/>
    </xf>
    <xf numFmtId="0" fontId="48" fillId="4" borderId="10" xfId="15" applyFont="1" applyFill="1" applyBorder="1" applyAlignment="1">
      <alignment vertical="center" shrinkToFit="1"/>
    </xf>
    <xf numFmtId="0" fontId="48" fillId="4" borderId="63" xfId="15" applyFont="1" applyFill="1" applyBorder="1" applyAlignment="1">
      <alignment horizontal="center" vertical="center" shrinkToFit="1"/>
    </xf>
    <xf numFmtId="178" fontId="48" fillId="4" borderId="11" xfId="15" applyNumberFormat="1" applyFont="1" applyFill="1" applyBorder="1" applyAlignment="1">
      <alignment horizontal="center" vertical="center" shrinkToFit="1"/>
    </xf>
    <xf numFmtId="49" fontId="48" fillId="4" borderId="12" xfId="15" applyNumberFormat="1" applyFont="1" applyFill="1" applyBorder="1" applyAlignment="1">
      <alignment horizontal="center" vertical="center" shrinkToFit="1"/>
    </xf>
    <xf numFmtId="0" fontId="48" fillId="4" borderId="12" xfId="15" applyFont="1" applyFill="1" applyBorder="1" applyAlignment="1">
      <alignment horizontal="center" vertical="center" shrinkToFit="1"/>
    </xf>
    <xf numFmtId="0" fontId="48" fillId="4" borderId="55" xfId="15" applyFont="1" applyFill="1" applyBorder="1" applyAlignment="1">
      <alignment vertical="center" shrinkToFit="1"/>
    </xf>
    <xf numFmtId="0" fontId="48" fillId="4" borderId="55" xfId="15" applyFont="1" applyFill="1" applyBorder="1" applyAlignment="1">
      <alignment horizontal="center" vertical="center" shrinkToFit="1"/>
    </xf>
    <xf numFmtId="178" fontId="48" fillId="4" borderId="55" xfId="15" applyNumberFormat="1" applyFont="1" applyFill="1" applyBorder="1" applyAlignment="1">
      <alignment horizontal="center" vertical="center" shrinkToFit="1"/>
    </xf>
    <xf numFmtId="49" fontId="48" fillId="4" borderId="55" xfId="15" applyNumberFormat="1" applyFont="1" applyFill="1" applyBorder="1" applyAlignment="1">
      <alignment horizontal="center" vertical="center" shrinkToFit="1"/>
    </xf>
    <xf numFmtId="0" fontId="48" fillId="4" borderId="73" xfId="15" applyFont="1" applyFill="1" applyBorder="1" applyAlignment="1">
      <alignment vertical="center" shrinkToFit="1"/>
    </xf>
    <xf numFmtId="178" fontId="48" fillId="4" borderId="44" xfId="15" applyNumberFormat="1" applyFont="1" applyFill="1" applyAlignment="1">
      <alignment horizontal="center" vertical="center" shrinkToFit="1"/>
    </xf>
    <xf numFmtId="0" fontId="48" fillId="4" borderId="28" xfId="15" applyFont="1" applyFill="1" applyBorder="1" applyAlignment="1">
      <alignment vertical="center" shrinkToFit="1"/>
    </xf>
    <xf numFmtId="0" fontId="48" fillId="4" borderId="28" xfId="15" applyFont="1" applyFill="1" applyBorder="1" applyAlignment="1">
      <alignment horizontal="center" vertical="center" shrinkToFit="1"/>
    </xf>
    <xf numFmtId="49" fontId="48" fillId="4" borderId="28" xfId="15" applyNumberFormat="1" applyFont="1" applyFill="1" applyBorder="1" applyAlignment="1">
      <alignment horizontal="center" vertical="center" shrinkToFit="1"/>
    </xf>
    <xf numFmtId="49" fontId="48" fillId="4" borderId="67" xfId="15" applyNumberFormat="1" applyFont="1" applyFill="1" applyBorder="1" applyAlignment="1">
      <alignment horizontal="center" vertical="center" shrinkToFit="1"/>
    </xf>
    <xf numFmtId="0" fontId="48" fillId="4" borderId="74" xfId="15" applyFont="1" applyFill="1" applyBorder="1" applyAlignment="1">
      <alignment vertical="center" shrinkToFit="1"/>
    </xf>
    <xf numFmtId="0" fontId="48" fillId="4" borderId="67" xfId="15" applyFont="1" applyFill="1" applyBorder="1" applyAlignment="1">
      <alignment horizontal="center" vertical="center" shrinkToFit="1"/>
    </xf>
    <xf numFmtId="178" fontId="48" fillId="4" borderId="67" xfId="15" applyNumberFormat="1" applyFont="1" applyFill="1" applyBorder="1" applyAlignment="1">
      <alignment horizontal="center" vertical="center" shrinkToFit="1"/>
    </xf>
    <xf numFmtId="49" fontId="48" fillId="4" borderId="64" xfId="15" applyNumberFormat="1" applyFont="1" applyFill="1" applyBorder="1" applyAlignment="1">
      <alignment horizontal="center" vertical="center" shrinkToFit="1"/>
    </xf>
    <xf numFmtId="0" fontId="48" fillId="4" borderId="72" xfId="15" applyFont="1" applyFill="1" applyBorder="1" applyAlignment="1">
      <alignment vertical="center" shrinkToFit="1"/>
    </xf>
    <xf numFmtId="178" fontId="48" fillId="4" borderId="64" xfId="15" applyNumberFormat="1" applyFont="1" applyFill="1" applyBorder="1" applyAlignment="1">
      <alignment horizontal="center" vertical="center" shrinkToFit="1"/>
    </xf>
    <xf numFmtId="0" fontId="48" fillId="4" borderId="76" xfId="15" applyFont="1" applyFill="1" applyBorder="1" applyAlignment="1">
      <alignment vertical="center" shrinkToFit="1"/>
    </xf>
    <xf numFmtId="0" fontId="48" fillId="4" borderId="76" xfId="15" applyFont="1" applyFill="1" applyBorder="1" applyAlignment="1">
      <alignment horizontal="center" vertical="center" shrinkToFit="1"/>
    </xf>
    <xf numFmtId="178" fontId="48" fillId="4" borderId="76" xfId="15" applyNumberFormat="1" applyFont="1" applyFill="1" applyBorder="1" applyAlignment="1">
      <alignment horizontal="center" vertical="center" shrinkToFit="1"/>
    </xf>
    <xf numFmtId="49" fontId="48" fillId="4" borderId="76" xfId="15" applyNumberFormat="1" applyFont="1" applyFill="1" applyBorder="1" applyAlignment="1">
      <alignment horizontal="center" vertical="center" shrinkToFit="1"/>
    </xf>
    <xf numFmtId="0" fontId="48" fillId="4" borderId="40" xfId="15" applyFont="1" applyFill="1" applyBorder="1" applyAlignment="1">
      <alignment horizontal="center" vertical="center"/>
    </xf>
    <xf numFmtId="0" fontId="48" fillId="4" borderId="96" xfId="15" applyFont="1" applyFill="1" applyBorder="1" applyAlignment="1">
      <alignment vertical="center" shrinkToFit="1"/>
    </xf>
    <xf numFmtId="0" fontId="48" fillId="4" borderId="97" xfId="15" applyFont="1" applyFill="1" applyBorder="1" applyAlignment="1">
      <alignment horizontal="center" vertical="center" shrinkToFit="1"/>
    </xf>
    <xf numFmtId="0" fontId="48" fillId="4" borderId="42" xfId="15" applyFont="1" applyFill="1" applyBorder="1" applyAlignment="1">
      <alignment horizontal="center" vertical="center"/>
    </xf>
    <xf numFmtId="179" fontId="48" fillId="4" borderId="28" xfId="15" applyNumberFormat="1" applyFont="1" applyFill="1" applyBorder="1" applyAlignment="1">
      <alignment horizontal="center" vertical="center"/>
    </xf>
    <xf numFmtId="0" fontId="48" fillId="4" borderId="10" xfId="15" applyFont="1" applyFill="1" applyBorder="1" applyAlignment="1">
      <alignment vertical="center"/>
    </xf>
    <xf numFmtId="0" fontId="48" fillId="4" borderId="63" xfId="15" applyFont="1" applyFill="1" applyBorder="1" applyAlignment="1">
      <alignment horizontal="center" vertical="center"/>
    </xf>
    <xf numFmtId="179" fontId="48" fillId="4" borderId="11" xfId="15" applyNumberFormat="1" applyFont="1" applyFill="1" applyBorder="1" applyAlignment="1">
      <alignment horizontal="center" vertical="center"/>
    </xf>
    <xf numFmtId="179" fontId="48" fillId="4" borderId="12" xfId="15" applyNumberFormat="1" applyFont="1" applyFill="1" applyBorder="1" applyAlignment="1">
      <alignment horizontal="center" vertical="center"/>
    </xf>
    <xf numFmtId="0" fontId="48" fillId="4" borderId="55" xfId="15" applyFont="1" applyFill="1" applyBorder="1" applyAlignment="1">
      <alignment vertical="center"/>
    </xf>
    <xf numFmtId="0" fontId="48" fillId="4" borderId="55" xfId="15" applyFont="1" applyFill="1" applyBorder="1" applyAlignment="1">
      <alignment horizontal="center" vertical="center"/>
    </xf>
    <xf numFmtId="179" fontId="48" fillId="4" borderId="55" xfId="15" applyNumberFormat="1" applyFont="1" applyFill="1" applyBorder="1" applyAlignment="1">
      <alignment horizontal="center" vertical="center"/>
    </xf>
    <xf numFmtId="0" fontId="48" fillId="4" borderId="54" xfId="15" applyFont="1" applyFill="1" applyBorder="1" applyAlignment="1">
      <alignment horizontal="center" vertical="center"/>
    </xf>
    <xf numFmtId="0" fontId="48" fillId="4" borderId="28" xfId="15" applyFont="1" applyFill="1" applyBorder="1" applyAlignment="1">
      <alignment horizontal="center" vertical="center"/>
    </xf>
    <xf numFmtId="0" fontId="48" fillId="4" borderId="42" xfId="15" applyFont="1" applyFill="1" applyBorder="1" applyAlignment="1">
      <alignment vertical="center"/>
    </xf>
    <xf numFmtId="0" fontId="48" fillId="4" borderId="76" xfId="15" applyFont="1" applyFill="1" applyBorder="1" applyAlignment="1">
      <alignment vertical="center"/>
    </xf>
    <xf numFmtId="0" fontId="48" fillId="4" borderId="76" xfId="15" applyFont="1" applyFill="1" applyBorder="1" applyAlignment="1">
      <alignment horizontal="center" vertical="center"/>
    </xf>
    <xf numFmtId="179" fontId="48" fillId="4" borderId="76" xfId="15" applyNumberFormat="1" applyFont="1" applyFill="1" applyBorder="1" applyAlignment="1">
      <alignment horizontal="center" vertical="center"/>
    </xf>
    <xf numFmtId="0" fontId="48" fillId="4" borderId="81" xfId="15" applyFont="1" applyFill="1" applyBorder="1" applyAlignment="1">
      <alignment vertical="center"/>
    </xf>
    <xf numFmtId="0" fontId="48" fillId="4" borderId="81" xfId="15" applyFont="1" applyFill="1" applyBorder="1" applyAlignment="1">
      <alignment horizontal="center" vertical="center"/>
    </xf>
    <xf numFmtId="49" fontId="48" fillId="4" borderId="25" xfId="15" applyNumberFormat="1" applyFont="1" applyFill="1" applyBorder="1" applyAlignment="1">
      <alignment vertical="center"/>
    </xf>
    <xf numFmtId="49" fontId="48" fillId="4" borderId="6" xfId="15" applyNumberFormat="1" applyFont="1" applyFill="1" applyBorder="1" applyAlignment="1">
      <alignment horizontal="center" vertical="center"/>
    </xf>
    <xf numFmtId="49" fontId="48" fillId="4" borderId="25" xfId="15" applyNumberFormat="1" applyFont="1" applyFill="1" applyBorder="1" applyAlignment="1">
      <alignment vertical="center" shrinkToFit="1"/>
    </xf>
    <xf numFmtId="49" fontId="48" fillId="4" borderId="40" xfId="15" applyNumberFormat="1" applyFont="1" applyFill="1" applyBorder="1" applyAlignment="1">
      <alignment horizontal="center" vertical="center" shrinkToFit="1"/>
    </xf>
    <xf numFmtId="49" fontId="48" fillId="4" borderId="27" xfId="15" applyNumberFormat="1" applyFont="1" applyFill="1" applyBorder="1" applyAlignment="1">
      <alignment vertical="center"/>
    </xf>
    <xf numFmtId="49" fontId="48" fillId="4" borderId="28" xfId="15" applyNumberFormat="1" applyFont="1" applyFill="1" applyBorder="1" applyAlignment="1">
      <alignment horizontal="center" vertical="center"/>
    </xf>
    <xf numFmtId="49" fontId="48" fillId="4" borderId="27" xfId="15" applyNumberFormat="1" applyFont="1" applyFill="1" applyBorder="1" applyAlignment="1">
      <alignment vertical="center" shrinkToFit="1"/>
    </xf>
    <xf numFmtId="49" fontId="48" fillId="4" borderId="42" xfId="15" applyNumberFormat="1" applyFont="1" applyFill="1" applyBorder="1" applyAlignment="1">
      <alignment horizontal="center" vertical="center" shrinkToFit="1"/>
    </xf>
    <xf numFmtId="0" fontId="48" fillId="4" borderId="66" xfId="15" applyFont="1" applyFill="1" applyBorder="1" applyAlignment="1">
      <alignment horizontal="center" vertical="center" shrinkToFit="1"/>
    </xf>
    <xf numFmtId="180" fontId="48" fillId="4" borderId="28" xfId="15" applyNumberFormat="1" applyFont="1" applyFill="1" applyBorder="1" applyAlignment="1">
      <alignment horizontal="center" vertical="center"/>
    </xf>
    <xf numFmtId="180" fontId="48" fillId="4" borderId="28" xfId="15" applyNumberFormat="1" applyFont="1" applyFill="1" applyBorder="1" applyAlignment="1">
      <alignment horizontal="center" vertical="center" shrinkToFit="1"/>
    </xf>
    <xf numFmtId="0" fontId="48" fillId="3" borderId="44" xfId="15" applyFont="1" applyFill="1" applyAlignment="1">
      <alignment horizontal="center" vertical="center" shrinkToFit="1"/>
    </xf>
    <xf numFmtId="49" fontId="48" fillId="4" borderId="42" xfId="15" applyNumberFormat="1" applyFont="1" applyFill="1" applyBorder="1" applyAlignment="1">
      <alignment vertical="center" shrinkToFit="1"/>
    </xf>
    <xf numFmtId="178" fontId="48" fillId="4" borderId="28" xfId="15" applyNumberFormat="1" applyFont="1" applyFill="1" applyBorder="1" applyAlignment="1">
      <alignment vertical="center" shrinkToFit="1"/>
    </xf>
    <xf numFmtId="0" fontId="48" fillId="4" borderId="42" xfId="15" applyFont="1" applyFill="1" applyBorder="1" applyAlignment="1">
      <alignment vertical="center" shrinkToFit="1"/>
    </xf>
    <xf numFmtId="0" fontId="48" fillId="4" borderId="11" xfId="15" applyFont="1" applyFill="1" applyBorder="1" applyAlignment="1">
      <alignment horizontal="center" vertical="center"/>
    </xf>
    <xf numFmtId="0" fontId="48" fillId="4" borderId="63" xfId="15" applyFont="1" applyFill="1" applyBorder="1" applyAlignment="1">
      <alignment vertical="center" shrinkToFit="1"/>
    </xf>
    <xf numFmtId="178" fontId="48" fillId="4" borderId="11" xfId="15" applyNumberFormat="1" applyFont="1" applyFill="1" applyBorder="1" applyAlignment="1">
      <alignment vertical="center" shrinkToFit="1"/>
    </xf>
    <xf numFmtId="178" fontId="48" fillId="4" borderId="55" xfId="15" applyNumberFormat="1" applyFont="1" applyFill="1" applyBorder="1" applyAlignment="1">
      <alignment horizontal="center" vertical="center"/>
    </xf>
    <xf numFmtId="0" fontId="48" fillId="4" borderId="44" xfId="15" applyFont="1" applyFill="1" applyAlignment="1">
      <alignment vertical="center" shrinkToFit="1"/>
    </xf>
    <xf numFmtId="178" fontId="48" fillId="4" borderId="44" xfId="15" applyNumberFormat="1" applyFont="1" applyFill="1" applyAlignment="1">
      <alignment vertical="center" shrinkToFit="1"/>
    </xf>
    <xf numFmtId="178" fontId="48" fillId="4" borderId="28" xfId="15" applyNumberFormat="1" applyFont="1" applyFill="1" applyBorder="1" applyAlignment="1">
      <alignment horizontal="center" vertical="center"/>
    </xf>
    <xf numFmtId="0" fontId="48" fillId="4" borderId="63" xfId="15" applyFont="1" applyFill="1" applyBorder="1" applyAlignment="1">
      <alignment vertical="center"/>
    </xf>
    <xf numFmtId="178" fontId="48" fillId="4" borderId="11" xfId="15" applyNumberFormat="1" applyFont="1" applyFill="1" applyBorder="1" applyAlignment="1">
      <alignment horizontal="center" vertical="center"/>
    </xf>
    <xf numFmtId="0" fontId="48" fillId="4" borderId="69" xfId="15" applyFont="1" applyFill="1" applyBorder="1" applyAlignment="1">
      <alignment horizontal="center" vertical="center" shrinkToFit="1"/>
    </xf>
    <xf numFmtId="0" fontId="48" fillId="4" borderId="67" xfId="15" applyFont="1" applyFill="1" applyBorder="1" applyAlignment="1">
      <alignment vertical="center" shrinkToFit="1"/>
    </xf>
    <xf numFmtId="178" fontId="48" fillId="4" borderId="67" xfId="15" applyNumberFormat="1" applyFont="1" applyFill="1" applyBorder="1" applyAlignment="1">
      <alignment vertical="center" shrinkToFit="1"/>
    </xf>
    <xf numFmtId="177" fontId="31" fillId="4" borderId="191" xfId="15" applyNumberFormat="1" applyFill="1" applyBorder="1" applyAlignment="1">
      <alignment horizontal="center" vertical="center"/>
    </xf>
    <xf numFmtId="0" fontId="31" fillId="4" borderId="171" xfId="15" applyFill="1" applyBorder="1" applyAlignment="1">
      <alignment horizontal="center" vertical="center"/>
    </xf>
    <xf numFmtId="180" fontId="46" fillId="4" borderId="42" xfId="15" applyNumberFormat="1" applyFont="1" applyFill="1" applyBorder="1" applyAlignment="1">
      <alignment horizontal="center" vertical="center" shrinkToFit="1"/>
    </xf>
    <xf numFmtId="49" fontId="46" fillId="4" borderId="182" xfId="15" applyNumberFormat="1" applyFont="1" applyFill="1" applyBorder="1" applyAlignment="1">
      <alignment vertical="center" shrinkToFit="1"/>
    </xf>
    <xf numFmtId="49" fontId="46" fillId="4" borderId="146" xfId="15" applyNumberFormat="1" applyFont="1" applyFill="1" applyBorder="1" applyAlignment="1">
      <alignment horizontal="center" vertical="center" shrinkToFit="1"/>
    </xf>
    <xf numFmtId="179" fontId="46" fillId="4" borderId="183" xfId="15" applyNumberFormat="1" applyFont="1" applyFill="1" applyBorder="1" applyAlignment="1">
      <alignment horizontal="center" vertical="center"/>
    </xf>
    <xf numFmtId="0" fontId="48" fillId="4" borderId="88" xfId="0" applyFont="1" applyFill="1" applyBorder="1" applyAlignment="1">
      <alignment horizontal="center" vertical="center"/>
    </xf>
    <xf numFmtId="0" fontId="48" fillId="4" borderId="44" xfId="0" applyFont="1" applyFill="1" applyBorder="1" applyAlignment="1">
      <alignment horizontal="center" vertical="center"/>
    </xf>
    <xf numFmtId="0" fontId="46" fillId="4" borderId="179" xfId="15" applyFont="1" applyFill="1" applyBorder="1" applyAlignment="1">
      <alignment vertical="center" shrinkToFit="1"/>
    </xf>
    <xf numFmtId="0" fontId="46" fillId="4" borderId="91" xfId="15" applyFont="1" applyFill="1" applyBorder="1" applyAlignment="1">
      <alignment vertical="center" shrinkToFit="1"/>
    </xf>
    <xf numFmtId="178" fontId="46" fillId="4" borderId="91" xfId="15" applyNumberFormat="1" applyFont="1" applyFill="1" applyBorder="1" applyAlignment="1">
      <alignment vertical="center" shrinkToFit="1"/>
    </xf>
    <xf numFmtId="0" fontId="46" fillId="4" borderId="195" xfId="15" applyFont="1" applyFill="1" applyBorder="1" applyAlignment="1">
      <alignment horizontal="center" vertical="center" shrinkToFit="1"/>
    </xf>
    <xf numFmtId="0" fontId="48" fillId="4" borderId="91" xfId="0" applyFont="1" applyFill="1" applyBorder="1" applyAlignment="1">
      <alignment horizontal="center" vertical="center"/>
    </xf>
    <xf numFmtId="0" fontId="48" fillId="4" borderId="183" xfId="15" applyFont="1" applyFill="1" applyBorder="1" applyAlignment="1">
      <alignment horizontal="center" vertical="center"/>
    </xf>
    <xf numFmtId="0" fontId="48" fillId="4" borderId="186" xfId="15" applyFont="1" applyFill="1" applyBorder="1" applyAlignment="1">
      <alignment horizontal="center" vertical="center"/>
    </xf>
    <xf numFmtId="49" fontId="18" fillId="4" borderId="102" xfId="0" applyNumberFormat="1" applyFont="1" applyFill="1" applyBorder="1" applyAlignment="1">
      <alignment horizontal="center"/>
    </xf>
    <xf numFmtId="0" fontId="20" fillId="4" borderId="105" xfId="5" applyFont="1" applyFill="1" applyBorder="1" applyAlignment="1">
      <alignment horizontal="center" vertical="center" shrinkToFit="1"/>
    </xf>
    <xf numFmtId="49" fontId="20" fillId="4" borderId="151" xfId="5" applyNumberFormat="1" applyFont="1" applyFill="1" applyBorder="1">
      <alignment vertical="center"/>
    </xf>
    <xf numFmtId="49" fontId="20" fillId="4" borderId="110" xfId="3" applyNumberFormat="1" applyFont="1" applyFill="1" applyBorder="1" applyAlignment="1">
      <alignment horizontal="center" vertical="center"/>
    </xf>
    <xf numFmtId="0" fontId="4" fillId="4" borderId="194" xfId="0" applyFont="1" applyFill="1" applyBorder="1" applyAlignment="1">
      <alignment horizontal="center" vertical="center" shrinkToFit="1"/>
    </xf>
    <xf numFmtId="0" fontId="18" fillId="4" borderId="54" xfId="0" applyFont="1" applyFill="1" applyBorder="1" applyAlignment="1">
      <alignment wrapText="1"/>
    </xf>
    <xf numFmtId="0" fontId="18" fillId="4" borderId="42" xfId="0" applyFont="1" applyFill="1" applyBorder="1" applyAlignment="1">
      <alignment wrapText="1"/>
    </xf>
    <xf numFmtId="0" fontId="18" fillId="4" borderId="55" xfId="0" applyFont="1" applyFill="1" applyBorder="1" applyAlignment="1">
      <alignment horizontal="center" wrapText="1"/>
    </xf>
    <xf numFmtId="179" fontId="18" fillId="4" borderId="55" xfId="0" applyNumberFormat="1" applyFont="1" applyFill="1" applyBorder="1" applyAlignment="1">
      <alignment horizontal="center"/>
    </xf>
    <xf numFmtId="179" fontId="18" fillId="4" borderId="28" xfId="0" applyNumberFormat="1" applyFont="1" applyFill="1" applyBorder="1" applyAlignment="1">
      <alignment horizontal="center"/>
    </xf>
    <xf numFmtId="0" fontId="20" fillId="4" borderId="152" xfId="5" applyFont="1" applyFill="1" applyBorder="1">
      <alignment vertical="center"/>
    </xf>
    <xf numFmtId="0" fontId="20" fillId="4" borderId="105" xfId="3" applyFont="1" applyFill="1" applyBorder="1" applyAlignment="1">
      <alignment horizontal="center" vertical="center"/>
    </xf>
    <xf numFmtId="49" fontId="20" fillId="4" borderId="129" xfId="4" applyNumberFormat="1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wrapText="1"/>
    </xf>
    <xf numFmtId="0" fontId="20" fillId="4" borderId="131" xfId="5" applyFont="1" applyFill="1" applyBorder="1" applyAlignment="1">
      <alignment horizontal="center" vertical="center" shrinkToFit="1"/>
    </xf>
    <xf numFmtId="0" fontId="4" fillId="4" borderId="28" xfId="14" applyFont="1" applyFill="1" applyBorder="1" applyAlignment="1">
      <alignment horizontal="center" vertical="center"/>
    </xf>
    <xf numFmtId="49" fontId="4" fillId="4" borderId="28" xfId="14" applyNumberFormat="1" applyFont="1" applyFill="1" applyBorder="1" applyAlignment="1">
      <alignment horizontal="center" vertical="center"/>
    </xf>
    <xf numFmtId="49" fontId="4" fillId="4" borderId="40" xfId="14" applyNumberFormat="1" applyFont="1" applyFill="1" applyBorder="1" applyAlignment="1">
      <alignment vertical="center"/>
    </xf>
    <xf numFmtId="49" fontId="4" fillId="4" borderId="42" xfId="14" applyNumberFormat="1" applyFont="1" applyFill="1" applyBorder="1" applyAlignment="1">
      <alignment vertical="center"/>
    </xf>
    <xf numFmtId="49" fontId="4" fillId="4" borderId="6" xfId="14" applyNumberFormat="1" applyFont="1" applyFill="1" applyBorder="1" applyAlignment="1">
      <alignment horizontal="center" vertical="center" shrinkToFit="1"/>
    </xf>
    <xf numFmtId="0" fontId="18" fillId="4" borderId="105" xfId="5" applyFont="1" applyFill="1" applyBorder="1" applyAlignment="1">
      <alignment horizontal="center" vertical="center" shrinkToFit="1"/>
    </xf>
    <xf numFmtId="49" fontId="20" fillId="4" borderId="110" xfId="5" applyNumberFormat="1" applyFont="1" applyFill="1" applyBorder="1" applyAlignment="1">
      <alignment horizontal="center" vertical="center"/>
    </xf>
    <xf numFmtId="49" fontId="4" fillId="4" borderId="6" xfId="14" applyNumberFormat="1" applyFont="1" applyFill="1" applyBorder="1" applyAlignment="1">
      <alignment horizontal="center" vertical="center"/>
    </xf>
    <xf numFmtId="181" fontId="4" fillId="4" borderId="29" xfId="14" applyNumberFormat="1" applyFont="1" applyFill="1" applyBorder="1" applyAlignment="1">
      <alignment horizontal="center" vertical="center" shrinkToFit="1"/>
    </xf>
    <xf numFmtId="49" fontId="18" fillId="4" borderId="116" xfId="5" applyNumberFormat="1" applyFont="1" applyFill="1" applyBorder="1">
      <alignment vertical="center"/>
    </xf>
    <xf numFmtId="49" fontId="18" fillId="4" borderId="97" xfId="0" applyNumberFormat="1" applyFont="1" applyFill="1" applyBorder="1" applyAlignment="1">
      <alignment horizontal="center"/>
    </xf>
    <xf numFmtId="0" fontId="18" fillId="4" borderId="104" xfId="0" applyFont="1" applyFill="1" applyBorder="1" applyAlignment="1">
      <alignment wrapText="1"/>
    </xf>
    <xf numFmtId="0" fontId="18" fillId="4" borderId="99" xfId="0" applyFont="1" applyFill="1" applyBorder="1" applyAlignment="1">
      <alignment horizontal="center" wrapText="1"/>
    </xf>
    <xf numFmtId="179" fontId="18" fillId="4" borderId="99" xfId="0" applyNumberFormat="1" applyFont="1" applyFill="1" applyBorder="1" applyAlignment="1">
      <alignment horizontal="center"/>
    </xf>
    <xf numFmtId="49" fontId="18" fillId="4" borderId="100" xfId="0" applyNumberFormat="1" applyFont="1" applyFill="1" applyBorder="1" applyAlignment="1">
      <alignment horizontal="center"/>
    </xf>
    <xf numFmtId="0" fontId="4" fillId="4" borderId="195" xfId="0" applyFont="1" applyFill="1" applyBorder="1" applyAlignment="1">
      <alignment horizontal="center" vertical="center" shrinkToFit="1"/>
    </xf>
    <xf numFmtId="0" fontId="27" fillId="4" borderId="6" xfId="15" applyFont="1" applyFill="1" applyBorder="1" applyAlignment="1">
      <alignment horizontal="center" vertical="center" shrinkToFit="1"/>
    </xf>
    <xf numFmtId="49" fontId="18" fillId="4" borderId="132" xfId="5" applyNumberFormat="1" applyFont="1" applyFill="1" applyBorder="1">
      <alignment vertical="center"/>
    </xf>
    <xf numFmtId="0" fontId="18" fillId="4" borderId="125" xfId="5" applyFont="1" applyFill="1" applyBorder="1" applyAlignment="1">
      <alignment horizontal="center" vertical="center" shrinkToFit="1"/>
    </xf>
    <xf numFmtId="179" fontId="18" fillId="4" borderId="105" xfId="5" applyNumberFormat="1" applyFont="1" applyFill="1" applyBorder="1" applyAlignment="1">
      <alignment horizontal="center" vertical="center" shrinkToFit="1"/>
    </xf>
    <xf numFmtId="0" fontId="18" fillId="4" borderId="116" xfId="19" applyFont="1" applyFill="1" applyBorder="1" applyAlignment="1">
      <alignment vertical="center"/>
    </xf>
    <xf numFmtId="0" fontId="18" fillId="4" borderId="105" xfId="19" applyFont="1" applyFill="1" applyBorder="1" applyAlignment="1">
      <alignment horizontal="center" vertical="center"/>
    </xf>
    <xf numFmtId="179" fontId="18" fillId="4" borderId="105" xfId="19" applyNumberFormat="1" applyFont="1" applyFill="1" applyBorder="1" applyAlignment="1">
      <alignment horizontal="center" vertical="center"/>
    </xf>
    <xf numFmtId="0" fontId="29" fillId="4" borderId="107" xfId="5" applyFont="1" applyFill="1" applyBorder="1" applyAlignment="1">
      <alignment vertical="center" shrinkToFit="1"/>
    </xf>
    <xf numFmtId="0" fontId="29" fillId="4" borderId="105" xfId="3" applyFont="1" applyFill="1" applyBorder="1" applyAlignment="1">
      <alignment horizontal="center" vertical="center"/>
    </xf>
    <xf numFmtId="178" fontId="23" fillId="4" borderId="0" xfId="0" applyNumberFormat="1" applyFont="1" applyFill="1" applyAlignment="1">
      <alignment horizontal="right" vertical="center" shrinkToFit="1"/>
    </xf>
    <xf numFmtId="49" fontId="29" fillId="4" borderId="107" xfId="4" applyNumberFormat="1" applyFont="1" applyFill="1" applyBorder="1" applyAlignment="1">
      <alignment horizontal="center" vertical="center"/>
    </xf>
    <xf numFmtId="0" fontId="27" fillId="3" borderId="40" xfId="26" applyFont="1" applyFill="1" applyBorder="1" applyAlignment="1">
      <alignment horizontal="center" vertical="center" shrinkToFit="1"/>
    </xf>
    <xf numFmtId="178" fontId="23" fillId="4" borderId="1" xfId="0" applyNumberFormat="1" applyFont="1" applyFill="1" applyBorder="1" applyAlignment="1">
      <alignment horizontal="center" vertical="center"/>
    </xf>
    <xf numFmtId="49" fontId="29" fillId="4" borderId="105" xfId="4" applyNumberFormat="1" applyFont="1" applyFill="1" applyBorder="1" applyAlignment="1">
      <alignment horizontal="center" vertical="center"/>
    </xf>
    <xf numFmtId="0" fontId="23" fillId="4" borderId="16" xfId="0" applyFont="1" applyFill="1" applyBorder="1" applyAlignment="1">
      <alignment vertical="center" shrinkToFit="1"/>
    </xf>
    <xf numFmtId="0" fontId="27" fillId="4" borderId="29" xfId="15" applyFont="1" applyFill="1" applyBorder="1" applyAlignment="1">
      <alignment horizontal="center" vertical="center" shrinkToFit="1"/>
    </xf>
    <xf numFmtId="0" fontId="23" fillId="4" borderId="19" xfId="0" applyFont="1" applyFill="1" applyBorder="1" applyAlignment="1">
      <alignment vertical="center" shrinkToFit="1"/>
    </xf>
    <xf numFmtId="0" fontId="23" fillId="4" borderId="0" xfId="0" applyFont="1" applyFill="1" applyAlignment="1">
      <alignment vertical="center" shrinkToFit="1"/>
    </xf>
    <xf numFmtId="0" fontId="18" fillId="4" borderId="107" xfId="5" applyFont="1" applyFill="1" applyBorder="1" applyAlignment="1">
      <alignment horizontal="center" vertical="center" shrinkToFit="1"/>
    </xf>
    <xf numFmtId="178" fontId="23" fillId="4" borderId="0" xfId="0" applyNumberFormat="1" applyFont="1" applyFill="1" applyAlignment="1">
      <alignment horizontal="center" vertical="center"/>
    </xf>
    <xf numFmtId="0" fontId="29" fillId="4" borderId="105" xfId="5" applyFont="1" applyFill="1" applyBorder="1" applyAlignment="1">
      <alignment vertical="center" shrinkToFit="1"/>
    </xf>
    <xf numFmtId="0" fontId="29" fillId="4" borderId="116" xfId="3" applyFont="1" applyFill="1" applyBorder="1">
      <alignment vertical="center"/>
    </xf>
    <xf numFmtId="178" fontId="23" fillId="4" borderId="16" xfId="0" applyNumberFormat="1" applyFont="1" applyFill="1" applyBorder="1" applyAlignment="1">
      <alignment horizontal="right" vertical="center" shrinkToFit="1"/>
    </xf>
    <xf numFmtId="0" fontId="18" fillId="4" borderId="107" xfId="5" applyFont="1" applyFill="1" applyBorder="1" applyAlignment="1">
      <alignment vertical="center" shrinkToFit="1"/>
    </xf>
    <xf numFmtId="49" fontId="18" fillId="4" borderId="107" xfId="4" applyNumberFormat="1" applyFont="1" applyFill="1" applyBorder="1" applyAlignment="1">
      <alignment horizontal="center" vertical="center"/>
    </xf>
    <xf numFmtId="0" fontId="18" fillId="4" borderId="105" xfId="5" applyFont="1" applyFill="1" applyBorder="1">
      <alignment vertical="center"/>
    </xf>
    <xf numFmtId="49" fontId="18" fillId="4" borderId="105" xfId="5" applyNumberFormat="1" applyFont="1" applyFill="1" applyBorder="1" applyAlignment="1">
      <alignment horizontal="center" vertical="center"/>
    </xf>
    <xf numFmtId="49" fontId="29" fillId="4" borderId="116" xfId="5" applyNumberFormat="1" applyFont="1" applyFill="1" applyBorder="1">
      <alignment vertical="center"/>
    </xf>
    <xf numFmtId="179" fontId="27" fillId="4" borderId="6" xfId="26" applyNumberFormat="1" applyFont="1" applyFill="1" applyBorder="1" applyAlignment="1">
      <alignment horizontal="center" vertical="center" shrinkToFit="1"/>
    </xf>
    <xf numFmtId="179" fontId="27" fillId="4" borderId="7" xfId="26" applyNumberFormat="1" applyFont="1" applyFill="1" applyBorder="1" applyAlignment="1">
      <alignment horizontal="center" vertical="center"/>
    </xf>
    <xf numFmtId="0" fontId="27" fillId="4" borderId="27" xfId="26" applyFont="1" applyFill="1" applyBorder="1" applyAlignment="1">
      <alignment vertical="center" shrinkToFit="1"/>
    </xf>
    <xf numFmtId="0" fontId="27" fillId="4" borderId="42" xfId="26" applyFont="1" applyFill="1" applyBorder="1" applyAlignment="1">
      <alignment horizontal="center" vertical="center" shrinkToFit="1"/>
    </xf>
    <xf numFmtId="179" fontId="27" fillId="4" borderId="28" xfId="26" applyNumberFormat="1" applyFont="1" applyFill="1" applyBorder="1" applyAlignment="1">
      <alignment horizontal="center" vertical="center" shrinkToFit="1"/>
    </xf>
    <xf numFmtId="179" fontId="27" fillId="4" borderId="29" xfId="26" applyNumberFormat="1" applyFont="1" applyFill="1" applyBorder="1" applyAlignment="1">
      <alignment horizontal="center" vertical="center"/>
    </xf>
    <xf numFmtId="180" fontId="27" fillId="4" borderId="28" xfId="26" applyNumberFormat="1" applyFont="1" applyFill="1" applyBorder="1" applyAlignment="1">
      <alignment horizontal="center" vertical="center" shrinkToFit="1"/>
    </xf>
    <xf numFmtId="0" fontId="27" fillId="4" borderId="28" xfId="26" applyFont="1" applyFill="1" applyBorder="1" applyAlignment="1">
      <alignment horizontal="center" vertical="center" shrinkToFit="1"/>
    </xf>
    <xf numFmtId="0" fontId="27" fillId="4" borderId="29" xfId="26" applyFont="1" applyFill="1" applyBorder="1" applyAlignment="1">
      <alignment horizontal="center" vertical="center" shrinkToFit="1"/>
    </xf>
    <xf numFmtId="0" fontId="27" fillId="4" borderId="96" xfId="26" applyFont="1" applyFill="1" applyBorder="1" applyAlignment="1">
      <alignment vertical="center" shrinkToFit="1"/>
    </xf>
    <xf numFmtId="0" fontId="27" fillId="4" borderId="97" xfId="26" applyFont="1" applyFill="1" applyBorder="1" applyAlignment="1">
      <alignment horizontal="center" vertical="center" shrinkToFit="1"/>
    </xf>
    <xf numFmtId="0" fontId="27" fillId="3" borderId="25" xfId="26" applyFont="1" applyFill="1" applyBorder="1" applyAlignment="1">
      <alignment vertical="center" shrinkToFit="1"/>
    </xf>
    <xf numFmtId="179" fontId="27" fillId="4" borderId="97" xfId="26" applyNumberFormat="1" applyFont="1" applyFill="1" applyBorder="1" applyAlignment="1">
      <alignment horizontal="center" vertical="center"/>
    </xf>
    <xf numFmtId="0" fontId="27" fillId="4" borderId="94" xfId="26" applyFont="1" applyFill="1" applyBorder="1" applyAlignment="1">
      <alignment horizontal="center" vertical="center" shrinkToFit="1"/>
    </xf>
    <xf numFmtId="179" fontId="27" fillId="4" borderId="95" xfId="26" applyNumberFormat="1" applyFont="1" applyFill="1" applyBorder="1" applyAlignment="1">
      <alignment horizontal="center" vertical="center"/>
    </xf>
    <xf numFmtId="0" fontId="18" fillId="4" borderId="105" xfId="5" applyFont="1" applyFill="1" applyBorder="1" applyAlignment="1">
      <alignment vertical="center" shrinkToFit="1"/>
    </xf>
    <xf numFmtId="49" fontId="18" fillId="4" borderId="105" xfId="4" applyNumberFormat="1" applyFont="1" applyFill="1" applyBorder="1" applyAlignment="1">
      <alignment horizontal="center" vertical="center"/>
    </xf>
    <xf numFmtId="0" fontId="18" fillId="4" borderId="116" xfId="3" applyFont="1" applyFill="1" applyBorder="1">
      <alignment vertical="center"/>
    </xf>
    <xf numFmtId="0" fontId="18" fillId="4" borderId="105" xfId="3" applyFont="1" applyFill="1" applyBorder="1" applyAlignment="1">
      <alignment horizontal="center" vertical="center"/>
    </xf>
    <xf numFmtId="0" fontId="27" fillId="4" borderId="56" xfId="15" applyFont="1" applyFill="1" applyBorder="1" applyAlignment="1">
      <alignment horizontal="center" vertical="center"/>
    </xf>
    <xf numFmtId="0" fontId="27" fillId="4" borderId="25" xfId="15" applyFont="1" applyFill="1" applyBorder="1" applyAlignment="1">
      <alignment vertical="center"/>
    </xf>
    <xf numFmtId="0" fontId="27" fillId="4" borderId="40" xfId="15" applyFont="1" applyFill="1" applyBorder="1" applyAlignment="1">
      <alignment horizontal="center" vertical="center"/>
    </xf>
    <xf numFmtId="179" fontId="27" fillId="4" borderId="7" xfId="15" applyNumberFormat="1" applyFont="1" applyFill="1" applyBorder="1" applyAlignment="1">
      <alignment horizontal="center" vertical="center"/>
    </xf>
    <xf numFmtId="0" fontId="27" fillId="4" borderId="42" xfId="15" applyFont="1" applyFill="1" applyBorder="1" applyAlignment="1">
      <alignment horizontal="center" vertical="center"/>
    </xf>
    <xf numFmtId="0" fontId="27" fillId="4" borderId="10" xfId="15" applyFont="1" applyFill="1" applyBorder="1" applyAlignment="1">
      <alignment vertical="center"/>
    </xf>
    <xf numFmtId="0" fontId="27" fillId="4" borderId="63" xfId="15" applyFont="1" applyFill="1" applyBorder="1" applyAlignment="1">
      <alignment horizontal="center" vertical="center"/>
    </xf>
    <xf numFmtId="179" fontId="27" fillId="4" borderId="11" xfId="15" applyNumberFormat="1" applyFont="1" applyFill="1" applyBorder="1" applyAlignment="1">
      <alignment horizontal="center" vertical="center"/>
    </xf>
    <xf numFmtId="179" fontId="27" fillId="4" borderId="12" xfId="15" applyNumberFormat="1" applyFont="1" applyFill="1" applyBorder="1" applyAlignment="1">
      <alignment horizontal="center" vertical="center"/>
    </xf>
    <xf numFmtId="180" fontId="25" fillId="4" borderId="105" xfId="3" applyNumberFormat="1" applyFont="1" applyFill="1" applyBorder="1" applyAlignment="1">
      <alignment horizontal="center" vertical="center"/>
    </xf>
    <xf numFmtId="0" fontId="27" fillId="4" borderId="54" xfId="15" applyFont="1" applyFill="1" applyBorder="1" applyAlignment="1">
      <alignment vertical="center"/>
    </xf>
    <xf numFmtId="0" fontId="33" fillId="4" borderId="44" xfId="15" applyFont="1" applyFill="1" applyAlignment="1">
      <alignment horizontal="center" vertical="center"/>
    </xf>
    <xf numFmtId="0" fontId="33" fillId="4" borderId="44" xfId="15" applyFont="1" applyFill="1" applyAlignment="1">
      <alignment vertical="center"/>
    </xf>
    <xf numFmtId="49" fontId="3" fillId="0" borderId="64" xfId="0" applyNumberFormat="1" applyFont="1" applyBorder="1" applyAlignment="1">
      <alignment horizontal="center" vertical="center"/>
    </xf>
    <xf numFmtId="49" fontId="3" fillId="0" borderId="44" xfId="0" applyNumberFormat="1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5" fillId="4" borderId="116" xfId="15" applyFont="1" applyFill="1" applyBorder="1" applyAlignment="1">
      <alignment vertical="center"/>
    </xf>
    <xf numFmtId="0" fontId="27" fillId="4" borderId="42" xfId="15" applyFont="1" applyFill="1" applyBorder="1" applyAlignment="1">
      <alignment vertical="center"/>
    </xf>
    <xf numFmtId="0" fontId="6" fillId="0" borderId="182" xfId="0" applyFont="1" applyBorder="1" applyAlignment="1">
      <alignment vertical="center"/>
    </xf>
    <xf numFmtId="0" fontId="6" fillId="0" borderId="146" xfId="0" applyFont="1" applyBorder="1" applyAlignment="1">
      <alignment vertical="center"/>
    </xf>
    <xf numFmtId="178" fontId="6" fillId="0" borderId="94" xfId="0" applyNumberFormat="1" applyFont="1" applyBorder="1" applyAlignment="1">
      <alignment vertical="center"/>
    </xf>
    <xf numFmtId="178" fontId="6" fillId="0" borderId="146" xfId="0" applyNumberFormat="1" applyFont="1" applyBorder="1" applyAlignment="1">
      <alignment vertical="center"/>
    </xf>
    <xf numFmtId="0" fontId="6" fillId="0" borderId="183" xfId="0" applyFont="1" applyBorder="1" applyAlignment="1">
      <alignment horizontal="center" vertical="center"/>
    </xf>
    <xf numFmtId="0" fontId="6" fillId="0" borderId="94" xfId="0" applyFont="1" applyBorder="1" applyAlignment="1">
      <alignment vertical="center"/>
    </xf>
    <xf numFmtId="178" fontId="6" fillId="4" borderId="94" xfId="0" applyNumberFormat="1" applyFont="1" applyFill="1" applyBorder="1" applyAlignment="1">
      <alignment horizontal="center" vertical="center"/>
    </xf>
    <xf numFmtId="179" fontId="6" fillId="4" borderId="94" xfId="0" applyNumberFormat="1" applyFont="1" applyFill="1" applyBorder="1" applyAlignment="1">
      <alignment horizontal="center" vertical="center"/>
    </xf>
    <xf numFmtId="0" fontId="6" fillId="4" borderId="95" xfId="0" applyFont="1" applyFill="1" applyBorder="1" applyAlignment="1">
      <alignment horizontal="center" vertical="center"/>
    </xf>
    <xf numFmtId="0" fontId="6" fillId="0" borderId="53" xfId="0" applyFont="1" applyBorder="1" applyAlignment="1">
      <alignment vertical="center"/>
    </xf>
    <xf numFmtId="0" fontId="6" fillId="0" borderId="54" xfId="0" applyFont="1" applyBorder="1" applyAlignment="1">
      <alignment vertical="center"/>
    </xf>
    <xf numFmtId="178" fontId="6" fillId="0" borderId="55" xfId="0" applyNumberFormat="1" applyFont="1" applyBorder="1" applyAlignment="1">
      <alignment vertical="center"/>
    </xf>
    <xf numFmtId="178" fontId="6" fillId="0" borderId="54" xfId="0" applyNumberFormat="1" applyFont="1" applyBorder="1" applyAlignment="1">
      <alignment vertical="center"/>
    </xf>
    <xf numFmtId="0" fontId="6" fillId="0" borderId="56" xfId="0" applyFont="1" applyBorder="1" applyAlignment="1">
      <alignment horizontal="center" vertical="center"/>
    </xf>
    <xf numFmtId="0" fontId="6" fillId="0" borderId="102" xfId="0" applyFont="1" applyBorder="1" applyAlignment="1">
      <alignment horizontal="center" vertical="center"/>
    </xf>
    <xf numFmtId="0" fontId="6" fillId="0" borderId="97" xfId="0" applyFont="1" applyBorder="1" applyAlignment="1">
      <alignment horizontal="center" vertical="center"/>
    </xf>
    <xf numFmtId="0" fontId="6" fillId="0" borderId="186" xfId="0" applyFont="1" applyBorder="1" applyAlignment="1">
      <alignment horizontal="center" vertical="center"/>
    </xf>
    <xf numFmtId="0" fontId="6" fillId="0" borderId="100" xfId="0" applyFont="1" applyBorder="1" applyAlignment="1">
      <alignment horizontal="center" vertical="center"/>
    </xf>
    <xf numFmtId="178" fontId="26" fillId="4" borderId="64" xfId="15" applyNumberFormat="1" applyFont="1" applyFill="1" applyBorder="1" applyAlignment="1">
      <alignment vertical="center" shrinkToFit="1"/>
    </xf>
    <xf numFmtId="49" fontId="26" fillId="4" borderId="64" xfId="15" applyNumberFormat="1" applyFont="1" applyFill="1" applyBorder="1" applyAlignment="1">
      <alignment horizontal="center" vertical="center" shrinkToFit="1"/>
    </xf>
    <xf numFmtId="49" fontId="26" fillId="4" borderId="70" xfId="15" applyNumberFormat="1" applyFont="1" applyFill="1" applyBorder="1" applyAlignment="1">
      <alignment horizontal="center" vertical="center" shrinkToFit="1"/>
    </xf>
    <xf numFmtId="178" fontId="26" fillId="4" borderId="44" xfId="15" applyNumberFormat="1" applyFont="1" applyFill="1" applyAlignment="1">
      <alignment vertical="center" shrinkToFit="1"/>
    </xf>
    <xf numFmtId="49" fontId="26" fillId="4" borderId="44" xfId="15" applyNumberFormat="1" applyFont="1" applyFill="1" applyAlignment="1">
      <alignment horizontal="center" vertical="center" shrinkToFit="1"/>
    </xf>
    <xf numFmtId="49" fontId="26" fillId="4" borderId="66" xfId="15" applyNumberFormat="1" applyFont="1" applyFill="1" applyBorder="1" applyAlignment="1">
      <alignment horizontal="center" vertical="center" shrinkToFit="1"/>
    </xf>
    <xf numFmtId="178" fontId="26" fillId="4" borderId="67" xfId="15" applyNumberFormat="1" applyFont="1" applyFill="1" applyBorder="1" applyAlignment="1">
      <alignment vertical="center" shrinkToFit="1"/>
    </xf>
    <xf numFmtId="49" fontId="26" fillId="4" borderId="67" xfId="15" applyNumberFormat="1" applyFont="1" applyFill="1" applyBorder="1" applyAlignment="1">
      <alignment horizontal="center" vertical="center" shrinkToFit="1"/>
    </xf>
    <xf numFmtId="49" fontId="26" fillId="4" borderId="69" xfId="15" applyNumberFormat="1" applyFont="1" applyFill="1" applyBorder="1" applyAlignment="1">
      <alignment horizontal="center" vertical="center" shrinkToFit="1"/>
    </xf>
    <xf numFmtId="0" fontId="27" fillId="4" borderId="25" xfId="15" applyFont="1" applyFill="1" applyBorder="1" applyAlignment="1">
      <alignment vertical="center" shrinkToFit="1"/>
    </xf>
    <xf numFmtId="0" fontId="27" fillId="4" borderId="7" xfId="15" applyFont="1" applyFill="1" applyBorder="1" applyAlignment="1">
      <alignment horizontal="center" vertical="center" shrinkToFit="1"/>
    </xf>
    <xf numFmtId="180" fontId="27" fillId="4" borderId="94" xfId="26" applyNumberFormat="1" applyFont="1" applyFill="1" applyBorder="1" applyAlignment="1">
      <alignment horizontal="center" vertical="center" shrinkToFit="1"/>
    </xf>
    <xf numFmtId="178" fontId="27" fillId="4" borderId="28" xfId="15" applyNumberFormat="1" applyFont="1" applyFill="1" applyBorder="1" applyAlignment="1">
      <alignment vertical="center" shrinkToFit="1"/>
    </xf>
    <xf numFmtId="179" fontId="27" fillId="4" borderId="137" xfId="15" applyNumberFormat="1" applyFont="1" applyFill="1" applyBorder="1" applyAlignment="1">
      <alignment horizontal="center" vertical="center"/>
    </xf>
    <xf numFmtId="178" fontId="27" fillId="4" borderId="11" xfId="15" applyNumberFormat="1" applyFont="1" applyFill="1" applyBorder="1" applyAlignment="1">
      <alignment vertical="center" shrinkToFit="1"/>
    </xf>
    <xf numFmtId="49" fontId="27" fillId="4" borderId="12" xfId="15" applyNumberFormat="1" applyFont="1" applyFill="1" applyBorder="1" applyAlignment="1">
      <alignment horizontal="center" vertical="center" shrinkToFit="1"/>
    </xf>
    <xf numFmtId="178" fontId="27" fillId="4" borderId="55" xfId="15" applyNumberFormat="1" applyFont="1" applyFill="1" applyBorder="1" applyAlignment="1">
      <alignment vertical="center" shrinkToFit="1"/>
    </xf>
    <xf numFmtId="49" fontId="27" fillId="4" borderId="55" xfId="15" applyNumberFormat="1" applyFont="1" applyFill="1" applyBorder="1" applyAlignment="1">
      <alignment horizontal="center" vertical="center" shrinkToFit="1"/>
    </xf>
    <xf numFmtId="0" fontId="18" fillId="4" borderId="35" xfId="0" applyFont="1" applyFill="1" applyBorder="1" applyAlignment="1">
      <alignment wrapText="1"/>
    </xf>
    <xf numFmtId="0" fontId="18" fillId="4" borderId="32" xfId="0" applyFont="1" applyFill="1" applyBorder="1" applyAlignment="1">
      <alignment horizontal="center" wrapText="1"/>
    </xf>
    <xf numFmtId="179" fontId="18" fillId="4" borderId="32" xfId="0" applyNumberFormat="1" applyFont="1" applyFill="1" applyBorder="1" applyAlignment="1">
      <alignment horizontal="center"/>
    </xf>
    <xf numFmtId="49" fontId="18" fillId="4" borderId="32" xfId="0" applyNumberFormat="1" applyFont="1" applyFill="1" applyBorder="1" applyAlignment="1">
      <alignment horizontal="center"/>
    </xf>
    <xf numFmtId="0" fontId="18" fillId="4" borderId="30" xfId="0" applyFont="1" applyFill="1" applyBorder="1" applyAlignment="1">
      <alignment wrapText="1"/>
    </xf>
    <xf numFmtId="49" fontId="18" fillId="4" borderId="28" xfId="0" applyNumberFormat="1" applyFont="1" applyFill="1" applyBorder="1" applyAlignment="1">
      <alignment horizontal="center"/>
    </xf>
    <xf numFmtId="0" fontId="18" fillId="4" borderId="34" xfId="0" applyFont="1" applyFill="1" applyBorder="1" applyAlignment="1">
      <alignment wrapText="1"/>
    </xf>
    <xf numFmtId="0" fontId="18" fillId="4" borderId="11" xfId="0" applyFont="1" applyFill="1" applyBorder="1" applyAlignment="1">
      <alignment horizontal="center" wrapText="1"/>
    </xf>
    <xf numFmtId="179" fontId="18" fillId="4" borderId="11" xfId="0" applyNumberFormat="1" applyFont="1" applyFill="1" applyBorder="1" applyAlignment="1">
      <alignment horizontal="center"/>
    </xf>
    <xf numFmtId="49" fontId="18" fillId="4" borderId="11" xfId="0" applyNumberFormat="1" applyFont="1" applyFill="1" applyBorder="1" applyAlignment="1">
      <alignment horizontal="center"/>
    </xf>
    <xf numFmtId="178" fontId="27" fillId="4" borderId="28" xfId="15" applyNumberFormat="1" applyFont="1" applyFill="1" applyBorder="1" applyAlignment="1">
      <alignment horizontal="right" vertical="center" shrinkToFit="1"/>
    </xf>
    <xf numFmtId="0" fontId="27" fillId="4" borderId="53" xfId="15" applyFont="1" applyFill="1" applyBorder="1" applyAlignment="1">
      <alignment vertical="center" shrinkToFit="1"/>
    </xf>
    <xf numFmtId="0" fontId="27" fillId="4" borderId="54" xfId="15" applyFont="1" applyFill="1" applyBorder="1" applyAlignment="1">
      <alignment vertical="center" shrinkToFit="1"/>
    </xf>
    <xf numFmtId="179" fontId="27" fillId="4" borderId="55" xfId="15" applyNumberFormat="1" applyFont="1" applyFill="1" applyBorder="1" applyAlignment="1">
      <alignment horizontal="center" vertical="center" shrinkToFit="1"/>
    </xf>
    <xf numFmtId="0" fontId="20" fillId="4" borderId="130" xfId="5" applyFont="1" applyFill="1" applyBorder="1" applyAlignment="1">
      <alignment horizontal="center" vertical="center" shrinkToFit="1"/>
    </xf>
    <xf numFmtId="0" fontId="18" fillId="4" borderId="132" xfId="16" applyFont="1" applyFill="1" applyBorder="1" applyAlignment="1">
      <alignment vertical="center" wrapText="1"/>
    </xf>
    <xf numFmtId="0" fontId="18" fillId="4" borderId="125" xfId="16" applyFont="1" applyFill="1" applyBorder="1" applyAlignment="1">
      <alignment vertical="center" wrapText="1"/>
    </xf>
    <xf numFmtId="178" fontId="18" fillId="4" borderId="125" xfId="5" applyNumberFormat="1" applyFont="1" applyFill="1" applyBorder="1" applyAlignment="1">
      <alignment horizontal="right" vertical="center"/>
    </xf>
    <xf numFmtId="49" fontId="18" fillId="4" borderId="125" xfId="5" applyNumberFormat="1" applyFont="1" applyFill="1" applyBorder="1" applyAlignment="1">
      <alignment horizontal="center" vertical="center"/>
    </xf>
    <xf numFmtId="0" fontId="27" fillId="4" borderId="63" xfId="15" applyFont="1" applyFill="1" applyBorder="1" applyAlignment="1">
      <alignment vertical="center" shrinkToFit="1"/>
    </xf>
    <xf numFmtId="179" fontId="27" fillId="4" borderId="11" xfId="15" applyNumberFormat="1" applyFont="1" applyFill="1" applyBorder="1" applyAlignment="1">
      <alignment horizontal="center" vertical="center" shrinkToFit="1"/>
    </xf>
    <xf numFmtId="178" fontId="27" fillId="4" borderId="76" xfId="15" applyNumberFormat="1" applyFont="1" applyFill="1" applyBorder="1" applyAlignment="1">
      <alignment horizontal="right" vertical="center" shrinkToFit="1"/>
    </xf>
    <xf numFmtId="0" fontId="27" fillId="4" borderId="153" xfId="15" applyFont="1" applyFill="1" applyBorder="1" applyAlignment="1">
      <alignment vertical="center" shrinkToFit="1"/>
    </xf>
    <xf numFmtId="0" fontId="27" fillId="4" borderId="81" xfId="15" applyFont="1" applyFill="1" applyBorder="1" applyAlignment="1">
      <alignment vertical="center" shrinkToFit="1"/>
    </xf>
    <xf numFmtId="179" fontId="27" fillId="4" borderId="76" xfId="15" applyNumberFormat="1" applyFont="1" applyFill="1" applyBorder="1" applyAlignment="1">
      <alignment horizontal="center" vertical="center" shrinkToFit="1"/>
    </xf>
    <xf numFmtId="0" fontId="18" fillId="4" borderId="127" xfId="16" applyFont="1" applyFill="1" applyBorder="1" applyAlignment="1">
      <alignment vertical="center" wrapText="1"/>
    </xf>
    <xf numFmtId="0" fontId="18" fillId="4" borderId="128" xfId="16" applyFont="1" applyFill="1" applyBorder="1" applyAlignment="1">
      <alignment vertical="center" wrapText="1"/>
    </xf>
    <xf numFmtId="49" fontId="18" fillId="4" borderId="128" xfId="5" applyNumberFormat="1" applyFont="1" applyFill="1" applyBorder="1" applyAlignment="1">
      <alignment horizontal="center" vertical="center"/>
    </xf>
    <xf numFmtId="0" fontId="27" fillId="4" borderId="40" xfId="15" applyFont="1" applyFill="1" applyBorder="1" applyAlignment="1">
      <alignment horizontal="center" vertical="center" shrinkToFit="1"/>
    </xf>
    <xf numFmtId="0" fontId="27" fillId="4" borderId="42" xfId="15" applyFont="1" applyFill="1" applyBorder="1" applyAlignment="1">
      <alignment horizontal="center" vertical="center" shrinkToFit="1"/>
    </xf>
    <xf numFmtId="0" fontId="4" fillId="4" borderId="76" xfId="0" applyFont="1" applyFill="1" applyBorder="1" applyAlignment="1">
      <alignment horizontal="center" vertical="center" shrinkToFit="1"/>
    </xf>
    <xf numFmtId="179" fontId="4" fillId="4" borderId="76" xfId="0" applyNumberFormat="1" applyFont="1" applyFill="1" applyBorder="1" applyAlignment="1">
      <alignment horizontal="center" vertical="center" shrinkToFit="1"/>
    </xf>
    <xf numFmtId="0" fontId="4" fillId="4" borderId="60" xfId="0" applyFont="1" applyFill="1" applyBorder="1" applyAlignment="1">
      <alignment horizontal="left" vertical="center" shrinkToFit="1"/>
    </xf>
    <xf numFmtId="0" fontId="27" fillId="4" borderId="63" xfId="15" applyFont="1" applyFill="1" applyBorder="1" applyAlignment="1">
      <alignment horizontal="center" vertical="center" shrinkToFit="1"/>
    </xf>
    <xf numFmtId="49" fontId="27" fillId="4" borderId="72" xfId="15" applyNumberFormat="1" applyFont="1" applyFill="1" applyBorder="1" applyAlignment="1">
      <alignment vertical="center" shrinkToFit="1"/>
    </xf>
    <xf numFmtId="49" fontId="27" fillId="4" borderId="70" xfId="15" applyNumberFormat="1" applyFont="1" applyFill="1" applyBorder="1" applyAlignment="1">
      <alignment horizontal="center" vertical="center" shrinkToFit="1"/>
    </xf>
    <xf numFmtId="49" fontId="27" fillId="4" borderId="66" xfId="15" applyNumberFormat="1" applyFont="1" applyFill="1" applyBorder="1" applyAlignment="1">
      <alignment horizontal="center" vertical="center" shrinkToFit="1"/>
    </xf>
    <xf numFmtId="49" fontId="27" fillId="4" borderId="69" xfId="15" applyNumberFormat="1" applyFont="1" applyFill="1" applyBorder="1" applyAlignment="1">
      <alignment horizontal="center" vertical="center" shrinkToFit="1"/>
    </xf>
    <xf numFmtId="49" fontId="27" fillId="4" borderId="76" xfId="15" applyNumberFormat="1" applyFont="1" applyFill="1" applyBorder="1" applyAlignment="1">
      <alignment horizontal="center" vertical="center" shrinkToFit="1"/>
    </xf>
    <xf numFmtId="178" fontId="27" fillId="4" borderId="76" xfId="15" applyNumberFormat="1" applyFont="1" applyFill="1" applyBorder="1" applyAlignment="1">
      <alignment vertical="center" shrinkToFit="1"/>
    </xf>
    <xf numFmtId="0" fontId="27" fillId="4" borderId="29" xfId="15" applyFont="1" applyFill="1" applyBorder="1" applyAlignment="1">
      <alignment horizontal="center" vertical="center"/>
    </xf>
    <xf numFmtId="49" fontId="4" fillId="4" borderId="40" xfId="0" applyNumberFormat="1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27" fillId="4" borderId="6" xfId="15" applyFont="1" applyFill="1" applyBorder="1" applyAlignment="1">
      <alignment vertical="center"/>
    </xf>
    <xf numFmtId="178" fontId="27" fillId="4" borderId="6" xfId="15" applyNumberFormat="1" applyFont="1" applyFill="1" applyBorder="1" applyAlignment="1">
      <alignment horizontal="center" vertical="center"/>
    </xf>
    <xf numFmtId="179" fontId="27" fillId="4" borderId="6" xfId="15" applyNumberFormat="1" applyFont="1" applyFill="1" applyBorder="1" applyAlignment="1">
      <alignment horizontal="center" vertical="center"/>
    </xf>
    <xf numFmtId="0" fontId="27" fillId="4" borderId="6" xfId="15" applyFont="1" applyFill="1" applyBorder="1" applyAlignment="1">
      <alignment horizontal="center" vertical="center"/>
    </xf>
    <xf numFmtId="0" fontId="27" fillId="4" borderId="52" xfId="15" applyFont="1" applyFill="1" applyBorder="1" applyAlignment="1">
      <alignment horizontal="center" vertical="center"/>
    </xf>
    <xf numFmtId="0" fontId="27" fillId="4" borderId="70" xfId="15" applyFont="1" applyFill="1" applyBorder="1" applyAlignment="1">
      <alignment horizontal="center" vertical="center"/>
    </xf>
    <xf numFmtId="178" fontId="27" fillId="4" borderId="6" xfId="15" applyNumberFormat="1" applyFont="1" applyFill="1" applyBorder="1" applyAlignment="1">
      <alignment vertical="center"/>
    </xf>
    <xf numFmtId="179" fontId="27" fillId="4" borderId="40" xfId="15" applyNumberFormat="1" applyFont="1" applyFill="1" applyBorder="1" applyAlignment="1">
      <alignment vertical="center"/>
    </xf>
    <xf numFmtId="0" fontId="27" fillId="4" borderId="7" xfId="15" applyFont="1" applyFill="1" applyBorder="1" applyAlignment="1">
      <alignment horizontal="center" vertical="center"/>
    </xf>
    <xf numFmtId="0" fontId="27" fillId="4" borderId="53" xfId="15" applyFont="1" applyFill="1" applyBorder="1" applyAlignment="1">
      <alignment vertical="center"/>
    </xf>
    <xf numFmtId="178" fontId="27" fillId="4" borderId="55" xfId="15" applyNumberFormat="1" applyFont="1" applyFill="1" applyBorder="1" applyAlignment="1">
      <alignment vertical="center"/>
    </xf>
    <xf numFmtId="178" fontId="27" fillId="4" borderId="54" xfId="15" applyNumberFormat="1" applyFont="1" applyFill="1" applyBorder="1" applyAlignment="1">
      <alignment vertical="center"/>
    </xf>
    <xf numFmtId="178" fontId="27" fillId="4" borderId="28" xfId="15" applyNumberFormat="1" applyFont="1" applyFill="1" applyBorder="1" applyAlignment="1">
      <alignment vertical="center"/>
    </xf>
    <xf numFmtId="0" fontId="27" fillId="4" borderId="12" xfId="15" applyFont="1" applyFill="1" applyBorder="1" applyAlignment="1">
      <alignment horizontal="center" vertical="center"/>
    </xf>
    <xf numFmtId="180" fontId="4" fillId="4" borderId="6" xfId="14" applyNumberFormat="1" applyFont="1" applyFill="1" applyBorder="1" applyAlignment="1">
      <alignment horizontal="center" vertical="center"/>
    </xf>
    <xf numFmtId="180" fontId="4" fillId="4" borderId="28" xfId="14" applyNumberFormat="1" applyFont="1" applyFill="1" applyBorder="1" applyAlignment="1">
      <alignment horizontal="center" vertical="center"/>
    </xf>
    <xf numFmtId="178" fontId="18" fillId="4" borderId="105" xfId="5" applyNumberFormat="1" applyFont="1" applyFill="1" applyBorder="1" applyAlignment="1">
      <alignment horizontal="right" vertical="center"/>
    </xf>
    <xf numFmtId="178" fontId="18" fillId="4" borderId="128" xfId="5" applyNumberFormat="1" applyFont="1" applyFill="1" applyBorder="1" applyAlignment="1">
      <alignment horizontal="right" vertical="center"/>
    </xf>
    <xf numFmtId="0" fontId="4" fillId="4" borderId="42" xfId="14" applyFont="1" applyFill="1" applyBorder="1" applyAlignment="1">
      <alignment horizontal="center" vertical="center"/>
    </xf>
    <xf numFmtId="49" fontId="4" fillId="4" borderId="198" xfId="14" applyNumberFormat="1" applyFont="1" applyFill="1" applyBorder="1" applyAlignment="1">
      <alignment vertical="center"/>
    </xf>
    <xf numFmtId="0" fontId="18" fillId="4" borderId="116" xfId="16" applyFont="1" applyFill="1" applyBorder="1" applyAlignment="1">
      <alignment vertical="center" wrapText="1"/>
    </xf>
    <xf numFmtId="0" fontId="18" fillId="4" borderId="105" xfId="16" applyFont="1" applyFill="1" applyBorder="1" applyAlignment="1">
      <alignment vertical="center" wrapText="1"/>
    </xf>
    <xf numFmtId="0" fontId="46" fillId="8" borderId="27" xfId="15" applyFont="1" applyFill="1" applyBorder="1" applyAlignment="1">
      <alignment vertical="center" shrinkToFit="1"/>
    </xf>
    <xf numFmtId="179" fontId="46" fillId="8" borderId="28" xfId="26" applyNumberFormat="1" applyFont="1" applyFill="1" applyBorder="1" applyAlignment="1">
      <alignment horizontal="center" vertical="center" shrinkToFit="1"/>
    </xf>
    <xf numFmtId="0" fontId="46" fillId="8" borderId="28" xfId="15" applyFont="1" applyFill="1" applyBorder="1" applyAlignment="1">
      <alignment horizontal="center" vertical="center" shrinkToFit="1"/>
    </xf>
    <xf numFmtId="179" fontId="46" fillId="8" borderId="28" xfId="15" applyNumberFormat="1" applyFont="1" applyFill="1" applyBorder="1" applyAlignment="1">
      <alignment horizontal="center" vertical="center"/>
    </xf>
    <xf numFmtId="179" fontId="46" fillId="8" borderId="29" xfId="15" applyNumberFormat="1" applyFont="1" applyFill="1" applyBorder="1" applyAlignment="1">
      <alignment horizontal="center" vertical="center"/>
    </xf>
    <xf numFmtId="0" fontId="25" fillId="8" borderId="105" xfId="5" applyFont="1" applyFill="1" applyBorder="1" applyAlignment="1">
      <alignment horizontal="center" vertical="center"/>
    </xf>
    <xf numFmtId="49" fontId="46" fillId="8" borderId="27" xfId="15" applyNumberFormat="1" applyFont="1" applyFill="1" applyBorder="1" applyAlignment="1">
      <alignment vertical="center" shrinkToFit="1"/>
    </xf>
    <xf numFmtId="49" fontId="46" fillId="8" borderId="42" xfId="15" applyNumberFormat="1" applyFont="1" applyFill="1" applyBorder="1" applyAlignment="1">
      <alignment vertical="center" shrinkToFit="1"/>
    </xf>
    <xf numFmtId="0" fontId="46" fillId="8" borderId="29" xfId="15" applyFont="1" applyFill="1" applyBorder="1" applyAlignment="1">
      <alignment horizontal="center" vertical="center" shrinkToFit="1"/>
    </xf>
    <xf numFmtId="0" fontId="4" fillId="8" borderId="93" xfId="0" applyFont="1" applyFill="1" applyBorder="1" applyAlignment="1">
      <alignment vertical="center"/>
    </xf>
    <xf numFmtId="0" fontId="4" fillId="8" borderId="94" xfId="0" applyFont="1" applyFill="1" applyBorder="1" applyAlignment="1">
      <alignment horizontal="center" vertical="center"/>
    </xf>
    <xf numFmtId="179" fontId="4" fillId="8" borderId="94" xfId="0" applyNumberFormat="1" applyFont="1" applyFill="1" applyBorder="1" applyAlignment="1">
      <alignment horizontal="center" vertical="center"/>
    </xf>
    <xf numFmtId="0" fontId="4" fillId="8" borderId="96" xfId="0" applyFont="1" applyFill="1" applyBorder="1" applyAlignment="1">
      <alignment vertical="center"/>
    </xf>
    <xf numFmtId="0" fontId="4" fillId="8" borderId="28" xfId="0" applyFont="1" applyFill="1" applyBorder="1" applyAlignment="1">
      <alignment horizontal="center" vertical="center"/>
    </xf>
    <xf numFmtId="179" fontId="4" fillId="8" borderId="28" xfId="0" applyNumberFormat="1" applyFont="1" applyFill="1" applyBorder="1" applyAlignment="1">
      <alignment horizontal="center" vertical="center"/>
    </xf>
    <xf numFmtId="179" fontId="4" fillId="8" borderId="102" xfId="0" applyNumberFormat="1" applyFont="1" applyFill="1" applyBorder="1" applyAlignment="1">
      <alignment horizontal="center"/>
    </xf>
    <xf numFmtId="0" fontId="46" fillId="8" borderId="109" xfId="15" applyFont="1" applyFill="1" applyBorder="1" applyAlignment="1">
      <alignment vertical="center"/>
    </xf>
    <xf numFmtId="0" fontId="46" fillId="8" borderId="105" xfId="15" applyFont="1" applyFill="1" applyBorder="1" applyAlignment="1">
      <alignment horizontal="center" vertical="center"/>
    </xf>
    <xf numFmtId="178" fontId="46" fillId="8" borderId="105" xfId="15" applyNumberFormat="1" applyFont="1" applyFill="1" applyBorder="1" applyAlignment="1">
      <alignment horizontal="center" vertical="center"/>
    </xf>
    <xf numFmtId="0" fontId="46" fillId="8" borderId="110" xfId="15" applyFont="1" applyFill="1" applyBorder="1" applyAlignment="1">
      <alignment horizontal="center" vertical="center"/>
    </xf>
    <xf numFmtId="0" fontId="46" fillId="8" borderId="109" xfId="15" applyFont="1" applyFill="1" applyBorder="1" applyAlignment="1">
      <alignment vertical="center" shrinkToFit="1"/>
    </xf>
    <xf numFmtId="179" fontId="46" fillId="8" borderId="105" xfId="15" applyNumberFormat="1" applyFont="1" applyFill="1" applyBorder="1" applyAlignment="1">
      <alignment horizontal="right" vertical="center" shrinkToFit="1"/>
    </xf>
    <xf numFmtId="0" fontId="46" fillId="8" borderId="110" xfId="15" applyFont="1" applyFill="1" applyBorder="1" applyAlignment="1">
      <alignment horizontal="center" vertical="center" shrinkToFit="1"/>
    </xf>
    <xf numFmtId="0" fontId="51" fillId="8" borderId="111" xfId="15" applyFont="1" applyFill="1" applyBorder="1" applyAlignment="1">
      <alignment vertical="center" shrinkToFit="1"/>
    </xf>
    <xf numFmtId="0" fontId="51" fillId="8" borderId="112" xfId="15" applyFont="1" applyFill="1" applyBorder="1" applyAlignment="1">
      <alignment vertical="center" shrinkToFit="1"/>
    </xf>
    <xf numFmtId="0" fontId="51" fillId="8" borderId="113" xfId="15" applyFont="1" applyFill="1" applyBorder="1" applyAlignment="1">
      <alignment vertical="center" shrinkToFit="1"/>
    </xf>
    <xf numFmtId="0" fontId="46" fillId="8" borderId="54" xfId="15" applyFont="1" applyFill="1" applyBorder="1" applyAlignment="1">
      <alignment vertical="center"/>
    </xf>
    <xf numFmtId="0" fontId="46" fillId="8" borderId="55" xfId="15" applyFont="1" applyFill="1" applyBorder="1" applyAlignment="1">
      <alignment vertical="center"/>
    </xf>
    <xf numFmtId="178" fontId="46" fillId="8" borderId="55" xfId="15" applyNumberFormat="1" applyFont="1" applyFill="1" applyBorder="1" applyAlignment="1">
      <alignment horizontal="right" vertical="center"/>
    </xf>
    <xf numFmtId="0" fontId="46" fillId="8" borderId="56" xfId="15" applyFont="1" applyFill="1" applyBorder="1" applyAlignment="1">
      <alignment horizontal="center" vertical="center"/>
    </xf>
    <xf numFmtId="0" fontId="46" fillId="8" borderId="42" xfId="15" applyFont="1" applyFill="1" applyBorder="1" applyAlignment="1">
      <alignment vertical="center"/>
    </xf>
    <xf numFmtId="0" fontId="46" fillId="8" borderId="28" xfId="15" applyFont="1" applyFill="1" applyBorder="1" applyAlignment="1">
      <alignment vertical="center"/>
    </xf>
    <xf numFmtId="178" fontId="46" fillId="8" borderId="28" xfId="15" applyNumberFormat="1" applyFont="1" applyFill="1" applyBorder="1" applyAlignment="1">
      <alignment horizontal="right" vertical="center"/>
    </xf>
    <xf numFmtId="0" fontId="46" fillId="8" borderId="29" xfId="15" applyFont="1" applyFill="1" applyBorder="1" applyAlignment="1">
      <alignment horizontal="center" vertical="center"/>
    </xf>
    <xf numFmtId="0" fontId="46" fillId="8" borderId="81" xfId="15" applyFont="1" applyFill="1" applyBorder="1" applyAlignment="1">
      <alignment vertical="center"/>
    </xf>
    <xf numFmtId="0" fontId="46" fillId="8" borderId="76" xfId="15" applyFont="1" applyFill="1" applyBorder="1" applyAlignment="1">
      <alignment vertical="center"/>
    </xf>
    <xf numFmtId="178" fontId="46" fillId="8" borderId="76" xfId="15" applyNumberFormat="1" applyFont="1" applyFill="1" applyBorder="1" applyAlignment="1">
      <alignment horizontal="right" vertical="center"/>
    </xf>
    <xf numFmtId="0" fontId="46" fillId="8" borderId="86" xfId="15" applyFont="1" applyFill="1" applyBorder="1" applyAlignment="1">
      <alignment horizontal="center" vertical="center"/>
    </xf>
    <xf numFmtId="0" fontId="25" fillId="8" borderId="116" xfId="5" applyFont="1" applyFill="1" applyBorder="1">
      <alignment vertical="center"/>
    </xf>
    <xf numFmtId="179" fontId="48" fillId="8" borderId="7" xfId="15" applyNumberFormat="1" applyFont="1" applyFill="1" applyBorder="1" applyAlignment="1">
      <alignment horizontal="center" vertical="center"/>
    </xf>
    <xf numFmtId="0" fontId="48" fillId="8" borderId="27" xfId="15" applyFont="1" applyFill="1" applyBorder="1" applyAlignment="1">
      <alignment vertical="center"/>
    </xf>
    <xf numFmtId="0" fontId="48" fillId="8" borderId="42" xfId="15" applyFont="1" applyFill="1" applyBorder="1" applyAlignment="1">
      <alignment horizontal="center" vertical="center"/>
    </xf>
    <xf numFmtId="179" fontId="48" fillId="8" borderId="28" xfId="15" applyNumberFormat="1" applyFont="1" applyFill="1" applyBorder="1" applyAlignment="1">
      <alignment horizontal="center" vertical="center"/>
    </xf>
    <xf numFmtId="0" fontId="46" fillId="8" borderId="6" xfId="15" applyFont="1" applyFill="1" applyBorder="1" applyAlignment="1">
      <alignment horizontal="center" vertical="center" shrinkToFit="1"/>
    </xf>
    <xf numFmtId="0" fontId="46" fillId="8" borderId="140" xfId="15" applyFont="1" applyFill="1" applyBorder="1" applyAlignment="1">
      <alignment horizontal="center" vertical="center" shrinkToFit="1"/>
    </xf>
    <xf numFmtId="0" fontId="46" fillId="8" borderId="96" xfId="15" applyFont="1" applyFill="1" applyBorder="1" applyAlignment="1">
      <alignment vertical="center" shrinkToFit="1"/>
    </xf>
    <xf numFmtId="0" fontId="46" fillId="8" borderId="43" xfId="15" applyFont="1" applyFill="1" applyBorder="1" applyAlignment="1">
      <alignment horizontal="center" vertical="center" shrinkToFit="1"/>
    </xf>
    <xf numFmtId="0" fontId="46" fillId="8" borderId="181" xfId="15" applyFont="1" applyFill="1" applyBorder="1" applyAlignment="1">
      <alignment horizontal="center" vertical="center" shrinkToFit="1"/>
    </xf>
    <xf numFmtId="0" fontId="46" fillId="8" borderId="55" xfId="15" applyFont="1" applyFill="1" applyBorder="1" applyAlignment="1">
      <alignment horizontal="center" vertical="center"/>
    </xf>
    <xf numFmtId="0" fontId="46" fillId="15" borderId="180" xfId="15" applyFont="1" applyFill="1" applyBorder="1" applyAlignment="1">
      <alignment horizontal="center" vertical="center"/>
    </xf>
    <xf numFmtId="0" fontId="46" fillId="8" borderId="98" xfId="15" applyFont="1" applyFill="1" applyBorder="1" applyAlignment="1">
      <alignment vertical="center" shrinkToFit="1"/>
    </xf>
    <xf numFmtId="0" fontId="46" fillId="8" borderId="99" xfId="15" applyFont="1" applyFill="1" applyBorder="1" applyAlignment="1">
      <alignment horizontal="center" vertical="center" shrinkToFit="1"/>
    </xf>
    <xf numFmtId="178" fontId="46" fillId="8" borderId="99" xfId="15" applyNumberFormat="1" applyFont="1" applyFill="1" applyBorder="1" applyAlignment="1">
      <alignment horizontal="center" vertical="center" shrinkToFit="1"/>
    </xf>
    <xf numFmtId="49" fontId="46" fillId="8" borderId="100" xfId="15" applyNumberFormat="1" applyFont="1" applyFill="1" applyBorder="1" applyAlignment="1">
      <alignment horizontal="center" vertical="center" shrinkToFit="1"/>
    </xf>
    <xf numFmtId="0" fontId="46" fillId="8" borderId="73" xfId="15" applyFont="1" applyFill="1" applyBorder="1" applyAlignment="1">
      <alignment vertical="center" shrinkToFit="1"/>
    </xf>
    <xf numFmtId="0" fontId="46" fillId="8" borderId="44" xfId="15" applyFont="1" applyFill="1" applyAlignment="1">
      <alignment horizontal="center" vertical="center" shrinkToFit="1"/>
    </xf>
    <xf numFmtId="178" fontId="46" fillId="8" borderId="44" xfId="15" applyNumberFormat="1" applyFont="1" applyFill="1" applyAlignment="1">
      <alignment horizontal="center" vertical="center" shrinkToFit="1"/>
    </xf>
    <xf numFmtId="49" fontId="46" fillId="8" borderId="66" xfId="15" applyNumberFormat="1" applyFont="1" applyFill="1" applyBorder="1" applyAlignment="1">
      <alignment horizontal="center" vertical="center" shrinkToFit="1"/>
    </xf>
    <xf numFmtId="0" fontId="46" fillId="8" borderId="74" xfId="15" applyFont="1" applyFill="1" applyBorder="1" applyAlignment="1">
      <alignment vertical="center" shrinkToFit="1"/>
    </xf>
    <xf numFmtId="0" fontId="46" fillId="8" borderId="67" xfId="15" applyFont="1" applyFill="1" applyBorder="1" applyAlignment="1">
      <alignment horizontal="center" vertical="center" shrinkToFit="1"/>
    </xf>
    <xf numFmtId="178" fontId="46" fillId="8" borderId="67" xfId="15" applyNumberFormat="1" applyFont="1" applyFill="1" applyBorder="1" applyAlignment="1">
      <alignment horizontal="center" vertical="center" shrinkToFit="1"/>
    </xf>
    <xf numFmtId="49" fontId="46" fillId="8" borderId="69" xfId="15" applyNumberFormat="1" applyFont="1" applyFill="1" applyBorder="1" applyAlignment="1">
      <alignment horizontal="center" vertical="center" shrinkToFit="1"/>
    </xf>
    <xf numFmtId="0" fontId="46" fillId="8" borderId="25" xfId="15" applyFont="1" applyFill="1" applyBorder="1" applyAlignment="1">
      <alignment vertical="center" shrinkToFit="1"/>
    </xf>
    <xf numFmtId="179" fontId="46" fillId="8" borderId="6" xfId="15" applyNumberFormat="1" applyFont="1" applyFill="1" applyBorder="1" applyAlignment="1">
      <alignment horizontal="center" vertical="center" shrinkToFit="1"/>
    </xf>
    <xf numFmtId="179" fontId="46" fillId="8" borderId="7" xfId="15" applyNumberFormat="1" applyFont="1" applyFill="1" applyBorder="1" applyAlignment="1">
      <alignment horizontal="center" vertical="center"/>
    </xf>
    <xf numFmtId="179" fontId="46" fillId="8" borderId="28" xfId="15" applyNumberFormat="1" applyFont="1" applyFill="1" applyBorder="1" applyAlignment="1">
      <alignment horizontal="center" vertical="center" shrinkToFit="1"/>
    </xf>
    <xf numFmtId="180" fontId="46" fillId="8" borderId="28" xfId="15" applyNumberFormat="1" applyFont="1" applyFill="1" applyBorder="1" applyAlignment="1">
      <alignment horizontal="center" vertical="center" shrinkToFit="1"/>
    </xf>
    <xf numFmtId="49" fontId="46" fillId="8" borderId="29" xfId="15" applyNumberFormat="1" applyFont="1" applyFill="1" applyBorder="1" applyAlignment="1">
      <alignment horizontal="center" vertical="center" shrinkToFit="1"/>
    </xf>
    <xf numFmtId="0" fontId="46" fillId="8" borderId="10" xfId="15" applyFont="1" applyFill="1" applyBorder="1" applyAlignment="1">
      <alignment vertical="center" shrinkToFit="1"/>
    </xf>
    <xf numFmtId="0" fontId="46" fillId="8" borderId="11" xfId="15" applyFont="1" applyFill="1" applyBorder="1" applyAlignment="1">
      <alignment horizontal="center" vertical="center" shrinkToFit="1"/>
    </xf>
    <xf numFmtId="179" fontId="46" fillId="8" borderId="11" xfId="15" applyNumberFormat="1" applyFont="1" applyFill="1" applyBorder="1" applyAlignment="1">
      <alignment horizontal="center" vertical="center" shrinkToFit="1"/>
    </xf>
    <xf numFmtId="49" fontId="46" fillId="8" borderId="12" xfId="15" applyNumberFormat="1" applyFont="1" applyFill="1" applyBorder="1" applyAlignment="1">
      <alignment horizontal="center" vertical="center" shrinkToFit="1"/>
    </xf>
    <xf numFmtId="0" fontId="46" fillId="8" borderId="44" xfId="15" applyFont="1" applyFill="1" applyAlignment="1">
      <alignment vertical="center" shrinkToFit="1"/>
    </xf>
    <xf numFmtId="49" fontId="46" fillId="8" borderId="44" xfId="15" applyNumberFormat="1" applyFont="1" applyFill="1" applyAlignment="1">
      <alignment horizontal="center" vertical="center" shrinkToFit="1"/>
    </xf>
    <xf numFmtId="0" fontId="46" fillId="8" borderId="67" xfId="15" applyFont="1" applyFill="1" applyBorder="1" applyAlignment="1">
      <alignment vertical="center" shrinkToFit="1"/>
    </xf>
    <xf numFmtId="49" fontId="46" fillId="8" borderId="67" xfId="15" applyNumberFormat="1" applyFont="1" applyFill="1" applyBorder="1" applyAlignment="1">
      <alignment horizontal="center" vertical="center" shrinkToFit="1"/>
    </xf>
    <xf numFmtId="0" fontId="46" fillId="8" borderId="42" xfId="15" applyFont="1" applyFill="1" applyBorder="1" applyAlignment="1">
      <alignment horizontal="center" vertical="center" shrinkToFit="1"/>
    </xf>
    <xf numFmtId="0" fontId="46" fillId="8" borderId="63" xfId="15" applyFont="1" applyFill="1" applyBorder="1" applyAlignment="1">
      <alignment horizontal="center" vertical="center" shrinkToFit="1"/>
    </xf>
    <xf numFmtId="178" fontId="46" fillId="8" borderId="11" xfId="15" applyNumberFormat="1" applyFont="1" applyFill="1" applyBorder="1" applyAlignment="1">
      <alignment horizontal="center" vertical="center" shrinkToFit="1"/>
    </xf>
    <xf numFmtId="0" fontId="46" fillId="8" borderId="12" xfId="15" applyFont="1" applyFill="1" applyBorder="1" applyAlignment="1">
      <alignment horizontal="center" vertical="center" shrinkToFit="1"/>
    </xf>
    <xf numFmtId="0" fontId="46" fillId="8" borderId="94" xfId="26" applyFont="1" applyFill="1" applyBorder="1" applyAlignment="1">
      <alignment horizontal="center" vertical="center" shrinkToFit="1"/>
    </xf>
    <xf numFmtId="179" fontId="46" fillId="8" borderId="95" xfId="26" applyNumberFormat="1" applyFont="1" applyFill="1" applyBorder="1" applyAlignment="1">
      <alignment horizontal="center" vertical="center"/>
    </xf>
    <xf numFmtId="0" fontId="46" fillId="8" borderId="83" xfId="15" applyFont="1" applyFill="1" applyBorder="1" applyAlignment="1">
      <alignment horizontal="center" vertical="center" shrinkToFit="1"/>
    </xf>
    <xf numFmtId="0" fontId="46" fillId="8" borderId="77" xfId="15" applyFont="1" applyFill="1" applyBorder="1" applyAlignment="1">
      <alignment horizontal="center" vertical="center" shrinkToFit="1"/>
    </xf>
    <xf numFmtId="0" fontId="46" fillId="8" borderId="40" xfId="15" applyFont="1" applyFill="1" applyBorder="1" applyAlignment="1">
      <alignment vertical="center" shrinkToFit="1"/>
    </xf>
    <xf numFmtId="0" fontId="46" fillId="8" borderId="7" xfId="15" applyFont="1" applyFill="1" applyBorder="1" applyAlignment="1">
      <alignment horizontal="center" vertical="center" shrinkToFit="1"/>
    </xf>
    <xf numFmtId="0" fontId="46" fillId="8" borderId="28" xfId="26" applyFont="1" applyFill="1" applyBorder="1" applyAlignment="1">
      <alignment horizontal="center" vertical="center" shrinkToFit="1"/>
    </xf>
    <xf numFmtId="179" fontId="46" fillId="8" borderId="97" xfId="26" applyNumberFormat="1" applyFont="1" applyFill="1" applyBorder="1" applyAlignment="1">
      <alignment horizontal="center" vertical="center"/>
    </xf>
    <xf numFmtId="0" fontId="46" fillId="8" borderId="36" xfId="15" applyFont="1" applyFill="1" applyBorder="1" applyAlignment="1">
      <alignment horizontal="center" vertical="center" shrinkToFit="1"/>
    </xf>
    <xf numFmtId="0" fontId="46" fillId="8" borderId="42" xfId="15" applyFont="1" applyFill="1" applyBorder="1" applyAlignment="1">
      <alignment vertical="center" shrinkToFit="1"/>
    </xf>
    <xf numFmtId="0" fontId="46" fillId="15" borderId="42" xfId="15" applyFont="1" applyFill="1" applyBorder="1" applyAlignment="1">
      <alignment vertical="center" shrinkToFit="1"/>
    </xf>
    <xf numFmtId="0" fontId="46" fillId="15" borderId="28" xfId="15" applyFont="1" applyFill="1" applyBorder="1" applyAlignment="1">
      <alignment horizontal="center" vertical="center" shrinkToFit="1"/>
    </xf>
    <xf numFmtId="0" fontId="46" fillId="8" borderId="97" xfId="26" applyFont="1" applyFill="1" applyBorder="1" applyAlignment="1">
      <alignment horizontal="center" vertical="center" shrinkToFit="1"/>
    </xf>
    <xf numFmtId="0" fontId="46" fillId="15" borderId="42" xfId="15" applyFont="1" applyFill="1" applyBorder="1" applyAlignment="1">
      <alignment vertical="center"/>
    </xf>
    <xf numFmtId="0" fontId="46" fillId="15" borderId="28" xfId="15" applyFont="1" applyFill="1" applyBorder="1" applyAlignment="1">
      <alignment horizontal="center" vertical="center"/>
    </xf>
    <xf numFmtId="179" fontId="46" fillId="15" borderId="28" xfId="15" applyNumberFormat="1" applyFont="1" applyFill="1" applyBorder="1" applyAlignment="1">
      <alignment horizontal="center" vertical="center"/>
    </xf>
    <xf numFmtId="0" fontId="29" fillId="8" borderId="105" xfId="5" applyFont="1" applyFill="1" applyBorder="1" applyAlignment="1">
      <alignment horizontal="center" vertical="center" shrinkToFit="1"/>
    </xf>
    <xf numFmtId="49" fontId="54" fillId="8" borderId="110" xfId="4" applyNumberFormat="1" applyFont="1" applyFill="1" applyBorder="1" applyAlignment="1">
      <alignment horizontal="center" vertical="center"/>
    </xf>
    <xf numFmtId="49" fontId="25" fillId="8" borderId="116" xfId="5" applyNumberFormat="1" applyFont="1" applyFill="1" applyBorder="1" applyAlignment="1">
      <alignment horizontal="center" vertical="center"/>
    </xf>
    <xf numFmtId="49" fontId="29" fillId="8" borderId="112" xfId="3" applyNumberFormat="1" applyFont="1" applyFill="1" applyBorder="1" applyAlignment="1">
      <alignment horizontal="center" vertical="center"/>
    </xf>
    <xf numFmtId="179" fontId="46" fillId="8" borderId="99" xfId="26" applyNumberFormat="1" applyFont="1" applyFill="1" applyBorder="1" applyAlignment="1">
      <alignment horizontal="center" vertical="center" shrinkToFit="1"/>
    </xf>
    <xf numFmtId="49" fontId="48" fillId="8" borderId="100" xfId="0" applyNumberFormat="1" applyFont="1" applyFill="1" applyBorder="1" applyAlignment="1">
      <alignment horizontal="center" vertical="center"/>
    </xf>
    <xf numFmtId="178" fontId="46" fillId="15" borderId="28" xfId="15" applyNumberFormat="1" applyFont="1" applyFill="1" applyBorder="1" applyAlignment="1">
      <alignment horizontal="center" vertical="center"/>
    </xf>
    <xf numFmtId="0" fontId="46" fillId="8" borderId="44" xfId="26" applyFont="1" applyFill="1" applyAlignment="1">
      <alignment horizontal="center" vertical="center" shrinkToFit="1"/>
    </xf>
    <xf numFmtId="178" fontId="46" fillId="8" borderId="44" xfId="26" applyNumberFormat="1" applyFont="1" applyFill="1" applyAlignment="1">
      <alignment horizontal="center" vertical="center" shrinkToFit="1"/>
    </xf>
    <xf numFmtId="0" fontId="46" fillId="8" borderId="66" xfId="26" applyFont="1" applyFill="1" applyBorder="1" applyAlignment="1">
      <alignment horizontal="center" vertical="center" shrinkToFit="1"/>
    </xf>
    <xf numFmtId="0" fontId="46" fillId="8" borderId="67" xfId="26" applyFont="1" applyFill="1" applyBorder="1" applyAlignment="1">
      <alignment horizontal="center" vertical="center" shrinkToFit="1"/>
    </xf>
    <xf numFmtId="178" fontId="46" fillId="8" borderId="67" xfId="26" applyNumberFormat="1" applyFont="1" applyFill="1" applyBorder="1" applyAlignment="1">
      <alignment horizontal="center" vertical="center" shrinkToFit="1"/>
    </xf>
    <xf numFmtId="0" fontId="46" fillId="8" borderId="69" xfId="26" applyFont="1" applyFill="1" applyBorder="1" applyAlignment="1">
      <alignment horizontal="center" vertical="center" shrinkToFit="1"/>
    </xf>
    <xf numFmtId="0" fontId="46" fillId="8" borderId="38" xfId="15" applyFont="1" applyFill="1" applyBorder="1" applyAlignment="1">
      <alignment horizontal="center" vertical="center" shrinkToFit="1"/>
    </xf>
    <xf numFmtId="0" fontId="46" fillId="15" borderId="63" xfId="15" applyFont="1" applyFill="1" applyBorder="1" applyAlignment="1">
      <alignment vertical="center"/>
    </xf>
    <xf numFmtId="0" fontId="46" fillId="15" borderId="11" xfId="15" applyFont="1" applyFill="1" applyBorder="1" applyAlignment="1">
      <alignment horizontal="center" vertical="center"/>
    </xf>
    <xf numFmtId="178" fontId="46" fillId="15" borderId="11" xfId="15" applyNumberFormat="1" applyFont="1" applyFill="1" applyBorder="1" applyAlignment="1">
      <alignment horizontal="center" vertical="center"/>
    </xf>
    <xf numFmtId="0" fontId="46" fillId="8" borderId="53" xfId="15" applyFont="1" applyFill="1" applyBorder="1" applyAlignment="1">
      <alignment vertical="center" shrinkToFit="1"/>
    </xf>
    <xf numFmtId="0" fontId="46" fillId="8" borderId="54" xfId="15" applyFont="1" applyFill="1" applyBorder="1" applyAlignment="1">
      <alignment vertical="center" shrinkToFit="1"/>
    </xf>
    <xf numFmtId="179" fontId="46" fillId="8" borderId="55" xfId="15" applyNumberFormat="1" applyFont="1" applyFill="1" applyBorder="1" applyAlignment="1">
      <alignment horizontal="center" vertical="center" shrinkToFit="1"/>
    </xf>
    <xf numFmtId="0" fontId="25" fillId="8" borderId="130" xfId="5" applyFont="1" applyFill="1" applyBorder="1" applyAlignment="1">
      <alignment horizontal="center" vertical="center" shrinkToFit="1"/>
    </xf>
    <xf numFmtId="0" fontId="46" fillId="8" borderId="70" xfId="15" applyFont="1" applyFill="1" applyBorder="1" applyAlignment="1">
      <alignment horizontal="center" vertical="center" shrinkToFit="1"/>
    </xf>
    <xf numFmtId="0" fontId="46" fillId="8" borderId="64" xfId="15" applyFont="1" applyFill="1" applyBorder="1" applyAlignment="1">
      <alignment vertical="center" shrinkToFit="1"/>
    </xf>
    <xf numFmtId="0" fontId="46" fillId="8" borderId="64" xfId="15" applyFont="1" applyFill="1" applyBorder="1" applyAlignment="1">
      <alignment horizontal="center" vertical="center" shrinkToFit="1"/>
    </xf>
    <xf numFmtId="178" fontId="46" fillId="8" borderId="64" xfId="15" applyNumberFormat="1" applyFont="1" applyFill="1" applyBorder="1" applyAlignment="1">
      <alignment horizontal="center" vertical="center" shrinkToFit="1"/>
    </xf>
    <xf numFmtId="0" fontId="46" fillId="8" borderId="63" xfId="15" applyFont="1" applyFill="1" applyBorder="1" applyAlignment="1">
      <alignment vertical="center" shrinkToFit="1"/>
    </xf>
    <xf numFmtId="0" fontId="25" fillId="8" borderId="131" xfId="5" applyFont="1" applyFill="1" applyBorder="1" applyAlignment="1">
      <alignment horizontal="center" vertical="center" shrinkToFit="1"/>
    </xf>
    <xf numFmtId="0" fontId="46" fillId="8" borderId="66" xfId="15" applyFont="1" applyFill="1" applyBorder="1" applyAlignment="1">
      <alignment horizontal="center" vertical="center" shrinkToFit="1"/>
    </xf>
    <xf numFmtId="0" fontId="46" fillId="8" borderId="69" xfId="15" applyFont="1" applyFill="1" applyBorder="1" applyAlignment="1">
      <alignment horizontal="center" vertical="center" shrinkToFit="1"/>
    </xf>
    <xf numFmtId="0" fontId="46" fillId="8" borderId="153" xfId="15" applyFont="1" applyFill="1" applyBorder="1" applyAlignment="1">
      <alignment vertical="center" shrinkToFit="1"/>
    </xf>
    <xf numFmtId="0" fontId="46" fillId="8" borderId="81" xfId="15" applyFont="1" applyFill="1" applyBorder="1" applyAlignment="1">
      <alignment vertical="center" shrinkToFit="1"/>
    </xf>
    <xf numFmtId="179" fontId="46" fillId="8" borderId="76" xfId="15" applyNumberFormat="1" applyFont="1" applyFill="1" applyBorder="1" applyAlignment="1">
      <alignment horizontal="center" vertical="center" shrinkToFit="1"/>
    </xf>
    <xf numFmtId="0" fontId="46" fillId="8" borderId="40" xfId="15" applyFont="1" applyFill="1" applyBorder="1" applyAlignment="1">
      <alignment horizontal="center" vertical="center" shrinkToFit="1"/>
    </xf>
    <xf numFmtId="49" fontId="46" fillId="8" borderId="64" xfId="15" applyNumberFormat="1" applyFont="1" applyFill="1" applyBorder="1" applyAlignment="1">
      <alignment horizontal="center" vertical="center" shrinkToFit="1"/>
    </xf>
    <xf numFmtId="179" fontId="48" fillId="8" borderId="7" xfId="0" applyNumberFormat="1" applyFont="1" applyFill="1" applyBorder="1" applyAlignment="1">
      <alignment horizontal="center" vertical="center"/>
    </xf>
    <xf numFmtId="0" fontId="48" fillId="8" borderId="27" xfId="0" applyFont="1" applyFill="1" applyBorder="1" applyAlignment="1">
      <alignment vertical="center" shrinkToFit="1"/>
    </xf>
    <xf numFmtId="179" fontId="48" fillId="8" borderId="29" xfId="0" applyNumberFormat="1" applyFont="1" applyFill="1" applyBorder="1" applyAlignment="1">
      <alignment horizontal="center" vertical="center"/>
    </xf>
    <xf numFmtId="0" fontId="48" fillId="8" borderId="76" xfId="0" applyFont="1" applyFill="1" applyBorder="1" applyAlignment="1">
      <alignment horizontal="center" vertical="center" shrinkToFit="1"/>
    </xf>
    <xf numFmtId="179" fontId="48" fillId="8" borderId="76" xfId="0" applyNumberFormat="1" applyFont="1" applyFill="1" applyBorder="1" applyAlignment="1">
      <alignment horizontal="center" vertical="center" shrinkToFit="1"/>
    </xf>
    <xf numFmtId="0" fontId="48" fillId="8" borderId="60" xfId="0" applyFont="1" applyFill="1" applyBorder="1" applyAlignment="1">
      <alignment horizontal="left" vertical="center" shrinkToFit="1"/>
    </xf>
    <xf numFmtId="0" fontId="48" fillId="8" borderId="105" xfId="0" applyFont="1" applyFill="1" applyBorder="1" applyAlignment="1">
      <alignment horizontal="center" vertical="center" shrinkToFit="1"/>
    </xf>
    <xf numFmtId="0" fontId="48" fillId="8" borderId="61" xfId="0" applyFont="1" applyFill="1" applyBorder="1" applyAlignment="1">
      <alignment horizontal="center" vertical="center" shrinkToFit="1"/>
    </xf>
    <xf numFmtId="0" fontId="48" fillId="8" borderId="55" xfId="0" applyFont="1" applyFill="1" applyBorder="1" applyAlignment="1">
      <alignment horizontal="center" vertical="center" shrinkToFit="1"/>
    </xf>
    <xf numFmtId="0" fontId="48" fillId="8" borderId="10" xfId="0" applyFont="1" applyFill="1" applyBorder="1" applyAlignment="1">
      <alignment vertical="center" shrinkToFit="1"/>
    </xf>
    <xf numFmtId="0" fontId="48" fillId="8" borderId="11" xfId="0" applyFont="1" applyFill="1" applyBorder="1" applyAlignment="1">
      <alignment horizontal="center" vertical="center" shrinkToFit="1"/>
    </xf>
    <xf numFmtId="179" fontId="48" fillId="8" borderId="11" xfId="0" applyNumberFormat="1" applyFont="1" applyFill="1" applyBorder="1" applyAlignment="1">
      <alignment horizontal="center" vertical="center" shrinkToFit="1"/>
    </xf>
    <xf numFmtId="179" fontId="48" fillId="8" borderId="12" xfId="0" applyNumberFormat="1" applyFont="1" applyFill="1" applyBorder="1" applyAlignment="1">
      <alignment horizontal="center" vertical="center"/>
    </xf>
    <xf numFmtId="0" fontId="48" fillId="8" borderId="19" xfId="0" applyFont="1" applyFill="1" applyBorder="1" applyAlignment="1">
      <alignment vertical="center" shrinkToFit="1"/>
    </xf>
    <xf numFmtId="0" fontId="48" fillId="8" borderId="0" xfId="0" applyFont="1" applyFill="1" applyAlignment="1">
      <alignment horizontal="center" vertical="center" shrinkToFit="1"/>
    </xf>
    <xf numFmtId="178" fontId="48" fillId="8" borderId="0" xfId="0" applyNumberFormat="1" applyFont="1" applyFill="1" applyAlignment="1">
      <alignment horizontal="center" vertical="center" shrinkToFit="1"/>
    </xf>
    <xf numFmtId="49" fontId="48" fillId="8" borderId="0" xfId="0" applyNumberFormat="1" applyFont="1" applyFill="1" applyAlignment="1">
      <alignment horizontal="center" vertical="center" shrinkToFit="1"/>
    </xf>
    <xf numFmtId="0" fontId="48" fillId="8" borderId="22" xfId="0" applyFont="1" applyFill="1" applyBorder="1" applyAlignment="1">
      <alignment vertical="center" shrinkToFit="1"/>
    </xf>
    <xf numFmtId="0" fontId="48" fillId="8" borderId="1" xfId="0" applyFont="1" applyFill="1" applyBorder="1" applyAlignment="1">
      <alignment horizontal="center" vertical="center" shrinkToFit="1"/>
    </xf>
    <xf numFmtId="178" fontId="48" fillId="8" borderId="1" xfId="0" applyNumberFormat="1" applyFont="1" applyFill="1" applyBorder="1" applyAlignment="1">
      <alignment horizontal="center" vertical="center" shrinkToFit="1"/>
    </xf>
    <xf numFmtId="49" fontId="48" fillId="8" borderId="1" xfId="0" applyNumberFormat="1" applyFont="1" applyFill="1" applyBorder="1" applyAlignment="1">
      <alignment horizontal="center" vertical="center" shrinkToFit="1"/>
    </xf>
    <xf numFmtId="0" fontId="46" fillId="8" borderId="72" xfId="15" applyFont="1" applyFill="1" applyBorder="1" applyAlignment="1">
      <alignment vertical="center" shrinkToFit="1"/>
    </xf>
    <xf numFmtId="0" fontId="48" fillId="8" borderId="0" xfId="0" applyFont="1" applyFill="1" applyAlignment="1">
      <alignment horizontal="center" vertical="center"/>
    </xf>
    <xf numFmtId="0" fontId="4" fillId="8" borderId="28" xfId="0" applyFont="1" applyFill="1" applyBorder="1" applyAlignment="1">
      <alignment horizontal="center" vertical="center" shrinkToFit="1"/>
    </xf>
    <xf numFmtId="0" fontId="27" fillId="8" borderId="42" xfId="15" applyFont="1" applyFill="1" applyBorder="1" applyAlignment="1">
      <alignment vertical="center" shrinkToFit="1"/>
    </xf>
    <xf numFmtId="0" fontId="27" fillId="8" borderId="28" xfId="15" applyFont="1" applyFill="1" applyBorder="1" applyAlignment="1">
      <alignment horizontal="center" vertical="center" shrinkToFit="1"/>
    </xf>
    <xf numFmtId="179" fontId="27" fillId="8" borderId="28" xfId="15" applyNumberFormat="1" applyFont="1" applyFill="1" applyBorder="1" applyAlignment="1">
      <alignment horizontal="center" vertical="center" shrinkToFit="1"/>
    </xf>
    <xf numFmtId="179" fontId="4" fillId="8" borderId="29" xfId="0" applyNumberFormat="1" applyFont="1" applyFill="1" applyBorder="1" applyAlignment="1">
      <alignment horizontal="center" vertical="center"/>
    </xf>
    <xf numFmtId="0" fontId="27" fillId="8" borderId="27" xfId="15" applyFont="1" applyFill="1" applyBorder="1" applyAlignment="1">
      <alignment vertical="center" shrinkToFit="1"/>
    </xf>
    <xf numFmtId="49" fontId="27" fillId="8" borderId="29" xfId="15" applyNumberFormat="1" applyFont="1" applyFill="1" applyBorder="1" applyAlignment="1">
      <alignment horizontal="center" vertical="center" shrinkToFit="1"/>
    </xf>
    <xf numFmtId="0" fontId="27" fillId="15" borderId="25" xfId="26" applyFont="1" applyFill="1" applyBorder="1" applyAlignment="1">
      <alignment vertical="center" shrinkToFit="1"/>
    </xf>
    <xf numFmtId="0" fontId="27" fillId="15" borderId="40" xfId="26" applyFont="1" applyFill="1" applyBorder="1" applyAlignment="1">
      <alignment horizontal="center" vertical="center" shrinkToFit="1"/>
    </xf>
    <xf numFmtId="179" fontId="27" fillId="8" borderId="7" xfId="26" applyNumberFormat="1" applyFont="1" applyFill="1" applyBorder="1" applyAlignment="1">
      <alignment horizontal="center" vertical="center"/>
    </xf>
    <xf numFmtId="0" fontId="27" fillId="8" borderId="27" xfId="26" applyFont="1" applyFill="1" applyBorder="1" applyAlignment="1">
      <alignment vertical="center" shrinkToFit="1"/>
    </xf>
    <xf numFmtId="0" fontId="27" fillId="8" borderId="42" xfId="26" applyFont="1" applyFill="1" applyBorder="1" applyAlignment="1">
      <alignment horizontal="center" vertical="center" shrinkToFit="1"/>
    </xf>
    <xf numFmtId="179" fontId="27" fillId="8" borderId="28" xfId="26" applyNumberFormat="1" applyFont="1" applyFill="1" applyBorder="1" applyAlignment="1">
      <alignment horizontal="center" vertical="center" shrinkToFit="1"/>
    </xf>
    <xf numFmtId="179" fontId="27" fillId="8" borderId="29" xfId="26" applyNumberFormat="1" applyFont="1" applyFill="1" applyBorder="1" applyAlignment="1">
      <alignment horizontal="center" vertical="center"/>
    </xf>
    <xf numFmtId="0" fontId="27" fillId="8" borderId="29" xfId="26" applyFont="1" applyFill="1" applyBorder="1" applyAlignment="1">
      <alignment horizontal="center" vertical="center" shrinkToFit="1"/>
    </xf>
    <xf numFmtId="0" fontId="20" fillId="8" borderId="111" xfId="5" applyFont="1" applyFill="1" applyBorder="1" applyAlignment="1">
      <alignment horizontal="center" vertical="center"/>
    </xf>
    <xf numFmtId="0" fontId="20" fillId="8" borderId="112" xfId="5" applyFont="1" applyFill="1" applyBorder="1" applyAlignment="1">
      <alignment horizontal="center" vertical="center"/>
    </xf>
    <xf numFmtId="179" fontId="20" fillId="8" borderId="112" xfId="5" applyNumberFormat="1" applyFont="1" applyFill="1" applyBorder="1" applyAlignment="1">
      <alignment horizontal="center" vertical="center"/>
    </xf>
    <xf numFmtId="49" fontId="20" fillId="8" borderId="113" xfId="5" applyNumberFormat="1" applyFont="1" applyFill="1" applyBorder="1" applyAlignment="1">
      <alignment horizontal="center" vertical="center"/>
    </xf>
    <xf numFmtId="0" fontId="20" fillId="8" borderId="132" xfId="5" applyFont="1" applyFill="1" applyBorder="1">
      <alignment vertical="center"/>
    </xf>
    <xf numFmtId="178" fontId="20" fillId="8" borderId="125" xfId="5" applyNumberFormat="1" applyFont="1" applyFill="1" applyBorder="1" applyAlignment="1">
      <alignment horizontal="center" vertical="center"/>
    </xf>
    <xf numFmtId="0" fontId="20" fillId="8" borderId="163" xfId="5" applyFont="1" applyFill="1" applyBorder="1" applyAlignment="1">
      <alignment horizontal="center" vertical="center"/>
    </xf>
    <xf numFmtId="0" fontId="20" fillId="8" borderId="116" xfId="5" applyFont="1" applyFill="1" applyBorder="1">
      <alignment vertical="center"/>
    </xf>
    <xf numFmtId="178" fontId="20" fillId="8" borderId="105" xfId="5" applyNumberFormat="1" applyFont="1" applyFill="1" applyBorder="1" applyAlignment="1">
      <alignment horizontal="center" vertical="center"/>
    </xf>
    <xf numFmtId="0" fontId="20" fillId="8" borderId="110" xfId="5" applyFont="1" applyFill="1" applyBorder="1" applyAlignment="1">
      <alignment horizontal="center" vertical="center"/>
    </xf>
    <xf numFmtId="0" fontId="20" fillId="8" borderId="123" xfId="5" applyFont="1" applyFill="1" applyBorder="1">
      <alignment vertical="center"/>
    </xf>
    <xf numFmtId="178" fontId="20" fillId="8" borderId="112" xfId="5" applyNumberFormat="1" applyFont="1" applyFill="1" applyBorder="1" applyAlignment="1">
      <alignment horizontal="center" vertical="center"/>
    </xf>
    <xf numFmtId="0" fontId="20" fillId="8" borderId="113" xfId="5" applyFont="1" applyFill="1" applyBorder="1" applyAlignment="1">
      <alignment horizontal="center" vertical="center"/>
    </xf>
    <xf numFmtId="0" fontId="59" fillId="8" borderId="40" xfId="0" applyFont="1" applyFill="1" applyBorder="1" applyAlignment="1">
      <alignment vertical="center"/>
    </xf>
    <xf numFmtId="0" fontId="4" fillId="8" borderId="6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49" fontId="4" fillId="8" borderId="42" xfId="0" applyNumberFormat="1" applyFont="1" applyFill="1" applyBorder="1" applyAlignment="1">
      <alignment vertical="center"/>
    </xf>
    <xf numFmtId="0" fontId="4" fillId="8" borderId="29" xfId="0" applyFont="1" applyFill="1" applyBorder="1" applyAlignment="1">
      <alignment horizontal="center" vertical="center"/>
    </xf>
    <xf numFmtId="49" fontId="4" fillId="8" borderId="28" xfId="0" applyNumberFormat="1" applyFont="1" applyFill="1" applyBorder="1" applyAlignment="1">
      <alignment horizontal="center" vertical="center" shrinkToFit="1"/>
    </xf>
    <xf numFmtId="49" fontId="4" fillId="8" borderId="28" xfId="0" applyNumberFormat="1" applyFont="1" applyFill="1" applyBorder="1" applyAlignment="1">
      <alignment horizontal="center" vertical="center"/>
    </xf>
    <xf numFmtId="49" fontId="20" fillId="8" borderId="116" xfId="5" applyNumberFormat="1" applyFont="1" applyFill="1" applyBorder="1" applyAlignment="1">
      <alignment horizontal="center" vertical="center"/>
    </xf>
    <xf numFmtId="0" fontId="27" fillId="8" borderId="29" xfId="15" applyFont="1" applyFill="1" applyBorder="1" applyAlignment="1">
      <alignment horizontal="center" vertical="center" shrinkToFit="1"/>
    </xf>
    <xf numFmtId="0" fontId="4" fillId="8" borderId="42" xfId="0" applyFont="1" applyFill="1" applyBorder="1" applyAlignment="1">
      <alignment vertical="center"/>
    </xf>
    <xf numFmtId="0" fontId="4" fillId="8" borderId="28" xfId="0" applyFont="1" applyFill="1" applyBorder="1" applyAlignment="1">
      <alignment vertical="center"/>
    </xf>
    <xf numFmtId="178" fontId="4" fillId="8" borderId="28" xfId="0" applyNumberFormat="1" applyFont="1" applyFill="1" applyBorder="1" applyAlignment="1">
      <alignment horizontal="right" vertical="center"/>
    </xf>
    <xf numFmtId="0" fontId="4" fillId="8" borderId="63" xfId="0" applyFont="1" applyFill="1" applyBorder="1" applyAlignment="1">
      <alignment vertical="center"/>
    </xf>
    <xf numFmtId="0" fontId="4" fillId="8" borderId="11" xfId="0" applyFont="1" applyFill="1" applyBorder="1" applyAlignment="1">
      <alignment vertical="center"/>
    </xf>
    <xf numFmtId="178" fontId="4" fillId="8" borderId="11" xfId="0" applyNumberFormat="1" applyFont="1" applyFill="1" applyBorder="1" applyAlignment="1">
      <alignment horizontal="right" vertical="center"/>
    </xf>
    <xf numFmtId="0" fontId="4" fillId="8" borderId="12" xfId="0" applyFont="1" applyFill="1" applyBorder="1" applyAlignment="1">
      <alignment horizontal="center" vertical="center"/>
    </xf>
    <xf numFmtId="0" fontId="2" fillId="0" borderId="44" xfId="0" applyFont="1" applyBorder="1" applyAlignment="1">
      <alignment horizontal="left" vertical="center"/>
    </xf>
    <xf numFmtId="0" fontId="46" fillId="4" borderId="73" xfId="0" applyFont="1" applyFill="1" applyBorder="1" applyAlignment="1">
      <alignment vertical="center" shrinkToFit="1"/>
    </xf>
    <xf numFmtId="0" fontId="46" fillId="4" borderId="66" xfId="0" applyFont="1" applyFill="1" applyBorder="1" applyAlignment="1">
      <alignment horizontal="center" vertical="center" shrinkToFit="1"/>
    </xf>
    <xf numFmtId="0" fontId="46" fillId="4" borderId="74" xfId="0" applyFont="1" applyFill="1" applyBorder="1" applyAlignment="1">
      <alignment vertical="center" shrinkToFit="1"/>
    </xf>
    <xf numFmtId="0" fontId="46" fillId="4" borderId="67" xfId="0" applyFont="1" applyFill="1" applyBorder="1" applyAlignment="1">
      <alignment horizontal="center" vertical="center" shrinkToFit="1"/>
    </xf>
    <xf numFmtId="178" fontId="46" fillId="4" borderId="67" xfId="0" applyNumberFormat="1" applyFont="1" applyFill="1" applyBorder="1" applyAlignment="1">
      <alignment horizontal="center" vertical="center" shrinkToFit="1"/>
    </xf>
    <xf numFmtId="0" fontId="46" fillId="4" borderId="69" xfId="0" applyFont="1" applyFill="1" applyBorder="1" applyAlignment="1">
      <alignment horizontal="center" vertical="center" shrinkToFit="1"/>
    </xf>
    <xf numFmtId="0" fontId="27" fillId="4" borderId="25" xfId="14" applyFont="1" applyFill="1" applyBorder="1" applyAlignment="1">
      <alignment vertical="center" shrinkToFit="1"/>
    </xf>
    <xf numFmtId="0" fontId="27" fillId="3" borderId="27" xfId="14" applyFont="1" applyFill="1" applyBorder="1" applyAlignment="1">
      <alignment vertical="center" shrinkToFit="1"/>
    </xf>
    <xf numFmtId="0" fontId="27" fillId="3" borderId="28" xfId="14" applyFont="1" applyFill="1" applyBorder="1" applyAlignment="1">
      <alignment horizontal="center" vertical="center" shrinkToFit="1"/>
    </xf>
    <xf numFmtId="179" fontId="27" fillId="3" borderId="28" xfId="14" applyNumberFormat="1" applyFont="1" applyFill="1" applyBorder="1" applyAlignment="1">
      <alignment horizontal="center" vertical="center" shrinkToFit="1"/>
    </xf>
    <xf numFmtId="0" fontId="27" fillId="4" borderId="27" xfId="14" applyFont="1" applyFill="1" applyBorder="1" applyAlignment="1">
      <alignment vertical="center" shrinkToFit="1"/>
    </xf>
    <xf numFmtId="179" fontId="27" fillId="4" borderId="28" xfId="14" applyNumberFormat="1" applyFont="1" applyFill="1" applyBorder="1" applyAlignment="1">
      <alignment horizontal="center" vertical="center" shrinkToFit="1"/>
    </xf>
    <xf numFmtId="180" fontId="27" fillId="4" borderId="28" xfId="14" applyNumberFormat="1" applyFont="1" applyFill="1" applyBorder="1" applyAlignment="1">
      <alignment horizontal="center" vertical="center" shrinkToFit="1"/>
    </xf>
    <xf numFmtId="0" fontId="27" fillId="4" borderId="29" xfId="14" applyFont="1" applyFill="1" applyBorder="1" applyAlignment="1">
      <alignment horizontal="center" vertical="center" shrinkToFit="1"/>
    </xf>
    <xf numFmtId="0" fontId="27" fillId="4" borderId="44" xfId="26" applyFont="1" applyFill="1" applyAlignment="1">
      <alignment vertical="center" shrinkToFit="1"/>
    </xf>
    <xf numFmtId="0" fontId="27" fillId="4" borderId="44" xfId="26" applyFont="1" applyFill="1" applyAlignment="1">
      <alignment horizontal="center" vertical="center" shrinkToFit="1"/>
    </xf>
    <xf numFmtId="178" fontId="27" fillId="4" borderId="44" xfId="26" applyNumberFormat="1" applyFont="1" applyFill="1" applyAlignment="1">
      <alignment horizontal="center" vertical="center" shrinkToFit="1"/>
    </xf>
    <xf numFmtId="49" fontId="27" fillId="4" borderId="44" xfId="26" applyNumberFormat="1" applyFont="1" applyFill="1" applyAlignment="1">
      <alignment horizontal="center" vertical="center" shrinkToFit="1"/>
    </xf>
    <xf numFmtId="0" fontId="27" fillId="4" borderId="67" xfId="26" applyFont="1" applyFill="1" applyBorder="1" applyAlignment="1">
      <alignment vertical="center" shrinkToFit="1"/>
    </xf>
    <xf numFmtId="0" fontId="27" fillId="4" borderId="67" xfId="26" applyFont="1" applyFill="1" applyBorder="1" applyAlignment="1">
      <alignment horizontal="center" vertical="center" shrinkToFit="1"/>
    </xf>
    <xf numFmtId="178" fontId="27" fillId="4" borderId="67" xfId="26" applyNumberFormat="1" applyFont="1" applyFill="1" applyBorder="1" applyAlignment="1">
      <alignment horizontal="center" vertical="center" shrinkToFit="1"/>
    </xf>
    <xf numFmtId="49" fontId="27" fillId="4" borderId="67" xfId="26" applyNumberFormat="1" applyFont="1" applyFill="1" applyBorder="1" applyAlignment="1">
      <alignment horizontal="center" vertical="center" shrinkToFit="1"/>
    </xf>
    <xf numFmtId="0" fontId="27" fillId="0" borderId="25" xfId="15" applyFont="1" applyBorder="1"/>
    <xf numFmtId="0" fontId="27" fillId="0" borderId="6" xfId="15" applyFont="1" applyBorder="1" applyAlignment="1">
      <alignment horizontal="center"/>
    </xf>
    <xf numFmtId="179" fontId="27" fillId="0" borderId="7" xfId="15" applyNumberFormat="1" applyFont="1" applyBorder="1" applyAlignment="1">
      <alignment horizont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horizontal="center" vertical="center"/>
    </xf>
    <xf numFmtId="179" fontId="4" fillId="0" borderId="28" xfId="0" applyNumberFormat="1" applyFont="1" applyBorder="1" applyAlignment="1">
      <alignment horizontal="center" vertical="center"/>
    </xf>
    <xf numFmtId="179" fontId="4" fillId="0" borderId="29" xfId="0" applyNumberFormat="1" applyFont="1" applyBorder="1" applyAlignment="1">
      <alignment horizontal="center" vertical="center"/>
    </xf>
    <xf numFmtId="0" fontId="27" fillId="0" borderId="27" xfId="15" applyFont="1" applyBorder="1" applyAlignment="1">
      <alignment vertical="center" shrinkToFit="1"/>
    </xf>
    <xf numFmtId="0" fontId="27" fillId="0" borderId="28" xfId="15" applyFont="1" applyBorder="1" applyAlignment="1">
      <alignment horizontal="center" vertical="center" shrinkToFit="1"/>
    </xf>
    <xf numFmtId="178" fontId="27" fillId="0" borderId="28" xfId="15" applyNumberFormat="1" applyFont="1" applyBorder="1" applyAlignment="1">
      <alignment horizontal="center" vertical="center" shrinkToFit="1"/>
    </xf>
    <xf numFmtId="49" fontId="27" fillId="0" borderId="29" xfId="15" applyNumberFormat="1" applyFont="1" applyBorder="1" applyAlignment="1">
      <alignment horizontal="center" vertical="center" shrinkToFit="1"/>
    </xf>
    <xf numFmtId="0" fontId="27" fillId="0" borderId="10" xfId="15" applyFont="1" applyBorder="1" applyAlignment="1">
      <alignment vertical="center" shrinkToFit="1"/>
    </xf>
    <xf numFmtId="0" fontId="27" fillId="0" borderId="11" xfId="15" applyFont="1" applyBorder="1" applyAlignment="1">
      <alignment horizontal="center" vertical="center" shrinkToFit="1"/>
    </xf>
    <xf numFmtId="178" fontId="27" fillId="0" borderId="11" xfId="15" applyNumberFormat="1" applyFont="1" applyBorder="1" applyAlignment="1">
      <alignment horizontal="center" vertical="center" shrinkToFit="1"/>
    </xf>
    <xf numFmtId="0" fontId="27" fillId="0" borderId="12" xfId="15" applyFont="1" applyBorder="1" applyAlignment="1">
      <alignment horizontal="center" vertical="center" shrinkToFit="1"/>
    </xf>
    <xf numFmtId="0" fontId="27" fillId="0" borderId="73" xfId="15" applyFont="1" applyBorder="1" applyAlignment="1">
      <alignment vertical="center" shrinkToFit="1"/>
    </xf>
    <xf numFmtId="0" fontId="27" fillId="0" borderId="44" xfId="15" applyFont="1" applyAlignment="1">
      <alignment horizontal="center" vertical="center" shrinkToFit="1"/>
    </xf>
    <xf numFmtId="178" fontId="27" fillId="0" borderId="44" xfId="15" applyNumberFormat="1" applyFont="1" applyAlignment="1">
      <alignment horizontal="center" vertical="center" shrinkToFit="1"/>
    </xf>
    <xf numFmtId="0" fontId="27" fillId="0" borderId="66" xfId="15" applyFont="1" applyBorder="1" applyAlignment="1">
      <alignment horizontal="center" vertical="center" shrinkToFit="1"/>
    </xf>
    <xf numFmtId="49" fontId="48" fillId="16" borderId="182" xfId="0" applyNumberFormat="1" applyFont="1" applyFill="1" applyBorder="1" applyAlignment="1">
      <alignment vertical="center"/>
    </xf>
    <xf numFmtId="0" fontId="48" fillId="16" borderId="94" xfId="0" applyFont="1" applyFill="1" applyBorder="1" applyAlignment="1">
      <alignment horizontal="center"/>
    </xf>
    <xf numFmtId="179" fontId="48" fillId="16" borderId="94" xfId="0" applyNumberFormat="1" applyFont="1" applyFill="1" applyBorder="1" applyAlignment="1">
      <alignment horizontal="center"/>
    </xf>
    <xf numFmtId="179" fontId="48" fillId="16" borderId="95" xfId="0" applyNumberFormat="1" applyFont="1" applyFill="1" applyBorder="1" applyAlignment="1">
      <alignment horizontal="center"/>
    </xf>
    <xf numFmtId="49" fontId="48" fillId="16" borderId="4" xfId="0" applyNumberFormat="1" applyFont="1" applyFill="1" applyBorder="1" applyAlignment="1">
      <alignment vertical="center"/>
    </xf>
    <xf numFmtId="49" fontId="48" fillId="16" borderId="40" xfId="0" applyNumberFormat="1" applyFont="1" applyFill="1" applyBorder="1" applyAlignment="1">
      <alignment horizontal="center" vertical="center"/>
    </xf>
    <xf numFmtId="0" fontId="48" fillId="16" borderId="30" xfId="0" applyFont="1" applyFill="1" applyBorder="1" applyAlignment="1">
      <alignment vertical="center"/>
    </xf>
    <xf numFmtId="0" fontId="48" fillId="16" borderId="42" xfId="0" applyFont="1" applyFill="1" applyBorder="1" applyAlignment="1">
      <alignment horizontal="center" vertical="center"/>
    </xf>
    <xf numFmtId="179" fontId="48" fillId="16" borderId="28" xfId="0" applyNumberFormat="1" applyFont="1" applyFill="1" applyBorder="1" applyAlignment="1">
      <alignment horizontal="center" vertical="center"/>
    </xf>
    <xf numFmtId="49" fontId="48" fillId="16" borderId="30" xfId="0" applyNumberFormat="1" applyFont="1" applyFill="1" applyBorder="1" applyAlignment="1">
      <alignment vertical="center"/>
    </xf>
    <xf numFmtId="49" fontId="48" fillId="16" borderId="42" xfId="0" applyNumberFormat="1" applyFont="1" applyFill="1" applyBorder="1" applyAlignment="1">
      <alignment horizontal="center" vertical="center"/>
    </xf>
    <xf numFmtId="0" fontId="48" fillId="16" borderId="28" xfId="0" applyFont="1" applyFill="1" applyBorder="1" applyAlignment="1">
      <alignment horizontal="center" vertical="center" shrinkToFit="1"/>
    </xf>
    <xf numFmtId="0" fontId="48" fillId="16" borderId="42" xfId="0" applyFont="1" applyFill="1" applyBorder="1" applyAlignment="1">
      <alignment vertical="center" shrinkToFit="1"/>
    </xf>
    <xf numFmtId="0" fontId="48" fillId="16" borderId="28" xfId="0" applyFont="1" applyFill="1" applyBorder="1" applyAlignment="1">
      <alignment vertical="center" shrinkToFit="1"/>
    </xf>
    <xf numFmtId="178" fontId="48" fillId="16" borderId="28" xfId="0" applyNumberFormat="1" applyFont="1" applyFill="1" applyBorder="1" applyAlignment="1">
      <alignment horizontal="right" vertical="center" shrinkToFit="1"/>
    </xf>
    <xf numFmtId="0" fontId="48" fillId="16" borderId="97" xfId="0" applyFont="1" applyFill="1" applyBorder="1" applyAlignment="1">
      <alignment horizontal="center" vertical="center" shrinkToFit="1"/>
    </xf>
    <xf numFmtId="0" fontId="48" fillId="16" borderId="63" xfId="0" applyFont="1" applyFill="1" applyBorder="1" applyAlignment="1">
      <alignment vertical="center" shrinkToFit="1"/>
    </xf>
    <xf numFmtId="0" fontId="48" fillId="16" borderId="11" xfId="0" applyFont="1" applyFill="1" applyBorder="1" applyAlignment="1">
      <alignment vertical="center" shrinkToFit="1"/>
    </xf>
    <xf numFmtId="178" fontId="48" fillId="16" borderId="11" xfId="0" applyNumberFormat="1" applyFont="1" applyFill="1" applyBorder="1" applyAlignment="1">
      <alignment horizontal="right" vertical="center" shrinkToFit="1"/>
    </xf>
    <xf numFmtId="0" fontId="48" fillId="16" borderId="171" xfId="0" applyFont="1" applyFill="1" applyBorder="1" applyAlignment="1">
      <alignment horizontal="center" vertical="center" shrinkToFit="1"/>
    </xf>
    <xf numFmtId="0" fontId="48" fillId="16" borderId="44" xfId="0" applyFont="1" applyFill="1" applyBorder="1" applyAlignment="1">
      <alignment vertical="center" shrinkToFit="1"/>
    </xf>
    <xf numFmtId="178" fontId="48" fillId="16" borderId="44" xfId="0" applyNumberFormat="1" applyFont="1" applyFill="1" applyBorder="1" applyAlignment="1">
      <alignment horizontal="right" vertical="center" shrinkToFit="1"/>
    </xf>
    <xf numFmtId="0" fontId="48" fillId="16" borderId="154" xfId="0" applyFont="1" applyFill="1" applyBorder="1" applyAlignment="1">
      <alignment horizontal="center" vertical="center" shrinkToFit="1"/>
    </xf>
    <xf numFmtId="179" fontId="48" fillId="16" borderId="28" xfId="0" applyNumberFormat="1" applyFont="1" applyFill="1" applyBorder="1" applyAlignment="1">
      <alignment horizontal="center" vertical="center" shrinkToFit="1"/>
    </xf>
    <xf numFmtId="0" fontId="46" fillId="0" borderId="96" xfId="26" applyFont="1" applyBorder="1" applyAlignment="1">
      <alignment vertical="center" shrinkToFit="1"/>
    </xf>
    <xf numFmtId="0" fontId="46" fillId="0" borderId="28" xfId="26" applyFont="1" applyBorder="1" applyAlignment="1">
      <alignment horizontal="center" vertical="center" shrinkToFit="1"/>
    </xf>
    <xf numFmtId="49" fontId="46" fillId="0" borderId="25" xfId="15" applyNumberFormat="1" applyFont="1" applyBorder="1" applyAlignment="1">
      <alignment vertical="center" shrinkToFit="1"/>
    </xf>
    <xf numFmtId="0" fontId="46" fillId="0" borderId="6" xfId="15" applyFont="1" applyBorder="1" applyAlignment="1">
      <alignment horizontal="center" vertical="center"/>
    </xf>
    <xf numFmtId="0" fontId="29" fillId="0" borderId="42" xfId="0" applyFont="1" applyBorder="1" applyAlignment="1">
      <alignment vertical="center"/>
    </xf>
    <xf numFmtId="0" fontId="29" fillId="8" borderId="28" xfId="0" applyFont="1" applyFill="1" applyBorder="1" applyAlignment="1">
      <alignment horizontal="center" vertical="center"/>
    </xf>
    <xf numFmtId="0" fontId="46" fillId="16" borderId="25" xfId="0" applyFont="1" applyFill="1" applyBorder="1" applyAlignment="1">
      <alignment vertical="center" shrinkToFit="1"/>
    </xf>
    <xf numFmtId="0" fontId="46" fillId="16" borderId="6" xfId="0" applyFont="1" applyFill="1" applyBorder="1" applyAlignment="1">
      <alignment horizontal="center" vertical="center" shrinkToFit="1"/>
    </xf>
    <xf numFmtId="179" fontId="46" fillId="16" borderId="6" xfId="0" applyNumberFormat="1" applyFont="1" applyFill="1" applyBorder="1" applyAlignment="1">
      <alignment horizontal="center" vertical="center" shrinkToFit="1"/>
    </xf>
    <xf numFmtId="179" fontId="46" fillId="16" borderId="7" xfId="0" applyNumberFormat="1" applyFont="1" applyFill="1" applyBorder="1" applyAlignment="1">
      <alignment horizontal="center" vertical="center"/>
    </xf>
    <xf numFmtId="0" fontId="46" fillId="17" borderId="27" xfId="0" applyFont="1" applyFill="1" applyBorder="1" applyAlignment="1">
      <alignment vertical="center" shrinkToFit="1"/>
    </xf>
    <xf numFmtId="0" fontId="46" fillId="17" borderId="28" xfId="0" applyFont="1" applyFill="1" applyBorder="1" applyAlignment="1">
      <alignment horizontal="center" vertical="center" shrinkToFit="1"/>
    </xf>
    <xf numFmtId="179" fontId="46" fillId="17" borderId="28" xfId="0" applyNumberFormat="1" applyFont="1" applyFill="1" applyBorder="1" applyAlignment="1">
      <alignment horizontal="center" vertical="center" shrinkToFit="1"/>
    </xf>
    <xf numFmtId="179" fontId="46" fillId="16" borderId="29" xfId="0" applyNumberFormat="1" applyFont="1" applyFill="1" applyBorder="1" applyAlignment="1">
      <alignment horizontal="center" vertical="center"/>
    </xf>
    <xf numFmtId="0" fontId="46" fillId="16" borderId="27" xfId="0" applyFont="1" applyFill="1" applyBorder="1" applyAlignment="1">
      <alignment vertical="center" shrinkToFit="1"/>
    </xf>
    <xf numFmtId="0" fontId="46" fillId="16" borderId="28" xfId="0" applyFont="1" applyFill="1" applyBorder="1" applyAlignment="1">
      <alignment horizontal="center" vertical="center" shrinkToFit="1"/>
    </xf>
    <xf numFmtId="179" fontId="46" fillId="16" borderId="28" xfId="0" applyNumberFormat="1" applyFont="1" applyFill="1" applyBorder="1" applyAlignment="1">
      <alignment horizontal="center" vertical="center" shrinkToFit="1"/>
    </xf>
    <xf numFmtId="0" fontId="46" fillId="16" borderId="29" xfId="0" applyFont="1" applyFill="1" applyBorder="1" applyAlignment="1">
      <alignment horizontal="center" vertical="center" shrinkToFit="1"/>
    </xf>
    <xf numFmtId="0" fontId="25" fillId="16" borderId="111" xfId="5" applyFont="1" applyFill="1" applyBorder="1">
      <alignment vertical="center"/>
    </xf>
    <xf numFmtId="0" fontId="25" fillId="16" borderId="112" xfId="5" applyFont="1" applyFill="1" applyBorder="1" applyAlignment="1">
      <alignment horizontal="center" vertical="center"/>
    </xf>
    <xf numFmtId="179" fontId="25" fillId="16" borderId="112" xfId="5" applyNumberFormat="1" applyFont="1" applyFill="1" applyBorder="1" applyAlignment="1">
      <alignment horizontal="center" vertical="center"/>
    </xf>
    <xf numFmtId="184" fontId="25" fillId="16" borderId="112" xfId="5" applyNumberFormat="1" applyFont="1" applyFill="1" applyBorder="1" applyAlignment="1">
      <alignment horizontal="center" vertical="center" shrinkToFit="1"/>
    </xf>
    <xf numFmtId="0" fontId="4" fillId="16" borderId="6" xfId="14" applyFont="1" applyFill="1" applyBorder="1" applyAlignment="1">
      <alignment horizontal="center" vertical="center" shrinkToFit="1"/>
    </xf>
    <xf numFmtId="179" fontId="4" fillId="16" borderId="6" xfId="14" applyNumberFormat="1" applyFont="1" applyFill="1" applyBorder="1" applyAlignment="1">
      <alignment horizontal="center" vertical="center" shrinkToFit="1"/>
    </xf>
    <xf numFmtId="179" fontId="4" fillId="16" borderId="7" xfId="14" applyNumberFormat="1" applyFont="1" applyFill="1" applyBorder="1" applyAlignment="1">
      <alignment horizontal="center"/>
    </xf>
    <xf numFmtId="0" fontId="4" fillId="16" borderId="27" xfId="14" applyFont="1" applyFill="1" applyBorder="1" applyAlignment="1">
      <alignment vertical="center" shrinkToFit="1"/>
    </xf>
    <xf numFmtId="0" fontId="4" fillId="16" borderId="28" xfId="14" applyFont="1" applyFill="1" applyBorder="1" applyAlignment="1">
      <alignment horizontal="center" vertical="center" shrinkToFit="1"/>
    </xf>
    <xf numFmtId="179" fontId="4" fillId="16" borderId="28" xfId="14" applyNumberFormat="1" applyFont="1" applyFill="1" applyBorder="1" applyAlignment="1">
      <alignment horizontal="center" vertical="center" shrinkToFit="1"/>
    </xf>
    <xf numFmtId="179" fontId="4" fillId="16" borderId="29" xfId="14" applyNumberFormat="1" applyFont="1" applyFill="1" applyBorder="1" applyAlignment="1">
      <alignment horizontal="center"/>
    </xf>
    <xf numFmtId="0" fontId="4" fillId="16" borderId="109" xfId="0" applyFont="1" applyFill="1" applyBorder="1" applyAlignment="1">
      <alignment vertical="center" shrinkToFit="1"/>
    </xf>
    <xf numFmtId="0" fontId="4" fillId="16" borderId="105" xfId="0" applyFont="1" applyFill="1" applyBorder="1" applyAlignment="1">
      <alignment horizontal="center" vertical="center" shrinkToFit="1"/>
    </xf>
    <xf numFmtId="178" fontId="4" fillId="16" borderId="105" xfId="0" applyNumberFormat="1" applyFont="1" applyFill="1" applyBorder="1" applyAlignment="1">
      <alignment horizontal="right" vertical="center" shrinkToFit="1"/>
    </xf>
    <xf numFmtId="0" fontId="4" fillId="16" borderId="110" xfId="0" applyFont="1" applyFill="1" applyBorder="1" applyAlignment="1">
      <alignment horizontal="center" vertical="center" shrinkToFit="1"/>
    </xf>
    <xf numFmtId="0" fontId="4" fillId="16" borderId="105" xfId="0" applyFont="1" applyFill="1" applyBorder="1" applyAlignment="1">
      <alignment vertical="center" shrinkToFit="1"/>
    </xf>
    <xf numFmtId="0" fontId="4" fillId="16" borderId="111" xfId="0" applyFont="1" applyFill="1" applyBorder="1" applyAlignment="1">
      <alignment vertical="center" shrinkToFit="1"/>
    </xf>
    <xf numFmtId="0" fontId="4" fillId="16" borderId="112" xfId="0" applyFont="1" applyFill="1" applyBorder="1" applyAlignment="1">
      <alignment vertical="center" shrinkToFit="1"/>
    </xf>
    <xf numFmtId="178" fontId="4" fillId="16" borderId="112" xfId="0" applyNumberFormat="1" applyFont="1" applyFill="1" applyBorder="1" applyAlignment="1">
      <alignment horizontal="right" vertical="center" shrinkToFit="1"/>
    </xf>
    <xf numFmtId="0" fontId="4" fillId="16" borderId="113" xfId="0" applyFont="1" applyFill="1" applyBorder="1" applyAlignment="1">
      <alignment horizontal="center" vertical="center" shrinkToFit="1"/>
    </xf>
    <xf numFmtId="0" fontId="4" fillId="16" borderId="19" xfId="0" applyFont="1" applyFill="1" applyBorder="1" applyAlignment="1">
      <alignment vertical="center" shrinkToFit="1"/>
    </xf>
    <xf numFmtId="0" fontId="4" fillId="16" borderId="0" xfId="0" applyFont="1" applyFill="1" applyAlignment="1">
      <alignment vertical="center" shrinkToFit="1"/>
    </xf>
    <xf numFmtId="178" fontId="4" fillId="16" borderId="0" xfId="0" applyNumberFormat="1" applyFont="1" applyFill="1" applyAlignment="1">
      <alignment horizontal="right" vertical="center" shrinkToFit="1"/>
    </xf>
    <xf numFmtId="0" fontId="4" fillId="16" borderId="20" xfId="0" applyFont="1" applyFill="1" applyBorder="1" applyAlignment="1">
      <alignment horizontal="center" vertical="center" shrinkToFit="1"/>
    </xf>
    <xf numFmtId="0" fontId="4" fillId="16" borderId="22" xfId="0" applyFont="1" applyFill="1" applyBorder="1" applyAlignment="1">
      <alignment vertical="center" shrinkToFit="1"/>
    </xf>
    <xf numFmtId="0" fontId="4" fillId="16" borderId="1" xfId="0" applyFont="1" applyFill="1" applyBorder="1" applyAlignment="1">
      <alignment vertical="center" shrinkToFit="1"/>
    </xf>
    <xf numFmtId="178" fontId="4" fillId="16" borderId="1" xfId="0" applyNumberFormat="1" applyFont="1" applyFill="1" applyBorder="1" applyAlignment="1">
      <alignment horizontal="right" vertical="center" shrinkToFit="1"/>
    </xf>
    <xf numFmtId="0" fontId="4" fillId="16" borderId="23" xfId="0" applyFont="1" applyFill="1" applyBorder="1" applyAlignment="1">
      <alignment horizontal="center" vertical="center" shrinkToFit="1"/>
    </xf>
    <xf numFmtId="49" fontId="46" fillId="8" borderId="42" xfId="15" applyNumberFormat="1" applyFont="1" applyFill="1" applyBorder="1" applyAlignment="1">
      <alignment vertical="center"/>
    </xf>
    <xf numFmtId="49" fontId="46" fillId="0" borderId="54" xfId="15" applyNumberFormat="1" applyFont="1" applyBorder="1" applyAlignment="1">
      <alignment vertical="center"/>
    </xf>
    <xf numFmtId="0" fontId="46" fillId="0" borderId="55" xfId="15" applyFont="1" applyBorder="1" applyAlignment="1">
      <alignment horizontal="center" vertical="center" shrinkToFit="1"/>
    </xf>
    <xf numFmtId="179" fontId="46" fillId="0" borderId="56" xfId="15" applyNumberFormat="1" applyFont="1" applyBorder="1" applyAlignment="1">
      <alignment horizontal="center" vertical="center"/>
    </xf>
    <xf numFmtId="49" fontId="46" fillId="0" borderId="42" xfId="15" applyNumberFormat="1" applyFont="1" applyBorder="1" applyAlignment="1">
      <alignment vertical="center"/>
    </xf>
    <xf numFmtId="0" fontId="46" fillId="0" borderId="28" xfId="15" applyFont="1" applyBorder="1" applyAlignment="1">
      <alignment horizontal="center" vertical="center" shrinkToFit="1"/>
    </xf>
    <xf numFmtId="179" fontId="46" fillId="0" borderId="29" xfId="15" applyNumberFormat="1" applyFont="1" applyBorder="1" applyAlignment="1">
      <alignment horizontal="center" vertical="center"/>
    </xf>
    <xf numFmtId="49" fontId="46" fillId="0" borderId="28" xfId="15" applyNumberFormat="1" applyFont="1" applyBorder="1" applyAlignment="1">
      <alignment horizontal="center" vertical="center"/>
    </xf>
    <xf numFmtId="178" fontId="46" fillId="0" borderId="28" xfId="15" applyNumberFormat="1" applyFont="1" applyBorder="1" applyAlignment="1">
      <alignment horizontal="center" vertical="center"/>
    </xf>
    <xf numFmtId="0" fontId="46" fillId="0" borderId="29" xfId="15" applyFont="1" applyBorder="1" applyAlignment="1">
      <alignment horizontal="center" vertical="center"/>
    </xf>
    <xf numFmtId="49" fontId="46" fillId="0" borderId="29" xfId="15" applyNumberFormat="1" applyFont="1" applyBorder="1" applyAlignment="1">
      <alignment horizontal="center" vertical="center"/>
    </xf>
    <xf numFmtId="0" fontId="46" fillId="0" borderId="42" xfId="15" applyFont="1" applyBorder="1" applyAlignment="1">
      <alignment vertical="center"/>
    </xf>
    <xf numFmtId="0" fontId="46" fillId="0" borderId="28" xfId="15" applyFont="1" applyBorder="1" applyAlignment="1">
      <alignment horizontal="center" vertical="center"/>
    </xf>
    <xf numFmtId="0" fontId="46" fillId="0" borderId="63" xfId="15" applyFont="1" applyBorder="1" applyAlignment="1">
      <alignment vertical="center"/>
    </xf>
    <xf numFmtId="0" fontId="46" fillId="0" borderId="11" xfId="15" applyFont="1" applyBorder="1" applyAlignment="1">
      <alignment horizontal="center" vertical="center"/>
    </xf>
    <xf numFmtId="178" fontId="46" fillId="0" borderId="11" xfId="15" applyNumberFormat="1" applyFont="1" applyBorder="1" applyAlignment="1">
      <alignment horizontal="center" vertical="center"/>
    </xf>
    <xf numFmtId="0" fontId="46" fillId="0" borderId="12" xfId="15" applyFont="1" applyBorder="1" applyAlignment="1">
      <alignment horizontal="center" vertical="center"/>
    </xf>
    <xf numFmtId="0" fontId="46" fillId="0" borderId="54" xfId="15" applyFont="1" applyBorder="1" applyAlignment="1">
      <alignment vertical="center"/>
    </xf>
    <xf numFmtId="0" fontId="46" fillId="0" borderId="55" xfId="15" applyFont="1" applyBorder="1" applyAlignment="1">
      <alignment vertical="center"/>
    </xf>
    <xf numFmtId="178" fontId="46" fillId="0" borderId="55" xfId="15" applyNumberFormat="1" applyFont="1" applyBorder="1" applyAlignment="1">
      <alignment horizontal="center" vertical="center"/>
    </xf>
    <xf numFmtId="0" fontId="46" fillId="0" borderId="55" xfId="15" applyFont="1" applyBorder="1" applyAlignment="1">
      <alignment horizontal="center" vertical="center"/>
    </xf>
    <xf numFmtId="0" fontId="46" fillId="0" borderId="28" xfId="15" applyFont="1" applyBorder="1" applyAlignment="1">
      <alignment vertical="center"/>
    </xf>
    <xf numFmtId="0" fontId="46" fillId="0" borderId="11" xfId="15" applyFont="1" applyBorder="1" applyAlignment="1">
      <alignment vertical="center"/>
    </xf>
    <xf numFmtId="0" fontId="48" fillId="16" borderId="146" xfId="0" applyFont="1" applyFill="1" applyBorder="1" applyAlignment="1">
      <alignment vertical="center" shrinkToFit="1"/>
    </xf>
    <xf numFmtId="0" fontId="48" fillId="16" borderId="94" xfId="0" applyFont="1" applyFill="1" applyBorder="1" applyAlignment="1">
      <alignment horizontal="center" vertical="center" shrinkToFit="1"/>
    </xf>
    <xf numFmtId="0" fontId="48" fillId="16" borderId="94" xfId="0" applyFont="1" applyFill="1" applyBorder="1" applyAlignment="1">
      <alignment horizontal="center" vertical="center"/>
    </xf>
    <xf numFmtId="179" fontId="46" fillId="16" borderId="124" xfId="0" applyNumberFormat="1" applyFont="1" applyFill="1" applyBorder="1" applyAlignment="1">
      <alignment horizontal="center" vertical="center"/>
    </xf>
    <xf numFmtId="179" fontId="48" fillId="16" borderId="43" xfId="0" applyNumberFormat="1" applyFont="1" applyFill="1" applyBorder="1" applyAlignment="1">
      <alignment horizontal="center" vertical="center" shrinkToFit="1"/>
    </xf>
    <xf numFmtId="179" fontId="46" fillId="16" borderId="110" xfId="0" applyNumberFormat="1" applyFont="1" applyFill="1" applyBorder="1" applyAlignment="1">
      <alignment horizontal="center" vertical="center"/>
    </xf>
    <xf numFmtId="179" fontId="46" fillId="16" borderId="102" xfId="0" applyNumberFormat="1" applyFont="1" applyFill="1" applyBorder="1" applyAlignment="1">
      <alignment horizontal="center" vertical="center"/>
    </xf>
    <xf numFmtId="0" fontId="48" fillId="16" borderId="91" xfId="0" applyFont="1" applyFill="1" applyBorder="1" applyAlignment="1">
      <alignment vertical="center" shrinkToFit="1"/>
    </xf>
    <xf numFmtId="178" fontId="48" fillId="16" borderId="91" xfId="0" applyNumberFormat="1" applyFont="1" applyFill="1" applyBorder="1" applyAlignment="1">
      <alignment horizontal="right" vertical="center" shrinkToFit="1"/>
    </xf>
    <xf numFmtId="0" fontId="48" fillId="16" borderId="92" xfId="0" applyFont="1" applyFill="1" applyBorder="1" applyAlignment="1">
      <alignment horizontal="center" vertical="center" shrinkToFit="1"/>
    </xf>
    <xf numFmtId="0" fontId="48" fillId="16" borderId="116" xfId="0" applyFont="1" applyFill="1" applyBorder="1" applyAlignment="1">
      <alignment vertical="center"/>
    </xf>
    <xf numFmtId="0" fontId="48" fillId="16" borderId="105" xfId="0" applyFont="1" applyFill="1" applyBorder="1" applyAlignment="1">
      <alignment horizontal="center" vertical="center"/>
    </xf>
    <xf numFmtId="0" fontId="4" fillId="16" borderId="96" xfId="0" applyFont="1" applyFill="1" applyBorder="1" applyAlignment="1">
      <alignment vertical="center"/>
    </xf>
    <xf numFmtId="0" fontId="4" fillId="16" borderId="28" xfId="0" applyFont="1" applyFill="1" applyBorder="1" applyAlignment="1">
      <alignment horizontal="center" vertical="center"/>
    </xf>
    <xf numFmtId="179" fontId="48" fillId="16" borderId="28" xfId="15" applyNumberFormat="1" applyFont="1" applyFill="1" applyBorder="1" applyAlignment="1">
      <alignment horizontal="center" vertical="center" shrinkToFit="1"/>
    </xf>
    <xf numFmtId="0" fontId="48" fillId="16" borderId="29" xfId="15" applyFont="1" applyFill="1" applyBorder="1" applyAlignment="1">
      <alignment horizontal="center" vertical="center" shrinkToFit="1"/>
    </xf>
    <xf numFmtId="0" fontId="48" fillId="16" borderId="10" xfId="15" applyFont="1" applyFill="1" applyBorder="1" applyAlignment="1">
      <alignment vertical="center" shrinkToFit="1"/>
    </xf>
    <xf numFmtId="0" fontId="48" fillId="16" borderId="63" xfId="15" applyFont="1" applyFill="1" applyBorder="1" applyAlignment="1">
      <alignment horizontal="center" vertical="center" shrinkToFit="1"/>
    </xf>
    <xf numFmtId="0" fontId="48" fillId="16" borderId="12" xfId="15" applyFont="1" applyFill="1" applyBorder="1" applyAlignment="1">
      <alignment horizontal="center" vertical="center" shrinkToFit="1"/>
    </xf>
    <xf numFmtId="0" fontId="48" fillId="16" borderId="73" xfId="15" applyFont="1" applyFill="1" applyBorder="1" applyAlignment="1">
      <alignment vertical="center" shrinkToFit="1"/>
    </xf>
    <xf numFmtId="0" fontId="48" fillId="16" borderId="44" xfId="15" applyFont="1" applyFill="1" applyAlignment="1">
      <alignment horizontal="center" vertical="center" shrinkToFit="1"/>
    </xf>
    <xf numFmtId="178" fontId="48" fillId="16" borderId="44" xfId="15" applyNumberFormat="1" applyFont="1" applyFill="1" applyAlignment="1">
      <alignment horizontal="center" vertical="center" shrinkToFit="1"/>
    </xf>
    <xf numFmtId="0" fontId="48" fillId="16" borderId="74" xfId="15" applyFont="1" applyFill="1" applyBorder="1" applyAlignment="1">
      <alignment vertical="center" shrinkToFit="1"/>
    </xf>
    <xf numFmtId="0" fontId="48" fillId="16" borderId="67" xfId="15" applyFont="1" applyFill="1" applyBorder="1" applyAlignment="1">
      <alignment horizontal="center" vertical="center" shrinkToFit="1"/>
    </xf>
    <xf numFmtId="178" fontId="48" fillId="16" borderId="67" xfId="15" applyNumberFormat="1" applyFont="1" applyFill="1" applyBorder="1" applyAlignment="1">
      <alignment horizontal="center" vertical="center" shrinkToFit="1"/>
    </xf>
    <xf numFmtId="0" fontId="46" fillId="16" borderId="106" xfId="26" applyFont="1" applyFill="1" applyBorder="1" applyAlignment="1">
      <alignment vertical="center" shrinkToFit="1"/>
    </xf>
    <xf numFmtId="0" fontId="46" fillId="16" borderId="107" xfId="26" applyFont="1" applyFill="1" applyBorder="1" applyAlignment="1">
      <alignment horizontal="center" vertical="center" shrinkToFit="1"/>
    </xf>
    <xf numFmtId="179" fontId="46" fillId="16" borderId="108" xfId="26" applyNumberFormat="1" applyFont="1" applyFill="1" applyBorder="1" applyAlignment="1">
      <alignment horizontal="center" vertical="center"/>
    </xf>
    <xf numFmtId="0" fontId="46" fillId="16" borderId="109" xfId="26" applyFont="1" applyFill="1" applyBorder="1" applyAlignment="1">
      <alignment vertical="center" shrinkToFit="1"/>
    </xf>
    <xf numFmtId="0" fontId="46" fillId="16" borderId="105" xfId="26" applyFont="1" applyFill="1" applyBorder="1" applyAlignment="1">
      <alignment horizontal="center" vertical="center" shrinkToFit="1"/>
    </xf>
    <xf numFmtId="179" fontId="46" fillId="16" borderId="105" xfId="26" applyNumberFormat="1" applyFont="1" applyFill="1" applyBorder="1" applyAlignment="1">
      <alignment horizontal="center" vertical="center" shrinkToFit="1"/>
    </xf>
    <xf numFmtId="179" fontId="46" fillId="16" borderId="110" xfId="26" applyNumberFormat="1" applyFont="1" applyFill="1" applyBorder="1" applyAlignment="1">
      <alignment horizontal="center" vertical="center"/>
    </xf>
    <xf numFmtId="0" fontId="46" fillId="4" borderId="6" xfId="26" applyFont="1" applyFill="1" applyBorder="1" applyAlignment="1">
      <alignment horizontal="center" vertical="center" shrinkToFit="1"/>
    </xf>
    <xf numFmtId="179" fontId="46" fillId="4" borderId="6" xfId="26" applyNumberFormat="1" applyFont="1" applyFill="1" applyBorder="1" applyAlignment="1">
      <alignment horizontal="center" vertical="center" shrinkToFit="1"/>
    </xf>
    <xf numFmtId="179" fontId="46" fillId="4" borderId="7" xfId="26" applyNumberFormat="1" applyFont="1" applyFill="1" applyBorder="1" applyAlignment="1">
      <alignment horizontal="center" vertical="center"/>
    </xf>
    <xf numFmtId="0" fontId="46" fillId="4" borderId="27" xfId="26" applyFont="1" applyFill="1" applyBorder="1" applyAlignment="1">
      <alignment vertical="center" shrinkToFit="1"/>
    </xf>
    <xf numFmtId="179" fontId="46" fillId="4" borderId="29" xfId="26" applyNumberFormat="1" applyFont="1" applyFill="1" applyBorder="1" applyAlignment="1">
      <alignment horizontal="center" vertical="center"/>
    </xf>
    <xf numFmtId="0" fontId="46" fillId="4" borderId="10" xfId="26" applyFont="1" applyFill="1" applyBorder="1" applyAlignment="1">
      <alignment vertical="center" shrinkToFit="1"/>
    </xf>
    <xf numFmtId="0" fontId="46" fillId="4" borderId="11" xfId="26" applyFont="1" applyFill="1" applyBorder="1" applyAlignment="1">
      <alignment horizontal="center" vertical="center" shrinkToFit="1"/>
    </xf>
    <xf numFmtId="179" fontId="46" fillId="4" borderId="11" xfId="26" applyNumberFormat="1" applyFont="1" applyFill="1" applyBorder="1" applyAlignment="1">
      <alignment horizontal="center" vertical="center" shrinkToFit="1"/>
    </xf>
    <xf numFmtId="49" fontId="46" fillId="4" borderId="12" xfId="26" applyNumberFormat="1" applyFont="1" applyFill="1" applyBorder="1" applyAlignment="1">
      <alignment horizontal="center" vertical="center" shrinkToFit="1"/>
    </xf>
    <xf numFmtId="0" fontId="46" fillId="4" borderId="44" xfId="26" applyFont="1" applyFill="1" applyAlignment="1">
      <alignment vertical="center" shrinkToFit="1"/>
    </xf>
    <xf numFmtId="0" fontId="46" fillId="4" borderId="44" xfId="26" applyFont="1" applyFill="1" applyAlignment="1">
      <alignment horizontal="center" vertical="center" shrinkToFit="1"/>
    </xf>
    <xf numFmtId="178" fontId="46" fillId="4" borderId="44" xfId="26" applyNumberFormat="1" applyFont="1" applyFill="1" applyAlignment="1">
      <alignment horizontal="center" vertical="center" shrinkToFit="1"/>
    </xf>
    <xf numFmtId="49" fontId="46" fillId="4" borderId="44" xfId="26" applyNumberFormat="1" applyFont="1" applyFill="1" applyAlignment="1">
      <alignment horizontal="center" vertical="center" shrinkToFit="1"/>
    </xf>
    <xf numFmtId="0" fontId="46" fillId="4" borderId="67" xfId="26" applyFont="1" applyFill="1" applyBorder="1" applyAlignment="1">
      <alignment vertical="center" shrinkToFit="1"/>
    </xf>
    <xf numFmtId="0" fontId="46" fillId="4" borderId="67" xfId="26" applyFont="1" applyFill="1" applyBorder="1" applyAlignment="1">
      <alignment horizontal="center" vertical="center" shrinkToFit="1"/>
    </xf>
    <xf numFmtId="178" fontId="46" fillId="4" borderId="67" xfId="26" applyNumberFormat="1" applyFont="1" applyFill="1" applyBorder="1" applyAlignment="1">
      <alignment horizontal="center" vertical="center" shrinkToFit="1"/>
    </xf>
    <xf numFmtId="49" fontId="46" fillId="4" borderId="67" xfId="26" applyNumberFormat="1" applyFont="1" applyFill="1" applyBorder="1" applyAlignment="1">
      <alignment horizontal="center" vertical="center" shrinkToFit="1"/>
    </xf>
    <xf numFmtId="0" fontId="46" fillId="16" borderId="27" xfId="26" applyFont="1" applyFill="1" applyBorder="1" applyAlignment="1">
      <alignment vertical="center" shrinkToFit="1"/>
    </xf>
    <xf numFmtId="0" fontId="46" fillId="16" borderId="28" xfId="26" applyFont="1" applyFill="1" applyBorder="1" applyAlignment="1">
      <alignment horizontal="center" vertical="center" shrinkToFit="1"/>
    </xf>
    <xf numFmtId="179" fontId="46" fillId="16" borderId="28" xfId="26" applyNumberFormat="1" applyFont="1" applyFill="1" applyBorder="1" applyAlignment="1">
      <alignment horizontal="center" vertical="center" shrinkToFit="1"/>
    </xf>
    <xf numFmtId="179" fontId="46" fillId="16" borderId="29" xfId="26" applyNumberFormat="1" applyFont="1" applyFill="1" applyBorder="1" applyAlignment="1">
      <alignment horizontal="center" vertical="center"/>
    </xf>
    <xf numFmtId="49" fontId="46" fillId="16" borderId="29" xfId="26" applyNumberFormat="1" applyFont="1" applyFill="1" applyBorder="1" applyAlignment="1">
      <alignment horizontal="center" vertical="center" shrinkToFit="1"/>
    </xf>
    <xf numFmtId="0" fontId="46" fillId="0" borderId="105" xfId="15" applyFont="1" applyBorder="1" applyAlignment="1">
      <alignment vertical="center" shrinkToFit="1"/>
    </xf>
    <xf numFmtId="180" fontId="46" fillId="0" borderId="105" xfId="15" applyNumberFormat="1" applyFont="1" applyBorder="1" applyAlignment="1">
      <alignment horizontal="center" vertical="center" shrinkToFit="1"/>
    </xf>
    <xf numFmtId="179" fontId="46" fillId="0" borderId="110" xfId="15" applyNumberFormat="1" applyFont="1" applyBorder="1" applyAlignment="1">
      <alignment horizontal="center"/>
    </xf>
    <xf numFmtId="0" fontId="4" fillId="16" borderId="27" xfId="0" applyFont="1" applyFill="1" applyBorder="1" applyAlignment="1">
      <alignment vertical="center" shrinkToFit="1"/>
    </xf>
    <xf numFmtId="0" fontId="4" fillId="16" borderId="28" xfId="0" applyFont="1" applyFill="1" applyBorder="1" applyAlignment="1">
      <alignment horizontal="center" vertical="center" shrinkToFit="1"/>
    </xf>
    <xf numFmtId="49" fontId="20" fillId="16" borderId="110" xfId="4" applyNumberFormat="1" applyFont="1" applyFill="1" applyBorder="1" applyAlignment="1">
      <alignment horizontal="center" vertical="center"/>
    </xf>
    <xf numFmtId="179" fontId="4" fillId="16" borderId="28" xfId="0" applyNumberFormat="1" applyFont="1" applyFill="1" applyBorder="1" applyAlignment="1">
      <alignment horizontal="center" vertical="center" shrinkToFit="1"/>
    </xf>
    <xf numFmtId="49" fontId="4" fillId="16" borderId="97" xfId="0" applyNumberFormat="1" applyFont="1" applyFill="1" applyBorder="1" applyAlignment="1">
      <alignment horizontal="center" vertical="center" shrinkToFit="1"/>
    </xf>
    <xf numFmtId="0" fontId="4" fillId="16" borderId="97" xfId="0" applyFont="1" applyFill="1" applyBorder="1" applyAlignment="1">
      <alignment horizontal="center" vertical="center" shrinkToFit="1"/>
    </xf>
    <xf numFmtId="0" fontId="20" fillId="16" borderId="109" xfId="3" applyFont="1" applyFill="1" applyBorder="1">
      <alignment vertical="center"/>
    </xf>
    <xf numFmtId="0" fontId="20" fillId="16" borderId="128" xfId="5" applyFont="1" applyFill="1" applyBorder="1" applyAlignment="1">
      <alignment horizontal="center" vertical="center"/>
    </xf>
    <xf numFmtId="179" fontId="20" fillId="16" borderId="105" xfId="3" applyNumberFormat="1" applyFont="1" applyFill="1" applyBorder="1" applyAlignment="1">
      <alignment horizontal="center" vertical="center"/>
    </xf>
    <xf numFmtId="49" fontId="20" fillId="16" borderId="110" xfId="5" applyNumberFormat="1" applyFont="1" applyFill="1" applyBorder="1" applyAlignment="1">
      <alignment horizontal="center" vertical="center"/>
    </xf>
    <xf numFmtId="0" fontId="4" fillId="16" borderId="73" xfId="0" applyFont="1" applyFill="1" applyBorder="1" applyAlignment="1">
      <alignment vertical="center" shrinkToFit="1"/>
    </xf>
    <xf numFmtId="0" fontId="4" fillId="16" borderId="44" xfId="0" applyFont="1" applyFill="1" applyBorder="1" applyAlignment="1">
      <alignment horizontal="center" vertical="center" shrinkToFit="1"/>
    </xf>
    <xf numFmtId="178" fontId="4" fillId="16" borderId="44" xfId="0" applyNumberFormat="1" applyFont="1" applyFill="1" applyBorder="1" applyAlignment="1">
      <alignment horizontal="center" vertical="center" shrinkToFit="1"/>
    </xf>
    <xf numFmtId="0" fontId="4" fillId="16" borderId="154" xfId="0" applyFont="1" applyFill="1" applyBorder="1" applyAlignment="1">
      <alignment horizontal="center" vertical="center" shrinkToFit="1"/>
    </xf>
    <xf numFmtId="0" fontId="4" fillId="16" borderId="179" xfId="0" applyFont="1" applyFill="1" applyBorder="1" applyAlignment="1">
      <alignment vertical="center" shrinkToFit="1"/>
    </xf>
    <xf numFmtId="0" fontId="4" fillId="16" borderId="91" xfId="0" applyFont="1" applyFill="1" applyBorder="1" applyAlignment="1">
      <alignment horizontal="center" vertical="center" shrinkToFit="1"/>
    </xf>
    <xf numFmtId="178" fontId="4" fillId="16" borderId="91" xfId="0" applyNumberFormat="1" applyFont="1" applyFill="1" applyBorder="1" applyAlignment="1">
      <alignment horizontal="center" vertical="center" shrinkToFit="1"/>
    </xf>
    <xf numFmtId="0" fontId="4" fillId="16" borderId="92" xfId="0" applyFont="1" applyFill="1" applyBorder="1" applyAlignment="1">
      <alignment horizontal="center" vertical="center" shrinkToFit="1"/>
    </xf>
    <xf numFmtId="0" fontId="48" fillId="16" borderId="28" xfId="15" applyFont="1" applyFill="1" applyBorder="1" applyAlignment="1">
      <alignment horizontal="center" vertical="center" shrinkToFit="1"/>
    </xf>
    <xf numFmtId="0" fontId="18" fillId="16" borderId="107" xfId="5" applyFont="1" applyFill="1" applyBorder="1" applyAlignment="1">
      <alignment vertical="center" shrinkToFit="1"/>
    </xf>
    <xf numFmtId="0" fontId="18" fillId="16" borderId="107" xfId="5" applyFont="1" applyFill="1" applyBorder="1" applyAlignment="1">
      <alignment horizontal="center" vertical="center" shrinkToFit="1"/>
    </xf>
    <xf numFmtId="49" fontId="18" fillId="16" borderId="107" xfId="4" applyNumberFormat="1" applyFont="1" applyFill="1" applyBorder="1" applyAlignment="1">
      <alignment horizontal="center" vertical="center"/>
    </xf>
    <xf numFmtId="0" fontId="18" fillId="16" borderId="105" xfId="5" applyFont="1" applyFill="1" applyBorder="1" applyAlignment="1">
      <alignment vertical="center" shrinkToFit="1"/>
    </xf>
    <xf numFmtId="0" fontId="18" fillId="16" borderId="105" xfId="5" applyFont="1" applyFill="1" applyBorder="1" applyAlignment="1">
      <alignment horizontal="center" vertical="center" shrinkToFit="1"/>
    </xf>
    <xf numFmtId="49" fontId="18" fillId="16" borderId="105" xfId="4" applyNumberFormat="1" applyFont="1" applyFill="1" applyBorder="1" applyAlignment="1">
      <alignment horizontal="center" vertical="center"/>
    </xf>
    <xf numFmtId="0" fontId="18" fillId="16" borderId="105" xfId="5" applyFont="1" applyFill="1" applyBorder="1" applyAlignment="1">
      <alignment horizontal="center" vertical="center"/>
    </xf>
    <xf numFmtId="0" fontId="18" fillId="16" borderId="105" xfId="5" applyFont="1" applyFill="1" applyBorder="1">
      <alignment vertical="center"/>
    </xf>
    <xf numFmtId="0" fontId="20" fillId="16" borderId="105" xfId="3" applyFont="1" applyFill="1" applyBorder="1" applyAlignment="1">
      <alignment horizontal="center" vertical="center"/>
    </xf>
    <xf numFmtId="0" fontId="27" fillId="16" borderId="55" xfId="15" applyFont="1" applyFill="1" applyBorder="1" applyAlignment="1">
      <alignment horizontal="center" vertical="center"/>
    </xf>
    <xf numFmtId="179" fontId="27" fillId="16" borderId="55" xfId="15" applyNumberFormat="1" applyFont="1" applyFill="1" applyBorder="1" applyAlignment="1">
      <alignment horizontal="center" vertical="center"/>
    </xf>
    <xf numFmtId="0" fontId="27" fillId="16" borderId="56" xfId="15" applyFont="1" applyFill="1" applyBorder="1" applyAlignment="1">
      <alignment horizontal="center" vertical="center"/>
    </xf>
    <xf numFmtId="0" fontId="27" fillId="16" borderId="73" xfId="15" applyFont="1" applyFill="1" applyBorder="1" applyAlignment="1">
      <alignment vertical="center" shrinkToFit="1"/>
    </xf>
    <xf numFmtId="0" fontId="27" fillId="16" borderId="44" xfId="15" applyFont="1" applyFill="1" applyAlignment="1">
      <alignment horizontal="center" vertical="center" shrinkToFit="1"/>
    </xf>
    <xf numFmtId="178" fontId="27" fillId="16" borderId="44" xfId="15" applyNumberFormat="1" applyFont="1" applyFill="1" applyAlignment="1">
      <alignment horizontal="center" vertical="center" shrinkToFit="1"/>
    </xf>
    <xf numFmtId="0" fontId="27" fillId="16" borderId="66" xfId="15" applyFont="1" applyFill="1" applyBorder="1" applyAlignment="1">
      <alignment horizontal="center" vertical="center" shrinkToFit="1"/>
    </xf>
    <xf numFmtId="0" fontId="27" fillId="16" borderId="74" xfId="15" applyFont="1" applyFill="1" applyBorder="1" applyAlignment="1">
      <alignment vertical="center" shrinkToFit="1"/>
    </xf>
    <xf numFmtId="0" fontId="27" fillId="16" borderId="67" xfId="15" applyFont="1" applyFill="1" applyBorder="1" applyAlignment="1">
      <alignment horizontal="center" vertical="center" shrinkToFit="1"/>
    </xf>
    <xf numFmtId="178" fontId="27" fillId="16" borderId="67" xfId="15" applyNumberFormat="1" applyFont="1" applyFill="1" applyBorder="1" applyAlignment="1">
      <alignment horizontal="center" vertical="center" shrinkToFit="1"/>
    </xf>
    <xf numFmtId="0" fontId="27" fillId="16" borderId="69" xfId="15" applyFont="1" applyFill="1" applyBorder="1" applyAlignment="1">
      <alignment horizontal="center" vertical="center" shrinkToFit="1"/>
    </xf>
    <xf numFmtId="0" fontId="26" fillId="16" borderId="44" xfId="15" applyFont="1" applyFill="1" applyAlignment="1">
      <alignment horizontal="center" vertical="center"/>
    </xf>
    <xf numFmtId="0" fontId="26" fillId="16" borderId="44" xfId="15" applyFont="1" applyFill="1" applyAlignment="1">
      <alignment vertical="center"/>
    </xf>
    <xf numFmtId="0" fontId="46" fillId="8" borderId="146" xfId="26" applyFont="1" applyFill="1" applyBorder="1" applyAlignment="1">
      <alignment vertical="center" shrinkToFit="1"/>
    </xf>
    <xf numFmtId="0" fontId="46" fillId="8" borderId="42" xfId="26" applyFont="1" applyFill="1" applyBorder="1" applyAlignment="1">
      <alignment vertical="center" shrinkToFit="1"/>
    </xf>
    <xf numFmtId="0" fontId="46" fillId="8" borderId="104" xfId="26" applyFont="1" applyFill="1" applyBorder="1" applyAlignment="1">
      <alignment vertical="center" shrinkToFit="1"/>
    </xf>
    <xf numFmtId="0" fontId="46" fillId="8" borderId="44" xfId="26" applyFont="1" applyFill="1" applyAlignment="1">
      <alignment vertical="center" shrinkToFit="1"/>
    </xf>
    <xf numFmtId="0" fontId="46" fillId="8" borderId="67" xfId="26" applyFont="1" applyFill="1" applyBorder="1" applyAlignment="1">
      <alignment vertical="center" shrinkToFit="1"/>
    </xf>
    <xf numFmtId="0" fontId="27" fillId="16" borderId="109" xfId="15" applyFont="1" applyFill="1" applyBorder="1" applyAlignment="1">
      <alignment vertical="center" shrinkToFit="1"/>
    </xf>
    <xf numFmtId="0" fontId="27" fillId="16" borderId="105" xfId="15" applyFont="1" applyFill="1" applyBorder="1" applyAlignment="1">
      <alignment horizontal="center" vertical="center" shrinkToFit="1"/>
    </xf>
    <xf numFmtId="179" fontId="27" fillId="16" borderId="105" xfId="15" applyNumberFormat="1" applyFont="1" applyFill="1" applyBorder="1" applyAlignment="1">
      <alignment horizontal="center" vertical="center" shrinkToFit="1"/>
    </xf>
    <xf numFmtId="0" fontId="27" fillId="16" borderId="110" xfId="15" applyFont="1" applyFill="1" applyBorder="1" applyAlignment="1">
      <alignment horizontal="center" vertical="center" shrinkToFit="1"/>
    </xf>
    <xf numFmtId="0" fontId="27" fillId="16" borderId="106" xfId="15" applyFont="1" applyFill="1" applyBorder="1" applyAlignment="1">
      <alignment vertical="center" shrinkToFit="1"/>
    </xf>
    <xf numFmtId="0" fontId="27" fillId="16" borderId="107" xfId="15" applyFont="1" applyFill="1" applyBorder="1" applyAlignment="1">
      <alignment horizontal="center" vertical="center" shrinkToFit="1"/>
    </xf>
    <xf numFmtId="179" fontId="27" fillId="16" borderId="108" xfId="15" applyNumberFormat="1" applyFont="1" applyFill="1" applyBorder="1" applyAlignment="1">
      <alignment horizontal="center" vertical="center"/>
    </xf>
    <xf numFmtId="0" fontId="48" fillId="16" borderId="27" xfId="0" applyFont="1" applyFill="1" applyBorder="1" applyAlignment="1">
      <alignment vertical="center" shrinkToFit="1"/>
    </xf>
    <xf numFmtId="0" fontId="25" fillId="16" borderId="105" xfId="5" applyFont="1" applyFill="1" applyBorder="1" applyAlignment="1">
      <alignment horizontal="center" vertical="center"/>
    </xf>
    <xf numFmtId="49" fontId="25" fillId="16" borderId="110" xfId="4" applyNumberFormat="1" applyFont="1" applyFill="1" applyBorder="1" applyAlignment="1">
      <alignment horizontal="center" vertical="center"/>
    </xf>
    <xf numFmtId="179" fontId="27" fillId="16" borderId="110" xfId="15" applyNumberFormat="1" applyFont="1" applyFill="1" applyBorder="1" applyAlignment="1">
      <alignment horizontal="center" vertical="center"/>
    </xf>
    <xf numFmtId="0" fontId="27" fillId="16" borderId="111" xfId="15" applyFont="1" applyFill="1" applyBorder="1" applyAlignment="1">
      <alignment vertical="center" shrinkToFit="1"/>
    </xf>
    <xf numFmtId="0" fontId="27" fillId="16" borderId="112" xfId="15" applyFont="1" applyFill="1" applyBorder="1" applyAlignment="1">
      <alignment horizontal="center" vertical="center" shrinkToFit="1"/>
    </xf>
    <xf numFmtId="179" fontId="27" fillId="16" borderId="112" xfId="15" applyNumberFormat="1" applyFont="1" applyFill="1" applyBorder="1" applyAlignment="1">
      <alignment horizontal="center" vertical="center" shrinkToFit="1"/>
    </xf>
    <xf numFmtId="0" fontId="27" fillId="16" borderId="113" xfId="15" applyFont="1" applyFill="1" applyBorder="1" applyAlignment="1">
      <alignment horizontal="center" vertical="center" shrinkToFit="1"/>
    </xf>
    <xf numFmtId="49" fontId="46" fillId="16" borderId="27" xfId="15" applyNumberFormat="1" applyFont="1" applyFill="1" applyBorder="1" applyAlignment="1">
      <alignment vertical="center"/>
    </xf>
    <xf numFmtId="49" fontId="46" fillId="16" borderId="28" xfId="15" applyNumberFormat="1" applyFont="1" applyFill="1" applyBorder="1" applyAlignment="1">
      <alignment horizontal="center" vertical="center" shrinkToFit="1"/>
    </xf>
    <xf numFmtId="1" fontId="46" fillId="17" borderId="28" xfId="15" applyNumberFormat="1" applyFont="1" applyFill="1" applyBorder="1" applyAlignment="1">
      <alignment horizontal="center" vertical="center"/>
    </xf>
    <xf numFmtId="0" fontId="46" fillId="17" borderId="56" xfId="15" applyFont="1" applyFill="1" applyBorder="1" applyAlignment="1">
      <alignment horizontal="center" vertical="center"/>
    </xf>
    <xf numFmtId="182" fontId="52" fillId="4" borderId="58" xfId="0" applyNumberFormat="1" applyFont="1" applyFill="1" applyBorder="1" applyAlignment="1">
      <alignment horizontal="center" vertical="center"/>
    </xf>
    <xf numFmtId="0" fontId="46" fillId="16" borderId="25" xfId="15" applyFont="1" applyFill="1" applyBorder="1" applyAlignment="1">
      <alignment vertical="center"/>
    </xf>
    <xf numFmtId="0" fontId="46" fillId="16" borderId="6" xfId="15" applyFont="1" applyFill="1" applyBorder="1" applyAlignment="1">
      <alignment horizontal="center" vertical="center"/>
    </xf>
    <xf numFmtId="179" fontId="46" fillId="16" borderId="6" xfId="15" applyNumberFormat="1" applyFont="1" applyFill="1" applyBorder="1" applyAlignment="1">
      <alignment horizontal="center" vertical="center"/>
    </xf>
    <xf numFmtId="49" fontId="46" fillId="16" borderId="7" xfId="15" applyNumberFormat="1" applyFont="1" applyFill="1" applyBorder="1" applyAlignment="1">
      <alignment horizontal="center" vertical="center"/>
    </xf>
    <xf numFmtId="0" fontId="46" fillId="16" borderId="27" xfId="15" applyFont="1" applyFill="1" applyBorder="1" applyAlignment="1">
      <alignment vertical="center"/>
    </xf>
    <xf numFmtId="0" fontId="46" fillId="16" borderId="28" xfId="15" applyFont="1" applyFill="1" applyBorder="1" applyAlignment="1">
      <alignment horizontal="center" vertical="center"/>
    </xf>
    <xf numFmtId="179" fontId="46" fillId="16" borderId="28" xfId="15" applyNumberFormat="1" applyFont="1" applyFill="1" applyBorder="1" applyAlignment="1">
      <alignment horizontal="center" vertical="center"/>
    </xf>
    <xf numFmtId="49" fontId="46" fillId="16" borderId="29" xfId="15" applyNumberFormat="1" applyFont="1" applyFill="1" applyBorder="1" applyAlignment="1">
      <alignment horizontal="center" vertical="center"/>
    </xf>
    <xf numFmtId="0" fontId="46" fillId="16" borderId="29" xfId="15" applyFont="1" applyFill="1" applyBorder="1" applyAlignment="1">
      <alignment horizontal="center" vertical="center"/>
    </xf>
    <xf numFmtId="178" fontId="46" fillId="16" borderId="28" xfId="15" applyNumberFormat="1" applyFont="1" applyFill="1" applyBorder="1" applyAlignment="1">
      <alignment horizontal="center" vertical="center"/>
    </xf>
    <xf numFmtId="0" fontId="46" fillId="16" borderId="10" xfId="15" applyFont="1" applyFill="1" applyBorder="1" applyAlignment="1">
      <alignment vertical="center"/>
    </xf>
    <xf numFmtId="0" fontId="46" fillId="16" borderId="11" xfId="15" applyFont="1" applyFill="1" applyBorder="1" applyAlignment="1">
      <alignment horizontal="center" vertical="center"/>
    </xf>
    <xf numFmtId="178" fontId="46" fillId="16" borderId="11" xfId="15" applyNumberFormat="1" applyFont="1" applyFill="1" applyBorder="1" applyAlignment="1">
      <alignment horizontal="center" vertical="center"/>
    </xf>
    <xf numFmtId="0" fontId="46" fillId="16" borderId="12" xfId="15" applyFont="1" applyFill="1" applyBorder="1" applyAlignment="1">
      <alignment horizontal="center" vertical="center"/>
    </xf>
    <xf numFmtId="0" fontId="46" fillId="16" borderId="54" xfId="15" applyFont="1" applyFill="1" applyBorder="1" applyAlignment="1">
      <alignment vertical="center"/>
    </xf>
    <xf numFmtId="0" fontId="46" fillId="16" borderId="55" xfId="15" applyFont="1" applyFill="1" applyBorder="1" applyAlignment="1">
      <alignment vertical="center"/>
    </xf>
    <xf numFmtId="178" fontId="46" fillId="16" borderId="55" xfId="15" applyNumberFormat="1" applyFont="1" applyFill="1" applyBorder="1" applyAlignment="1">
      <alignment horizontal="right" vertical="center"/>
    </xf>
    <xf numFmtId="0" fontId="46" fillId="16" borderId="55" xfId="15" applyFont="1" applyFill="1" applyBorder="1" applyAlignment="1">
      <alignment horizontal="center" vertical="center"/>
    </xf>
    <xf numFmtId="0" fontId="46" fillId="16" borderId="42" xfId="15" applyFont="1" applyFill="1" applyBorder="1" applyAlignment="1">
      <alignment vertical="center"/>
    </xf>
    <xf numFmtId="0" fontId="46" fillId="16" borderId="28" xfId="15" applyFont="1" applyFill="1" applyBorder="1" applyAlignment="1">
      <alignment vertical="center"/>
    </xf>
    <xf numFmtId="178" fontId="46" fillId="16" borderId="28" xfId="15" applyNumberFormat="1" applyFont="1" applyFill="1" applyBorder="1" applyAlignment="1">
      <alignment horizontal="right" vertical="center"/>
    </xf>
    <xf numFmtId="0" fontId="46" fillId="16" borderId="63" xfId="15" applyFont="1" applyFill="1" applyBorder="1" applyAlignment="1">
      <alignment vertical="center"/>
    </xf>
    <xf numFmtId="0" fontId="46" fillId="16" borderId="11" xfId="15" applyFont="1" applyFill="1" applyBorder="1" applyAlignment="1">
      <alignment vertical="center"/>
    </xf>
    <xf numFmtId="178" fontId="46" fillId="16" borderId="11" xfId="15" applyNumberFormat="1" applyFont="1" applyFill="1" applyBorder="1" applyAlignment="1">
      <alignment horizontal="right" vertical="center"/>
    </xf>
    <xf numFmtId="179" fontId="48" fillId="16" borderId="29" xfId="0" applyNumberFormat="1" applyFont="1" applyFill="1" applyBorder="1" applyAlignment="1">
      <alignment horizontal="center" vertical="center"/>
    </xf>
    <xf numFmtId="0" fontId="48" fillId="16" borderId="167" xfId="0" applyFont="1" applyFill="1" applyBorder="1" applyAlignment="1">
      <alignment vertical="center"/>
    </xf>
    <xf numFmtId="0" fontId="48" fillId="16" borderId="168" xfId="0" applyFont="1" applyFill="1" applyBorder="1" applyAlignment="1">
      <alignment horizontal="center" vertical="center"/>
    </xf>
    <xf numFmtId="0" fontId="48" fillId="4" borderId="93" xfId="15" applyFont="1" applyFill="1" applyBorder="1" applyAlignment="1">
      <alignment vertical="center" shrinkToFit="1"/>
    </xf>
    <xf numFmtId="179" fontId="46" fillId="16" borderId="105" xfId="15" applyNumberFormat="1" applyFont="1" applyFill="1" applyBorder="1" applyAlignment="1">
      <alignment horizontal="center" vertical="center" shrinkToFit="1"/>
    </xf>
    <xf numFmtId="179" fontId="48" fillId="16" borderId="6" xfId="15" applyNumberFormat="1" applyFont="1" applyFill="1" applyBorder="1" applyAlignment="1">
      <alignment horizontal="center" vertical="center" shrinkToFit="1"/>
    </xf>
    <xf numFmtId="179" fontId="48" fillId="16" borderId="7" xfId="15" applyNumberFormat="1" applyFont="1" applyFill="1" applyBorder="1" applyAlignment="1">
      <alignment horizontal="center" vertical="center"/>
    </xf>
    <xf numFmtId="49" fontId="48" fillId="16" borderId="27" xfId="15" applyNumberFormat="1" applyFont="1" applyFill="1" applyBorder="1" applyAlignment="1">
      <alignment vertical="center" shrinkToFit="1"/>
    </xf>
    <xf numFmtId="49" fontId="48" fillId="16" borderId="42" xfId="15" applyNumberFormat="1" applyFont="1" applyFill="1" applyBorder="1" applyAlignment="1">
      <alignment horizontal="center" vertical="center" shrinkToFit="1"/>
    </xf>
    <xf numFmtId="179" fontId="48" fillId="16" borderId="29" xfId="15" applyNumberFormat="1" applyFont="1" applyFill="1" applyBorder="1" applyAlignment="1">
      <alignment horizontal="center" vertical="center"/>
    </xf>
    <xf numFmtId="180" fontId="48" fillId="16" borderId="28" xfId="15" applyNumberFormat="1" applyFont="1" applyFill="1" applyBorder="1" applyAlignment="1">
      <alignment horizontal="center" vertical="center" shrinkToFit="1"/>
    </xf>
    <xf numFmtId="180" fontId="46" fillId="16" borderId="28" xfId="15" applyNumberFormat="1" applyFont="1" applyFill="1" applyBorder="1" applyAlignment="1">
      <alignment horizontal="center" vertical="center"/>
    </xf>
    <xf numFmtId="179" fontId="48" fillId="16" borderId="105" xfId="0" applyNumberFormat="1" applyFont="1" applyFill="1" applyBorder="1" applyAlignment="1">
      <alignment horizontal="center" vertical="center" shrinkToFit="1"/>
    </xf>
    <xf numFmtId="179" fontId="46" fillId="16" borderId="29" xfId="15" applyNumberFormat="1" applyFont="1" applyFill="1" applyBorder="1" applyAlignment="1">
      <alignment horizontal="center" vertical="center"/>
    </xf>
    <xf numFmtId="180" fontId="46" fillId="16" borderId="28" xfId="0" applyNumberFormat="1" applyFont="1" applyFill="1" applyBorder="1" applyAlignment="1">
      <alignment horizontal="center" vertical="center" shrinkToFit="1"/>
    </xf>
    <xf numFmtId="0" fontId="25" fillId="16" borderId="116" xfId="5" applyFont="1" applyFill="1" applyBorder="1" applyAlignment="1">
      <alignment horizontal="center" vertical="center"/>
    </xf>
    <xf numFmtId="179" fontId="25" fillId="16" borderId="105" xfId="5" applyNumberFormat="1" applyFont="1" applyFill="1" applyBorder="1" applyAlignment="1">
      <alignment horizontal="center" vertical="center"/>
    </xf>
    <xf numFmtId="49" fontId="25" fillId="16" borderId="110" xfId="5" applyNumberFormat="1" applyFont="1" applyFill="1" applyBorder="1" applyAlignment="1">
      <alignment horizontal="center" vertical="center"/>
    </xf>
    <xf numFmtId="0" fontId="25" fillId="16" borderId="116" xfId="5" applyFont="1" applyFill="1" applyBorder="1">
      <alignment vertical="center"/>
    </xf>
    <xf numFmtId="178" fontId="25" fillId="16" borderId="105" xfId="5" applyNumberFormat="1" applyFont="1" applyFill="1" applyBorder="1" applyAlignment="1">
      <alignment horizontal="center" vertical="center"/>
    </xf>
    <xf numFmtId="0" fontId="25" fillId="16" borderId="110" xfId="5" applyFont="1" applyFill="1" applyBorder="1" applyAlignment="1">
      <alignment horizontal="center" vertical="center"/>
    </xf>
    <xf numFmtId="0" fontId="25" fillId="16" borderId="123" xfId="5" applyFont="1" applyFill="1" applyBorder="1">
      <alignment vertical="center"/>
    </xf>
    <xf numFmtId="178" fontId="25" fillId="16" borderId="112" xfId="5" applyNumberFormat="1" applyFont="1" applyFill="1" applyBorder="1" applyAlignment="1">
      <alignment horizontal="center" vertical="center"/>
    </xf>
    <xf numFmtId="0" fontId="25" fillId="16" borderId="113" xfId="5" applyFont="1" applyFill="1" applyBorder="1" applyAlignment="1">
      <alignment horizontal="center" vertical="center"/>
    </xf>
    <xf numFmtId="180" fontId="46" fillId="17" borderId="28" xfId="0" applyNumberFormat="1" applyFont="1" applyFill="1" applyBorder="1" applyAlignment="1">
      <alignment horizontal="center" vertical="center" shrinkToFit="1"/>
    </xf>
    <xf numFmtId="180" fontId="25" fillId="16" borderId="105" xfId="5" applyNumberFormat="1" applyFont="1" applyFill="1" applyBorder="1" applyAlignment="1">
      <alignment horizontal="center" vertical="center"/>
    </xf>
    <xf numFmtId="0" fontId="48" fillId="16" borderId="25" xfId="0" applyFont="1" applyFill="1" applyBorder="1"/>
    <xf numFmtId="0" fontId="48" fillId="16" borderId="6" xfId="0" applyFont="1" applyFill="1" applyBorder="1" applyAlignment="1">
      <alignment horizontal="center"/>
    </xf>
    <xf numFmtId="180" fontId="48" fillId="16" borderId="6" xfId="0" applyNumberFormat="1" applyFont="1" applyFill="1" applyBorder="1" applyAlignment="1">
      <alignment horizontal="center"/>
    </xf>
    <xf numFmtId="179" fontId="48" fillId="16" borderId="7" xfId="0" applyNumberFormat="1" applyFont="1" applyFill="1" applyBorder="1" applyAlignment="1">
      <alignment horizontal="center"/>
    </xf>
    <xf numFmtId="0" fontId="48" fillId="16" borderId="27" xfId="0" applyFont="1" applyFill="1" applyBorder="1" applyAlignment="1">
      <alignment vertical="center"/>
    </xf>
    <xf numFmtId="0" fontId="48" fillId="16" borderId="197" xfId="0" applyFont="1" applyFill="1" applyBorder="1" applyAlignment="1">
      <alignment horizontal="center"/>
    </xf>
    <xf numFmtId="49" fontId="48" fillId="16" borderId="29" xfId="0" applyNumberFormat="1" applyFont="1" applyFill="1" applyBorder="1" applyAlignment="1">
      <alignment horizontal="center" vertical="center" shrinkToFit="1"/>
    </xf>
    <xf numFmtId="0" fontId="48" fillId="16" borderId="29" xfId="0" applyFont="1" applyFill="1" applyBorder="1" applyAlignment="1">
      <alignment horizontal="center" vertical="center" shrinkToFit="1"/>
    </xf>
    <xf numFmtId="0" fontId="48" fillId="16" borderId="32" xfId="0" applyFont="1" applyFill="1" applyBorder="1" applyAlignment="1">
      <alignment vertical="center" shrinkToFit="1"/>
    </xf>
    <xf numFmtId="0" fontId="48" fillId="16" borderId="32" xfId="0" applyFont="1" applyFill="1" applyBorder="1" applyAlignment="1">
      <alignment horizontal="center" vertical="center" shrinkToFit="1"/>
    </xf>
    <xf numFmtId="178" fontId="48" fillId="16" borderId="32" xfId="0" applyNumberFormat="1" applyFont="1" applyFill="1" applyBorder="1" applyAlignment="1">
      <alignment horizontal="right" vertical="center" shrinkToFit="1"/>
    </xf>
    <xf numFmtId="0" fontId="48" fillId="16" borderId="39" xfId="0" applyFont="1" applyFill="1" applyBorder="1" applyAlignment="1">
      <alignment vertical="center" shrinkToFit="1"/>
    </xf>
    <xf numFmtId="0" fontId="48" fillId="16" borderId="39" xfId="0" applyFont="1" applyFill="1" applyBorder="1" applyAlignment="1">
      <alignment horizontal="center" vertical="center" shrinkToFit="1"/>
    </xf>
    <xf numFmtId="178" fontId="48" fillId="16" borderId="39" xfId="0" applyNumberFormat="1" applyFont="1" applyFill="1" applyBorder="1" applyAlignment="1">
      <alignment horizontal="right" vertical="center" shrinkToFit="1"/>
    </xf>
    <xf numFmtId="49" fontId="46" fillId="16" borderId="27" xfId="15" applyNumberFormat="1" applyFont="1" applyFill="1" applyBorder="1" applyAlignment="1">
      <alignment vertical="center" shrinkToFit="1"/>
    </xf>
    <xf numFmtId="49" fontId="46" fillId="16" borderId="42" xfId="15" applyNumberFormat="1" applyFont="1" applyFill="1" applyBorder="1" applyAlignment="1">
      <alignment vertical="center" shrinkToFit="1"/>
    </xf>
    <xf numFmtId="179" fontId="46" fillId="16" borderId="28" xfId="15" applyNumberFormat="1" applyFont="1" applyFill="1" applyBorder="1" applyAlignment="1">
      <alignment horizontal="center" vertical="center" shrinkToFit="1"/>
    </xf>
    <xf numFmtId="0" fontId="46" fillId="16" borderId="29" xfId="15" applyFont="1" applyFill="1" applyBorder="1" applyAlignment="1">
      <alignment horizontal="center" vertical="center" shrinkToFit="1"/>
    </xf>
    <xf numFmtId="180" fontId="46" fillId="16" borderId="28" xfId="26" applyNumberFormat="1" applyFont="1" applyFill="1" applyBorder="1" applyAlignment="1">
      <alignment horizontal="center" vertical="center" shrinkToFit="1"/>
    </xf>
    <xf numFmtId="180" fontId="48" fillId="16" borderId="28" xfId="0" applyNumberFormat="1" applyFont="1" applyFill="1" applyBorder="1" applyAlignment="1">
      <alignment horizontal="center" vertical="center" shrinkToFit="1"/>
    </xf>
    <xf numFmtId="180" fontId="48" fillId="16" borderId="43" xfId="0" applyNumberFormat="1" applyFont="1" applyFill="1" applyBorder="1" applyAlignment="1">
      <alignment horizontal="center" vertical="center" shrinkToFit="1"/>
    </xf>
    <xf numFmtId="184" fontId="48" fillId="16" borderId="94" xfId="0" applyNumberFormat="1" applyFont="1" applyFill="1" applyBorder="1" applyAlignment="1">
      <alignment horizontal="center" vertical="center"/>
    </xf>
    <xf numFmtId="180" fontId="48" fillId="16" borderId="94" xfId="0" applyNumberFormat="1" applyFont="1" applyFill="1" applyBorder="1" applyAlignment="1">
      <alignment horizontal="center" vertical="center" shrinkToFit="1"/>
    </xf>
    <xf numFmtId="0" fontId="48" fillId="16" borderId="93" xfId="0" applyFont="1" applyFill="1" applyBorder="1" applyAlignment="1">
      <alignment vertical="center" shrinkToFit="1"/>
    </xf>
    <xf numFmtId="0" fontId="48" fillId="16" borderId="95" xfId="0" applyFont="1" applyFill="1" applyBorder="1" applyAlignment="1">
      <alignment horizontal="center" vertical="center" shrinkToFit="1"/>
    </xf>
    <xf numFmtId="0" fontId="48" fillId="17" borderId="25" xfId="15" applyFont="1" applyFill="1" applyBorder="1" applyAlignment="1">
      <alignment vertical="center" shrinkToFit="1"/>
    </xf>
    <xf numFmtId="0" fontId="48" fillId="17" borderId="83" xfId="15" applyFont="1" applyFill="1" applyBorder="1" applyAlignment="1">
      <alignment horizontal="center" vertical="center" shrinkToFit="1"/>
    </xf>
    <xf numFmtId="179" fontId="46" fillId="16" borderId="7" xfId="15" applyNumberFormat="1" applyFont="1" applyFill="1" applyBorder="1" applyAlignment="1">
      <alignment horizontal="center" vertical="center"/>
    </xf>
    <xf numFmtId="0" fontId="46" fillId="16" borderId="27" xfId="15" applyFont="1" applyFill="1" applyBorder="1" applyAlignment="1">
      <alignment vertical="center" shrinkToFit="1"/>
    </xf>
    <xf numFmtId="0" fontId="46" fillId="16" borderId="42" xfId="15" applyFont="1" applyFill="1" applyBorder="1" applyAlignment="1">
      <alignment horizontal="center" vertical="center" shrinkToFit="1"/>
    </xf>
    <xf numFmtId="180" fontId="46" fillId="16" borderId="28" xfId="15" applyNumberFormat="1" applyFont="1" applyFill="1" applyBorder="1" applyAlignment="1">
      <alignment horizontal="center" vertical="center" shrinkToFit="1"/>
    </xf>
    <xf numFmtId="0" fontId="46" fillId="16" borderId="10" xfId="15" applyFont="1" applyFill="1" applyBorder="1" applyAlignment="1">
      <alignment vertical="center" shrinkToFit="1"/>
    </xf>
    <xf numFmtId="0" fontId="46" fillId="16" borderId="63" xfId="15" applyFont="1" applyFill="1" applyBorder="1" applyAlignment="1">
      <alignment horizontal="center" vertical="center" shrinkToFit="1"/>
    </xf>
    <xf numFmtId="178" fontId="46" fillId="16" borderId="11" xfId="15" applyNumberFormat="1" applyFont="1" applyFill="1" applyBorder="1" applyAlignment="1">
      <alignment horizontal="center" vertical="center" shrinkToFit="1"/>
    </xf>
    <xf numFmtId="0" fontId="46" fillId="16" borderId="12" xfId="15" applyFont="1" applyFill="1" applyBorder="1" applyAlignment="1">
      <alignment horizontal="center" vertical="center" shrinkToFit="1"/>
    </xf>
    <xf numFmtId="0" fontId="46" fillId="16" borderId="73" xfId="15" applyFont="1" applyFill="1" applyBorder="1" applyAlignment="1">
      <alignment vertical="center" shrinkToFit="1"/>
    </xf>
    <xf numFmtId="0" fontId="46" fillId="16" borderId="44" xfId="15" applyFont="1" applyFill="1" applyAlignment="1">
      <alignment horizontal="center" vertical="center" shrinkToFit="1"/>
    </xf>
    <xf numFmtId="178" fontId="46" fillId="16" borderId="44" xfId="15" applyNumberFormat="1" applyFont="1" applyFill="1" applyAlignment="1">
      <alignment horizontal="center" vertical="center" shrinkToFit="1"/>
    </xf>
    <xf numFmtId="0" fontId="46" fillId="16" borderId="74" xfId="15" applyFont="1" applyFill="1" applyBorder="1" applyAlignment="1">
      <alignment vertical="center" shrinkToFit="1"/>
    </xf>
    <xf numFmtId="0" fontId="46" fillId="16" borderId="67" xfId="15" applyFont="1" applyFill="1" applyBorder="1" applyAlignment="1">
      <alignment horizontal="center" vertical="center" shrinkToFit="1"/>
    </xf>
    <xf numFmtId="178" fontId="46" fillId="16" borderId="67" xfId="15" applyNumberFormat="1" applyFont="1" applyFill="1" applyBorder="1" applyAlignment="1">
      <alignment horizontal="center" vertical="center" shrinkToFit="1"/>
    </xf>
    <xf numFmtId="180" fontId="46" fillId="16" borderId="6" xfId="15" applyNumberFormat="1" applyFont="1" applyFill="1" applyBorder="1" applyAlignment="1">
      <alignment horizontal="center" vertical="center" shrinkToFit="1"/>
    </xf>
    <xf numFmtId="179" fontId="46" fillId="8" borderId="56" xfId="15" applyNumberFormat="1" applyFont="1" applyFill="1" applyBorder="1" applyAlignment="1">
      <alignment horizontal="center" vertical="center"/>
    </xf>
    <xf numFmtId="179" fontId="46" fillId="8" borderId="140" xfId="15" applyNumberFormat="1" applyFont="1" applyFill="1" applyBorder="1" applyAlignment="1">
      <alignment horizontal="center" vertical="center"/>
    </xf>
    <xf numFmtId="49" fontId="46" fillId="16" borderId="25" xfId="15" applyNumberFormat="1" applyFont="1" applyFill="1" applyBorder="1" applyAlignment="1">
      <alignment vertical="center"/>
    </xf>
    <xf numFmtId="0" fontId="46" fillId="16" borderId="181" xfId="15" applyFont="1" applyFill="1" applyBorder="1" applyAlignment="1">
      <alignment horizontal="center" vertical="center" shrinkToFit="1"/>
    </xf>
    <xf numFmtId="0" fontId="46" fillId="16" borderId="96" xfId="15" applyFont="1" applyFill="1" applyBorder="1" applyAlignment="1">
      <alignment vertical="center" shrinkToFit="1"/>
    </xf>
    <xf numFmtId="0" fontId="46" fillId="16" borderId="43" xfId="15" applyFont="1" applyFill="1" applyBorder="1" applyAlignment="1">
      <alignment horizontal="center" vertical="center" shrinkToFit="1"/>
    </xf>
    <xf numFmtId="0" fontId="46" fillId="16" borderId="105" xfId="15" applyFont="1" applyFill="1" applyBorder="1" applyAlignment="1">
      <alignment horizontal="center" vertical="center"/>
    </xf>
    <xf numFmtId="0" fontId="46" fillId="16" borderId="28" xfId="15" applyFont="1" applyFill="1" applyBorder="1" applyAlignment="1">
      <alignment horizontal="center" vertical="center" shrinkToFit="1"/>
    </xf>
    <xf numFmtId="0" fontId="46" fillId="17" borderId="180" xfId="15" applyFont="1" applyFill="1" applyBorder="1" applyAlignment="1">
      <alignment horizontal="center" vertical="center"/>
    </xf>
    <xf numFmtId="0" fontId="46" fillId="16" borderId="98" xfId="15" applyFont="1" applyFill="1" applyBorder="1" applyAlignment="1">
      <alignment vertical="center" shrinkToFit="1"/>
    </xf>
    <xf numFmtId="0" fontId="46" fillId="16" borderId="99" xfId="15" applyFont="1" applyFill="1" applyBorder="1" applyAlignment="1">
      <alignment horizontal="center" vertical="center" shrinkToFit="1"/>
    </xf>
    <xf numFmtId="178" fontId="46" fillId="16" borderId="99" xfId="15" applyNumberFormat="1" applyFont="1" applyFill="1" applyBorder="1" applyAlignment="1">
      <alignment horizontal="center" vertical="center" shrinkToFit="1"/>
    </xf>
    <xf numFmtId="49" fontId="46" fillId="16" borderId="100" xfId="15" applyNumberFormat="1" applyFont="1" applyFill="1" applyBorder="1" applyAlignment="1">
      <alignment horizontal="center" vertical="center" shrinkToFit="1"/>
    </xf>
    <xf numFmtId="49" fontId="46" fillId="16" borderId="66" xfId="15" applyNumberFormat="1" applyFont="1" applyFill="1" applyBorder="1" applyAlignment="1">
      <alignment horizontal="center" vertical="center" shrinkToFit="1"/>
    </xf>
    <xf numFmtId="49" fontId="46" fillId="16" borderId="69" xfId="15" applyNumberFormat="1" applyFont="1" applyFill="1" applyBorder="1" applyAlignment="1">
      <alignment horizontal="center" vertical="center" shrinkToFit="1"/>
    </xf>
    <xf numFmtId="0" fontId="46" fillId="4" borderId="206" xfId="15" applyFont="1" applyFill="1" applyBorder="1" applyAlignment="1">
      <alignment horizontal="center" vertical="center"/>
    </xf>
    <xf numFmtId="0" fontId="31" fillId="0" borderId="105" xfId="15" applyBorder="1" applyAlignment="1">
      <alignment vertical="center"/>
    </xf>
    <xf numFmtId="180" fontId="46" fillId="4" borderId="76" xfId="15" applyNumberFormat="1" applyFont="1" applyFill="1" applyBorder="1" applyAlignment="1">
      <alignment horizontal="center" vertical="center"/>
    </xf>
    <xf numFmtId="179" fontId="46" fillId="4" borderId="206" xfId="15" applyNumberFormat="1" applyFont="1" applyFill="1" applyBorder="1" applyAlignment="1">
      <alignment horizontal="center" vertical="center"/>
    </xf>
    <xf numFmtId="179" fontId="48" fillId="16" borderId="94" xfId="0" applyNumberFormat="1" applyFont="1" applyFill="1" applyBorder="1" applyAlignment="1">
      <alignment horizontal="center" vertical="center" shrinkToFit="1"/>
    </xf>
    <xf numFmtId="0" fontId="48" fillId="16" borderId="96" xfId="0" applyFont="1" applyFill="1" applyBorder="1" applyAlignment="1">
      <alignment vertical="center" shrinkToFit="1"/>
    </xf>
    <xf numFmtId="49" fontId="48" fillId="16" borderId="97" xfId="0" applyNumberFormat="1" applyFont="1" applyFill="1" applyBorder="1" applyAlignment="1">
      <alignment horizontal="center" vertical="center" shrinkToFit="1"/>
    </xf>
    <xf numFmtId="0" fontId="46" fillId="16" borderId="42" xfId="15" applyFont="1" applyFill="1" applyBorder="1" applyAlignment="1">
      <alignment vertical="center" shrinkToFit="1"/>
    </xf>
    <xf numFmtId="179" fontId="46" fillId="16" borderId="56" xfId="15" applyNumberFormat="1" applyFont="1" applyFill="1" applyBorder="1" applyAlignment="1">
      <alignment horizontal="center" vertical="center"/>
    </xf>
    <xf numFmtId="178" fontId="46" fillId="16" borderId="28" xfId="15" applyNumberFormat="1" applyFont="1" applyFill="1" applyBorder="1" applyAlignment="1">
      <alignment horizontal="center" vertical="center" shrinkToFit="1"/>
    </xf>
    <xf numFmtId="49" fontId="25" fillId="16" borderId="116" xfId="5" applyNumberFormat="1" applyFont="1" applyFill="1" applyBorder="1" applyAlignment="1">
      <alignment horizontal="center" vertical="center"/>
    </xf>
    <xf numFmtId="0" fontId="46" fillId="16" borderId="63" xfId="15" applyFont="1" applyFill="1" applyBorder="1" applyAlignment="1">
      <alignment vertical="center" shrinkToFit="1"/>
    </xf>
    <xf numFmtId="0" fontId="46" fillId="16" borderId="44" xfId="15" applyFont="1" applyFill="1" applyAlignment="1">
      <alignment vertical="center" shrinkToFit="1"/>
    </xf>
    <xf numFmtId="0" fontId="46" fillId="16" borderId="66" xfId="15" applyFont="1" applyFill="1" applyBorder="1" applyAlignment="1">
      <alignment horizontal="center" vertical="center" shrinkToFit="1"/>
    </xf>
    <xf numFmtId="0" fontId="46" fillId="16" borderId="67" xfId="15" applyFont="1" applyFill="1" applyBorder="1" applyAlignment="1">
      <alignment vertical="center" shrinkToFit="1"/>
    </xf>
    <xf numFmtId="0" fontId="46" fillId="16" borderId="69" xfId="15" applyFont="1" applyFill="1" applyBorder="1" applyAlignment="1">
      <alignment horizontal="center" vertical="center" shrinkToFit="1"/>
    </xf>
    <xf numFmtId="0" fontId="48" fillId="16" borderId="28" xfId="14" applyFont="1" applyFill="1" applyBorder="1" applyAlignment="1">
      <alignment horizontal="center" vertical="center" shrinkToFit="1"/>
    </xf>
    <xf numFmtId="0" fontId="48" fillId="16" borderId="25" xfId="14" applyFont="1" applyFill="1" applyBorder="1" applyAlignment="1">
      <alignment vertical="center" shrinkToFit="1"/>
    </xf>
    <xf numFmtId="0" fontId="48" fillId="16" borderId="6" xfId="14" applyFont="1" applyFill="1" applyBorder="1" applyAlignment="1">
      <alignment horizontal="center" vertical="center" shrinkToFit="1"/>
    </xf>
    <xf numFmtId="180" fontId="48" fillId="16" borderId="6" xfId="14" applyNumberFormat="1" applyFont="1" applyFill="1" applyBorder="1" applyAlignment="1">
      <alignment horizontal="center" vertical="center" shrinkToFit="1"/>
    </xf>
    <xf numFmtId="0" fontId="48" fillId="16" borderId="7" xfId="14" applyFont="1" applyFill="1" applyBorder="1" applyAlignment="1">
      <alignment horizontal="center" vertical="center" shrinkToFit="1"/>
    </xf>
    <xf numFmtId="0" fontId="48" fillId="16" borderId="27" xfId="14" applyFont="1" applyFill="1" applyBorder="1" applyAlignment="1">
      <alignment vertical="center" shrinkToFit="1"/>
    </xf>
    <xf numFmtId="179" fontId="48" fillId="16" borderId="28" xfId="14" applyNumberFormat="1" applyFont="1" applyFill="1" applyBorder="1" applyAlignment="1">
      <alignment horizontal="center" vertical="center" shrinkToFit="1"/>
    </xf>
    <xf numFmtId="0" fontId="48" fillId="16" borderId="29" xfId="14" applyFont="1" applyFill="1" applyBorder="1" applyAlignment="1">
      <alignment horizontal="center" vertical="center" shrinkToFit="1"/>
    </xf>
    <xf numFmtId="180" fontId="48" fillId="16" borderId="28" xfId="14" applyNumberFormat="1" applyFont="1" applyFill="1" applyBorder="1" applyAlignment="1">
      <alignment horizontal="center" vertical="center" shrinkToFit="1"/>
    </xf>
    <xf numFmtId="49" fontId="48" fillId="16" borderId="29" xfId="14" applyNumberFormat="1" applyFont="1" applyFill="1" applyBorder="1" applyAlignment="1">
      <alignment horizontal="center" vertical="center" shrinkToFit="1"/>
    </xf>
    <xf numFmtId="0" fontId="25" fillId="16" borderId="116" xfId="9" applyFont="1" applyFill="1" applyBorder="1" applyAlignment="1">
      <alignment vertical="center" shrinkToFit="1"/>
    </xf>
    <xf numFmtId="0" fontId="46" fillId="16" borderId="110" xfId="15" applyFont="1" applyFill="1" applyBorder="1" applyAlignment="1">
      <alignment horizontal="center" vertical="center" shrinkToFit="1"/>
    </xf>
    <xf numFmtId="0" fontId="48" fillId="16" borderId="165" xfId="0" applyFont="1" applyFill="1" applyBorder="1" applyAlignment="1">
      <alignment vertical="center"/>
    </xf>
    <xf numFmtId="0" fontId="48" fillId="16" borderId="76" xfId="0" applyFont="1" applyFill="1" applyBorder="1" applyAlignment="1">
      <alignment horizontal="center" vertical="center"/>
    </xf>
    <xf numFmtId="180" fontId="48" fillId="16" borderId="76" xfId="0" applyNumberFormat="1" applyFont="1" applyFill="1" applyBorder="1" applyAlignment="1">
      <alignment horizontal="center" vertical="center"/>
    </xf>
    <xf numFmtId="0" fontId="46" fillId="16" borderId="97" xfId="15" applyFont="1" applyFill="1" applyBorder="1" applyAlignment="1">
      <alignment horizontal="center" vertical="center" shrinkToFit="1"/>
    </xf>
    <xf numFmtId="0" fontId="46" fillId="16" borderId="171" xfId="15" applyFont="1" applyFill="1" applyBorder="1" applyAlignment="1">
      <alignment horizontal="center" vertical="center" shrinkToFit="1"/>
    </xf>
    <xf numFmtId="0" fontId="46" fillId="16" borderId="154" xfId="15" applyFont="1" applyFill="1" applyBorder="1" applyAlignment="1">
      <alignment horizontal="center" vertical="center" shrinkToFit="1"/>
    </xf>
    <xf numFmtId="0" fontId="46" fillId="16" borderId="161" xfId="15" applyFont="1" applyFill="1" applyBorder="1" applyAlignment="1">
      <alignment horizontal="center" vertical="center" shrinkToFit="1"/>
    </xf>
    <xf numFmtId="49" fontId="46" fillId="4" borderId="29" xfId="26" applyNumberFormat="1" applyFont="1" applyFill="1" applyBorder="1" applyAlignment="1">
      <alignment horizontal="center" vertical="center" shrinkToFit="1"/>
    </xf>
    <xf numFmtId="0" fontId="27" fillId="16" borderId="93" xfId="26" applyFont="1" applyFill="1" applyBorder="1" applyAlignment="1">
      <alignment vertical="center" shrinkToFit="1"/>
    </xf>
    <xf numFmtId="180" fontId="4" fillId="4" borderId="6" xfId="0" applyNumberFormat="1" applyFont="1" applyFill="1" applyBorder="1" applyAlignment="1">
      <alignment horizontal="center" vertical="center" shrinkToFit="1"/>
    </xf>
    <xf numFmtId="180" fontId="4" fillId="4" borderId="76" xfId="0" applyNumberFormat="1" applyFont="1" applyFill="1" applyBorder="1" applyAlignment="1">
      <alignment horizontal="center" vertical="center" shrinkToFit="1"/>
    </xf>
    <xf numFmtId="0" fontId="4" fillId="16" borderId="94" xfId="0" applyFont="1" applyFill="1" applyBorder="1" applyAlignment="1">
      <alignment horizontal="center"/>
    </xf>
    <xf numFmtId="179" fontId="4" fillId="16" borderId="95" xfId="0" applyNumberFormat="1" applyFont="1" applyFill="1" applyBorder="1" applyAlignment="1">
      <alignment horizontal="center"/>
    </xf>
    <xf numFmtId="0" fontId="20" fillId="16" borderId="105" xfId="5" applyFont="1" applyFill="1" applyBorder="1" applyAlignment="1">
      <alignment horizontal="center" vertical="center"/>
    </xf>
    <xf numFmtId="0" fontId="27" fillId="16" borderId="109" xfId="15" applyFont="1" applyFill="1" applyBorder="1" applyAlignment="1">
      <alignment vertical="center"/>
    </xf>
    <xf numFmtId="0" fontId="27" fillId="16" borderId="105" xfId="15" applyFont="1" applyFill="1" applyBorder="1" applyAlignment="1">
      <alignment vertical="center"/>
    </xf>
    <xf numFmtId="179" fontId="27" fillId="16" borderId="105" xfId="15" applyNumberFormat="1" applyFont="1" applyFill="1" applyBorder="1" applyAlignment="1">
      <alignment horizontal="center" vertical="center"/>
    </xf>
    <xf numFmtId="0" fontId="27" fillId="16" borderId="110" xfId="15" applyFont="1" applyFill="1" applyBorder="1" applyAlignment="1">
      <alignment horizontal="center" vertical="center"/>
    </xf>
    <xf numFmtId="0" fontId="27" fillId="16" borderId="111" xfId="15" applyFont="1" applyFill="1" applyBorder="1" applyAlignment="1">
      <alignment vertical="center"/>
    </xf>
    <xf numFmtId="0" fontId="27" fillId="16" borderId="112" xfId="15" applyFont="1" applyFill="1" applyBorder="1" applyAlignment="1">
      <alignment vertical="center"/>
    </xf>
    <xf numFmtId="178" fontId="27" fillId="16" borderId="112" xfId="15" applyNumberFormat="1" applyFont="1" applyFill="1" applyBorder="1" applyAlignment="1">
      <alignment horizontal="center" vertical="center"/>
    </xf>
    <xf numFmtId="49" fontId="27" fillId="16" borderId="113" xfId="15" applyNumberFormat="1" applyFont="1" applyFill="1" applyBorder="1" applyAlignment="1">
      <alignment horizontal="center" vertical="center"/>
    </xf>
    <xf numFmtId="0" fontId="27" fillId="16" borderId="44" xfId="15" applyFont="1" applyFill="1" applyAlignment="1">
      <alignment vertical="center"/>
    </xf>
    <xf numFmtId="178" fontId="27" fillId="16" borderId="44" xfId="15" applyNumberFormat="1" applyFont="1" applyFill="1" applyAlignment="1">
      <alignment horizontal="right" vertical="center"/>
    </xf>
    <xf numFmtId="49" fontId="27" fillId="16" borderId="154" xfId="15" applyNumberFormat="1" applyFont="1" applyFill="1" applyBorder="1" applyAlignment="1">
      <alignment horizontal="center" vertical="center"/>
    </xf>
    <xf numFmtId="0" fontId="27" fillId="16" borderId="91" xfId="15" applyFont="1" applyFill="1" applyBorder="1" applyAlignment="1">
      <alignment vertical="center"/>
    </xf>
    <xf numFmtId="178" fontId="27" fillId="16" borderId="91" xfId="15" applyNumberFormat="1" applyFont="1" applyFill="1" applyBorder="1" applyAlignment="1">
      <alignment horizontal="right" vertical="center"/>
    </xf>
    <xf numFmtId="49" fontId="27" fillId="16" borderId="92" xfId="15" applyNumberFormat="1" applyFont="1" applyFill="1" applyBorder="1" applyAlignment="1">
      <alignment horizontal="center" vertical="center"/>
    </xf>
    <xf numFmtId="184" fontId="25" fillId="16" borderId="105" xfId="5" applyNumberFormat="1" applyFont="1" applyFill="1" applyBorder="1" applyAlignment="1">
      <alignment horizontal="center" vertical="center"/>
    </xf>
    <xf numFmtId="184" fontId="27" fillId="16" borderId="105" xfId="15" applyNumberFormat="1" applyFont="1" applyFill="1" applyBorder="1" applyAlignment="1">
      <alignment horizontal="center" vertical="center" shrinkToFit="1"/>
    </xf>
    <xf numFmtId="180" fontId="27" fillId="16" borderId="107" xfId="15" applyNumberFormat="1" applyFont="1" applyFill="1" applyBorder="1" applyAlignment="1">
      <alignment horizontal="center" vertical="center" shrinkToFit="1"/>
    </xf>
    <xf numFmtId="0" fontId="27" fillId="16" borderId="27" xfId="26" applyFont="1" applyFill="1" applyBorder="1" applyAlignment="1">
      <alignment vertical="center" shrinkToFit="1"/>
    </xf>
    <xf numFmtId="0" fontId="27" fillId="16" borderId="42" xfId="26" applyFont="1" applyFill="1" applyBorder="1" applyAlignment="1">
      <alignment horizontal="center" vertical="center" shrinkToFit="1"/>
    </xf>
    <xf numFmtId="0" fontId="25" fillId="14" borderId="109" xfId="3" applyFont="1" applyFill="1" applyBorder="1">
      <alignment vertical="center"/>
    </xf>
    <xf numFmtId="0" fontId="25" fillId="14" borderId="105" xfId="5" applyFont="1" applyFill="1" applyBorder="1" applyAlignment="1">
      <alignment horizontal="center" vertical="center"/>
    </xf>
    <xf numFmtId="179" fontId="25" fillId="14" borderId="105" xfId="3" applyNumberFormat="1" applyFont="1" applyFill="1" applyBorder="1" applyAlignment="1">
      <alignment horizontal="center" vertical="center"/>
    </xf>
    <xf numFmtId="0" fontId="27" fillId="14" borderId="110" xfId="26" applyFont="1" applyFill="1" applyBorder="1" applyAlignment="1">
      <alignment horizontal="center" vertical="center" shrinkToFit="1"/>
    </xf>
    <xf numFmtId="0" fontId="46" fillId="14" borderId="25" xfId="0" applyFont="1" applyFill="1" applyBorder="1" applyAlignment="1">
      <alignment vertical="center" shrinkToFit="1"/>
    </xf>
    <xf numFmtId="0" fontId="46" fillId="14" borderId="6" xfId="0" applyFont="1" applyFill="1" applyBorder="1" applyAlignment="1">
      <alignment horizontal="center" vertical="center" shrinkToFit="1"/>
    </xf>
    <xf numFmtId="179" fontId="46" fillId="14" borderId="7" xfId="0" applyNumberFormat="1" applyFont="1" applyFill="1" applyBorder="1" applyAlignment="1">
      <alignment horizontal="center" vertical="center"/>
    </xf>
    <xf numFmtId="0" fontId="48" fillId="14" borderId="96" xfId="0" applyFont="1" applyFill="1" applyBorder="1" applyAlignment="1">
      <alignment vertical="center" shrinkToFit="1"/>
    </xf>
    <xf numFmtId="0" fontId="48" fillId="14" borderId="94" xfId="0" applyFont="1" applyFill="1" applyBorder="1" applyAlignment="1">
      <alignment horizontal="center" vertical="center" shrinkToFit="1"/>
    </xf>
    <xf numFmtId="0" fontId="48" fillId="14" borderId="28" xfId="0" applyFont="1" applyFill="1" applyBorder="1" applyAlignment="1">
      <alignment horizontal="center" vertical="center" shrinkToFit="1"/>
    </xf>
    <xf numFmtId="0" fontId="4" fillId="14" borderId="25" xfId="14" applyFont="1" applyFill="1" applyBorder="1" applyAlignment="1">
      <alignment vertical="center" shrinkToFit="1"/>
    </xf>
    <xf numFmtId="0" fontId="46" fillId="14" borderId="25" xfId="15" applyFont="1" applyFill="1" applyBorder="1"/>
    <xf numFmtId="0" fontId="46" fillId="14" borderId="6" xfId="15" applyFont="1" applyFill="1" applyBorder="1" applyAlignment="1">
      <alignment horizontal="center"/>
    </xf>
    <xf numFmtId="179" fontId="46" fillId="14" borderId="6" xfId="15" applyNumberFormat="1" applyFont="1" applyFill="1" applyBorder="1" applyAlignment="1">
      <alignment horizontal="center"/>
    </xf>
    <xf numFmtId="179" fontId="46" fillId="14" borderId="7" xfId="15" applyNumberFormat="1" applyFont="1" applyFill="1" applyBorder="1" applyAlignment="1">
      <alignment horizontal="center"/>
    </xf>
    <xf numFmtId="0" fontId="46" fillId="14" borderId="64" xfId="15" applyFont="1" applyFill="1" applyBorder="1" applyAlignment="1">
      <alignment horizontal="center" vertical="center" shrinkToFit="1"/>
    </xf>
    <xf numFmtId="0" fontId="46" fillId="14" borderId="77" xfId="15" applyFont="1" applyFill="1" applyBorder="1" applyAlignment="1">
      <alignment horizontal="center" vertical="center" shrinkToFit="1"/>
    </xf>
    <xf numFmtId="0" fontId="46" fillId="14" borderId="25" xfId="15" applyFont="1" applyFill="1" applyBorder="1" applyAlignment="1">
      <alignment vertical="center"/>
    </xf>
    <xf numFmtId="0" fontId="46" fillId="14" borderId="40" xfId="15" applyFont="1" applyFill="1" applyBorder="1" applyAlignment="1">
      <alignment horizontal="center" vertical="center"/>
    </xf>
    <xf numFmtId="179" fontId="46" fillId="14" borderId="7" xfId="15" applyNumberFormat="1" applyFont="1" applyFill="1" applyBorder="1" applyAlignment="1">
      <alignment horizontal="center" vertical="center"/>
    </xf>
    <xf numFmtId="0" fontId="46" fillId="14" borderId="6" xfId="15" applyFont="1" applyFill="1" applyBorder="1" applyAlignment="1">
      <alignment horizontal="center" vertical="center" shrinkToFit="1"/>
    </xf>
    <xf numFmtId="0" fontId="48" fillId="14" borderId="27" xfId="0" applyFont="1" applyFill="1" applyBorder="1" applyAlignment="1">
      <alignment vertical="center"/>
    </xf>
    <xf numFmtId="0" fontId="48" fillId="14" borderId="28" xfId="0" applyFont="1" applyFill="1" applyBorder="1" applyAlignment="1">
      <alignment horizontal="center" vertical="center"/>
    </xf>
    <xf numFmtId="179" fontId="48" fillId="14" borderId="28" xfId="0" applyNumberFormat="1" applyFont="1" applyFill="1" applyBorder="1" applyAlignment="1">
      <alignment horizontal="center" vertical="center"/>
    </xf>
    <xf numFmtId="179" fontId="48" fillId="14" borderId="29" xfId="0" applyNumberFormat="1" applyFont="1" applyFill="1" applyBorder="1" applyAlignment="1">
      <alignment horizontal="center" vertical="center"/>
    </xf>
    <xf numFmtId="0" fontId="46" fillId="14" borderId="44" xfId="15" applyFont="1" applyFill="1" applyAlignment="1">
      <alignment horizontal="center" vertical="center" shrinkToFit="1"/>
    </xf>
    <xf numFmtId="0" fontId="46" fillId="14" borderId="28" xfId="15" applyFont="1" applyFill="1" applyBorder="1" applyAlignment="1">
      <alignment horizontal="center" vertical="center" shrinkToFit="1"/>
    </xf>
    <xf numFmtId="0" fontId="46" fillId="14" borderId="27" xfId="15" applyFont="1" applyFill="1" applyBorder="1" applyAlignment="1">
      <alignment vertical="center" shrinkToFit="1"/>
    </xf>
    <xf numFmtId="178" fontId="46" fillId="14" borderId="28" xfId="15" applyNumberFormat="1" applyFont="1" applyFill="1" applyBorder="1" applyAlignment="1">
      <alignment horizontal="center" vertical="center" shrinkToFit="1"/>
    </xf>
    <xf numFmtId="49" fontId="46" fillId="14" borderId="29" xfId="15" applyNumberFormat="1" applyFont="1" applyFill="1" applyBorder="1" applyAlignment="1">
      <alignment horizontal="center" vertical="center" shrinkToFit="1"/>
    </xf>
    <xf numFmtId="0" fontId="46" fillId="14" borderId="27" xfId="15" applyFont="1" applyFill="1" applyBorder="1" applyAlignment="1">
      <alignment vertical="center"/>
    </xf>
    <xf numFmtId="0" fontId="46" fillId="14" borderId="42" xfId="15" applyFont="1" applyFill="1" applyBorder="1" applyAlignment="1">
      <alignment horizontal="center" vertical="center"/>
    </xf>
    <xf numFmtId="179" fontId="46" fillId="14" borderId="28" xfId="15" applyNumberFormat="1" applyFont="1" applyFill="1" applyBorder="1" applyAlignment="1">
      <alignment horizontal="center" vertical="center"/>
    </xf>
    <xf numFmtId="179" fontId="46" fillId="14" borderId="29" xfId="15" applyNumberFormat="1" applyFont="1" applyFill="1" applyBorder="1" applyAlignment="1">
      <alignment horizontal="center" vertical="center"/>
    </xf>
    <xf numFmtId="0" fontId="46" fillId="14" borderId="10" xfId="15" applyFont="1" applyFill="1" applyBorder="1" applyAlignment="1">
      <alignment vertical="center" shrinkToFit="1"/>
    </xf>
    <xf numFmtId="0" fontId="46" fillId="14" borderId="11" xfId="15" applyFont="1" applyFill="1" applyBorder="1" applyAlignment="1">
      <alignment horizontal="center" vertical="center" shrinkToFit="1"/>
    </xf>
    <xf numFmtId="178" fontId="46" fillId="14" borderId="11" xfId="15" applyNumberFormat="1" applyFont="1" applyFill="1" applyBorder="1" applyAlignment="1">
      <alignment horizontal="center" vertical="center" shrinkToFit="1"/>
    </xf>
    <xf numFmtId="0" fontId="46" fillId="14" borderId="12" xfId="15" applyFont="1" applyFill="1" applyBorder="1" applyAlignment="1">
      <alignment horizontal="center" vertical="center" shrinkToFit="1"/>
    </xf>
    <xf numFmtId="0" fontId="46" fillId="14" borderId="10" xfId="15" applyFont="1" applyFill="1" applyBorder="1" applyAlignment="1">
      <alignment vertical="center"/>
    </xf>
    <xf numFmtId="0" fontId="46" fillId="14" borderId="63" xfId="15" applyFont="1" applyFill="1" applyBorder="1" applyAlignment="1">
      <alignment horizontal="center" vertical="center"/>
    </xf>
    <xf numFmtId="179" fontId="46" fillId="14" borderId="11" xfId="15" applyNumberFormat="1" applyFont="1" applyFill="1" applyBorder="1" applyAlignment="1">
      <alignment horizontal="center" vertical="center"/>
    </xf>
    <xf numFmtId="179" fontId="46" fillId="14" borderId="12" xfId="15" applyNumberFormat="1" applyFont="1" applyFill="1" applyBorder="1" applyAlignment="1">
      <alignment horizontal="center" vertical="center"/>
    </xf>
    <xf numFmtId="0" fontId="46" fillId="14" borderId="73" xfId="15" applyFont="1" applyFill="1" applyBorder="1" applyAlignment="1">
      <alignment vertical="center" shrinkToFit="1"/>
    </xf>
    <xf numFmtId="178" fontId="46" fillId="14" borderId="44" xfId="15" applyNumberFormat="1" applyFont="1" applyFill="1" applyAlignment="1">
      <alignment horizontal="center" vertical="center" shrinkToFit="1"/>
    </xf>
    <xf numFmtId="0" fontId="46" fillId="14" borderId="66" xfId="15" applyFont="1" applyFill="1" applyBorder="1" applyAlignment="1">
      <alignment horizontal="center" vertical="center" shrinkToFit="1"/>
    </xf>
    <xf numFmtId="0" fontId="46" fillId="14" borderId="55" xfId="15" applyFont="1" applyFill="1" applyBorder="1" applyAlignment="1">
      <alignment vertical="center"/>
    </xf>
    <xf numFmtId="0" fontId="46" fillId="14" borderId="55" xfId="15" applyFont="1" applyFill="1" applyBorder="1" applyAlignment="1">
      <alignment horizontal="center" vertical="center"/>
    </xf>
    <xf numFmtId="179" fontId="46" fillId="14" borderId="55" xfId="15" applyNumberFormat="1" applyFont="1" applyFill="1" applyBorder="1" applyAlignment="1">
      <alignment horizontal="center" vertical="center"/>
    </xf>
    <xf numFmtId="0" fontId="46" fillId="14" borderId="28" xfId="15" applyFont="1" applyFill="1" applyBorder="1" applyAlignment="1">
      <alignment vertical="center"/>
    </xf>
    <xf numFmtId="0" fontId="46" fillId="14" borderId="28" xfId="15" applyFont="1" applyFill="1" applyBorder="1" applyAlignment="1">
      <alignment horizontal="center" vertical="center"/>
    </xf>
    <xf numFmtId="0" fontId="46" fillId="14" borderId="67" xfId="15" applyFont="1" applyFill="1" applyBorder="1" applyAlignment="1">
      <alignment horizontal="center" vertical="center" shrinkToFit="1"/>
    </xf>
    <xf numFmtId="0" fontId="46" fillId="14" borderId="76" xfId="15" applyFont="1" applyFill="1" applyBorder="1" applyAlignment="1">
      <alignment vertical="center"/>
    </xf>
    <xf numFmtId="0" fontId="46" fillId="14" borderId="76" xfId="15" applyFont="1" applyFill="1" applyBorder="1" applyAlignment="1">
      <alignment horizontal="center" vertical="center"/>
    </xf>
    <xf numFmtId="179" fontId="46" fillId="14" borderId="76" xfId="15" applyNumberFormat="1" applyFont="1" applyFill="1" applyBorder="1" applyAlignment="1">
      <alignment horizontal="center" vertical="center"/>
    </xf>
    <xf numFmtId="0" fontId="46" fillId="14" borderId="25" xfId="26" applyFont="1" applyFill="1" applyBorder="1" applyAlignment="1">
      <alignment vertical="center" shrinkToFit="1"/>
    </xf>
    <xf numFmtId="0" fontId="46" fillId="14" borderId="6" xfId="26" applyFont="1" applyFill="1" applyBorder="1" applyAlignment="1">
      <alignment horizontal="center" vertical="center" shrinkToFit="1"/>
    </xf>
    <xf numFmtId="0" fontId="46" fillId="14" borderId="28" xfId="0" applyFont="1" applyFill="1" applyBorder="1" applyAlignment="1">
      <alignment horizontal="center" vertical="center" shrinkToFit="1"/>
    </xf>
    <xf numFmtId="179" fontId="4" fillId="16" borderId="43" xfId="0" applyNumberFormat="1" applyFont="1" applyFill="1" applyBorder="1" applyAlignment="1">
      <alignment horizontal="center" vertical="center"/>
    </xf>
    <xf numFmtId="49" fontId="4" fillId="8" borderId="124" xfId="0" applyNumberFormat="1" applyFont="1" applyFill="1" applyBorder="1" applyAlignment="1">
      <alignment horizontal="center" vertical="center"/>
    </xf>
    <xf numFmtId="49" fontId="4" fillId="16" borderId="110" xfId="0" applyNumberFormat="1" applyFont="1" applyFill="1" applyBorder="1" applyAlignment="1">
      <alignment horizontal="center" vertical="center"/>
    </xf>
    <xf numFmtId="0" fontId="46" fillId="19" borderId="28" xfId="15" applyFont="1" applyFill="1" applyBorder="1" applyAlignment="1">
      <alignment horizontal="center" vertical="center"/>
    </xf>
    <xf numFmtId="0" fontId="48" fillId="14" borderId="27" xfId="26" applyFont="1" applyFill="1" applyBorder="1" applyAlignment="1">
      <alignment vertical="center" shrinkToFit="1"/>
    </xf>
    <xf numFmtId="0" fontId="48" fillId="4" borderId="67" xfId="0" applyFont="1" applyFill="1" applyBorder="1" applyAlignment="1">
      <alignment horizontal="center" vertical="center" shrinkToFit="1"/>
    </xf>
    <xf numFmtId="0" fontId="48" fillId="3" borderId="182" xfId="0" applyFont="1" applyFill="1" applyBorder="1" applyAlignment="1">
      <alignment horizontal="left" vertical="center"/>
    </xf>
    <xf numFmtId="179" fontId="48" fillId="4" borderId="164" xfId="0" applyNumberFormat="1" applyFont="1" applyFill="1" applyBorder="1" applyAlignment="1">
      <alignment horizontal="center" vertical="center"/>
    </xf>
    <xf numFmtId="179" fontId="48" fillId="4" borderId="102" xfId="0" applyNumberFormat="1" applyFont="1" applyFill="1" applyBorder="1" applyAlignment="1">
      <alignment horizontal="center" vertical="center"/>
    </xf>
    <xf numFmtId="179" fontId="48" fillId="4" borderId="210" xfId="0" applyNumberFormat="1" applyFont="1" applyFill="1" applyBorder="1" applyAlignment="1">
      <alignment horizontal="center" vertical="center"/>
    </xf>
    <xf numFmtId="0" fontId="48" fillId="4" borderId="171" xfId="0" applyFont="1" applyFill="1" applyBorder="1" applyAlignment="1">
      <alignment horizontal="center" vertical="center"/>
    </xf>
    <xf numFmtId="0" fontId="48" fillId="4" borderId="99" xfId="0" applyFont="1" applyFill="1" applyBorder="1" applyAlignment="1">
      <alignment vertical="center"/>
    </xf>
    <xf numFmtId="178" fontId="48" fillId="4" borderId="99" xfId="0" applyNumberFormat="1" applyFont="1" applyFill="1" applyBorder="1" applyAlignment="1">
      <alignment horizontal="right" vertical="center"/>
    </xf>
    <xf numFmtId="0" fontId="46" fillId="14" borderId="42" xfId="15" applyFont="1" applyFill="1" applyBorder="1" applyAlignment="1">
      <alignment horizontal="center" vertical="center" shrinkToFit="1"/>
    </xf>
    <xf numFmtId="180" fontId="46" fillId="14" borderId="28" xfId="15" applyNumberFormat="1" applyFont="1" applyFill="1" applyBorder="1" applyAlignment="1">
      <alignment horizontal="center" vertical="center" shrinkToFit="1"/>
    </xf>
    <xf numFmtId="0" fontId="46" fillId="14" borderId="29" xfId="15" applyFont="1" applyFill="1" applyBorder="1" applyAlignment="1">
      <alignment horizontal="center" vertical="center" shrinkToFit="1"/>
    </xf>
    <xf numFmtId="179" fontId="4" fillId="8" borderId="43" xfId="0" applyNumberFormat="1" applyFont="1" applyFill="1" applyBorder="1" applyAlignment="1">
      <alignment horizontal="center" vertical="center"/>
    </xf>
    <xf numFmtId="49" fontId="4" fillId="8" borderId="105" xfId="0" applyNumberFormat="1" applyFont="1" applyFill="1" applyBorder="1" applyAlignment="1">
      <alignment horizontal="center" vertical="center"/>
    </xf>
    <xf numFmtId="0" fontId="48" fillId="14" borderId="169" xfId="0" applyFont="1" applyFill="1" applyBorder="1" applyAlignment="1">
      <alignment horizontal="center" vertical="center"/>
    </xf>
    <xf numFmtId="49" fontId="46" fillId="14" borderId="25" xfId="15" applyNumberFormat="1" applyFont="1" applyFill="1" applyBorder="1" applyAlignment="1">
      <alignment vertical="center"/>
    </xf>
    <xf numFmtId="0" fontId="46" fillId="14" borderId="96" xfId="15" applyFont="1" applyFill="1" applyBorder="1" applyAlignment="1">
      <alignment vertical="center" shrinkToFit="1"/>
    </xf>
    <xf numFmtId="0" fontId="27" fillId="14" borderId="106" xfId="15" applyFont="1" applyFill="1" applyBorder="1" applyAlignment="1">
      <alignment vertical="center" shrinkToFit="1"/>
    </xf>
    <xf numFmtId="0" fontId="48" fillId="8" borderId="25" xfId="0" applyFont="1" applyFill="1" applyBorder="1" applyAlignment="1">
      <alignment vertical="center" shrinkToFit="1"/>
    </xf>
    <xf numFmtId="0" fontId="48" fillId="8" borderId="6" xfId="0" applyFont="1" applyFill="1" applyBorder="1" applyAlignment="1">
      <alignment horizontal="center" vertical="center" shrinkToFit="1"/>
    </xf>
    <xf numFmtId="0" fontId="48" fillId="8" borderId="28" xfId="0" applyFont="1" applyFill="1" applyBorder="1" applyAlignment="1">
      <alignment horizontal="center" vertical="center" shrinkToFit="1"/>
    </xf>
    <xf numFmtId="179" fontId="48" fillId="8" borderId="28" xfId="0" applyNumberFormat="1" applyFont="1" applyFill="1" applyBorder="1" applyAlignment="1">
      <alignment horizontal="center" vertical="center" shrinkToFit="1"/>
    </xf>
    <xf numFmtId="49" fontId="48" fillId="14" borderId="25" xfId="15" applyNumberFormat="1" applyFont="1" applyFill="1" applyBorder="1" applyAlignment="1">
      <alignment vertical="center" shrinkToFit="1"/>
    </xf>
    <xf numFmtId="49" fontId="48" fillId="14" borderId="40" xfId="15" applyNumberFormat="1" applyFont="1" applyFill="1" applyBorder="1" applyAlignment="1">
      <alignment horizontal="center" vertical="center" shrinkToFit="1"/>
    </xf>
    <xf numFmtId="179" fontId="48" fillId="14" borderId="7" xfId="15" applyNumberFormat="1" applyFont="1" applyFill="1" applyBorder="1" applyAlignment="1">
      <alignment horizontal="center" vertical="center"/>
    </xf>
    <xf numFmtId="49" fontId="48" fillId="14" borderId="27" xfId="15" applyNumberFormat="1" applyFont="1" applyFill="1" applyBorder="1" applyAlignment="1">
      <alignment vertical="center" shrinkToFit="1"/>
    </xf>
    <xf numFmtId="49" fontId="48" fillId="14" borderId="42" xfId="15" applyNumberFormat="1" applyFont="1" applyFill="1" applyBorder="1" applyAlignment="1">
      <alignment horizontal="center" vertical="center" shrinkToFit="1"/>
    </xf>
    <xf numFmtId="0" fontId="48" fillId="14" borderId="29" xfId="15" applyFont="1" applyFill="1" applyBorder="1" applyAlignment="1">
      <alignment horizontal="center" vertical="center" shrinkToFit="1"/>
    </xf>
    <xf numFmtId="179" fontId="48" fillId="16" borderId="6" xfId="0" applyNumberFormat="1" applyFont="1" applyFill="1" applyBorder="1" applyAlignment="1">
      <alignment horizontal="center" vertical="center"/>
    </xf>
    <xf numFmtId="49" fontId="4" fillId="14" borderId="42" xfId="0" applyNumberFormat="1" applyFont="1" applyFill="1" applyBorder="1" applyAlignment="1">
      <alignment vertical="center"/>
    </xf>
    <xf numFmtId="49" fontId="4" fillId="14" borderId="28" xfId="0" applyNumberFormat="1" applyFont="1" applyFill="1" applyBorder="1" applyAlignment="1">
      <alignment horizontal="center" vertical="center" shrinkToFit="1"/>
    </xf>
    <xf numFmtId="0" fontId="4" fillId="14" borderId="28" xfId="0" applyFont="1" applyFill="1" applyBorder="1" applyAlignment="1">
      <alignment horizontal="center" vertical="center" shrinkToFit="1"/>
    </xf>
    <xf numFmtId="179" fontId="4" fillId="14" borderId="29" xfId="0" applyNumberFormat="1" applyFont="1" applyFill="1" applyBorder="1" applyAlignment="1">
      <alignment horizontal="center" vertical="center"/>
    </xf>
    <xf numFmtId="0" fontId="46" fillId="14" borderId="27" xfId="0" applyFont="1" applyFill="1" applyBorder="1" applyAlignment="1">
      <alignment vertical="center" shrinkToFit="1"/>
    </xf>
    <xf numFmtId="49" fontId="25" fillId="14" borderId="105" xfId="4" applyNumberFormat="1" applyFont="1" applyFill="1" applyBorder="1" applyAlignment="1">
      <alignment horizontal="center" vertical="center"/>
    </xf>
    <xf numFmtId="0" fontId="46" fillId="14" borderId="40" xfId="15" applyFont="1" applyFill="1" applyBorder="1" applyAlignment="1">
      <alignment horizontal="center"/>
    </xf>
    <xf numFmtId="180" fontId="27" fillId="14" borderId="28" xfId="26" applyNumberFormat="1" applyFont="1" applyFill="1" applyBorder="1" applyAlignment="1">
      <alignment horizontal="center" vertical="center" shrinkToFit="1"/>
    </xf>
    <xf numFmtId="179" fontId="27" fillId="14" borderId="29" xfId="26" applyNumberFormat="1" applyFont="1" applyFill="1" applyBorder="1" applyAlignment="1">
      <alignment horizontal="center" vertical="center"/>
    </xf>
    <xf numFmtId="0" fontId="27" fillId="4" borderId="111" xfId="15" applyFont="1" applyFill="1" applyBorder="1" applyAlignment="1">
      <alignment vertical="center"/>
    </xf>
    <xf numFmtId="0" fontId="27" fillId="14" borderId="25" xfId="15" applyFont="1" applyFill="1" applyBorder="1" applyAlignment="1">
      <alignment vertical="center"/>
    </xf>
    <xf numFmtId="0" fontId="27" fillId="14" borderId="40" xfId="15" applyFont="1" applyFill="1" applyBorder="1" applyAlignment="1">
      <alignment horizontal="center" vertical="center"/>
    </xf>
    <xf numFmtId="180" fontId="27" fillId="14" borderId="6" xfId="15" applyNumberFormat="1" applyFont="1" applyFill="1" applyBorder="1" applyAlignment="1">
      <alignment horizontal="center" vertical="center"/>
    </xf>
    <xf numFmtId="179" fontId="27" fillId="14" borderId="7" xfId="15" applyNumberFormat="1" applyFont="1" applyFill="1" applyBorder="1" applyAlignment="1">
      <alignment horizontal="center" vertical="center"/>
    </xf>
    <xf numFmtId="0" fontId="26" fillId="14" borderId="64" xfId="15" applyFont="1" applyFill="1" applyBorder="1" applyAlignment="1">
      <alignment horizontal="center" vertical="center" shrinkToFit="1"/>
    </xf>
    <xf numFmtId="1" fontId="27" fillId="14" borderId="77" xfId="15" applyNumberFormat="1" applyFont="1" applyFill="1" applyBorder="1" applyAlignment="1">
      <alignment horizontal="center" vertical="center" shrinkToFit="1"/>
    </xf>
    <xf numFmtId="0" fontId="27" fillId="14" borderId="6" xfId="15" applyFont="1" applyFill="1" applyBorder="1" applyAlignment="1">
      <alignment horizontal="center"/>
    </xf>
    <xf numFmtId="179" fontId="27" fillId="14" borderId="7" xfId="15" applyNumberFormat="1" applyFont="1" applyFill="1" applyBorder="1" applyAlignment="1">
      <alignment horizontal="center"/>
    </xf>
    <xf numFmtId="0" fontId="27" fillId="14" borderId="27" xfId="15" applyFont="1" applyFill="1" applyBorder="1" applyAlignment="1">
      <alignment vertical="center"/>
    </xf>
    <xf numFmtId="0" fontId="27" fillId="14" borderId="28" xfId="15" applyFont="1" applyFill="1" applyBorder="1" applyAlignment="1">
      <alignment horizontal="center" vertical="center"/>
    </xf>
    <xf numFmtId="180" fontId="27" fillId="14" borderId="28" xfId="15" applyNumberFormat="1" applyFont="1" applyFill="1" applyBorder="1" applyAlignment="1">
      <alignment horizontal="center" vertical="center"/>
    </xf>
    <xf numFmtId="179" fontId="27" fillId="14" borderId="29" xfId="15" applyNumberFormat="1" applyFont="1" applyFill="1" applyBorder="1" applyAlignment="1">
      <alignment horizontal="center" vertical="center"/>
    </xf>
    <xf numFmtId="0" fontId="26" fillId="14" borderId="44" xfId="15" applyFont="1" applyFill="1" applyAlignment="1">
      <alignment horizontal="center" vertical="center" shrinkToFit="1"/>
    </xf>
    <xf numFmtId="0" fontId="27" fillId="14" borderId="27" xfId="15" applyFont="1" applyFill="1" applyBorder="1" applyAlignment="1">
      <alignment vertical="center" shrinkToFit="1"/>
    </xf>
    <xf numFmtId="0" fontId="27" fillId="14" borderId="28" xfId="15" applyFont="1" applyFill="1" applyBorder="1" applyAlignment="1">
      <alignment horizontal="center" vertical="center" shrinkToFit="1"/>
    </xf>
    <xf numFmtId="178" fontId="27" fillId="14" borderId="28" xfId="15" applyNumberFormat="1" applyFont="1" applyFill="1" applyBorder="1" applyAlignment="1">
      <alignment horizontal="center" vertical="center" shrinkToFit="1"/>
    </xf>
    <xf numFmtId="49" fontId="27" fillId="14" borderId="29" xfId="15" applyNumberFormat="1" applyFont="1" applyFill="1" applyBorder="1" applyAlignment="1">
      <alignment horizontal="center" vertical="center" shrinkToFit="1"/>
    </xf>
    <xf numFmtId="0" fontId="27" fillId="14" borderId="42" xfId="15" applyFont="1" applyFill="1" applyBorder="1" applyAlignment="1">
      <alignment horizontal="center" vertical="center"/>
    </xf>
    <xf numFmtId="179" fontId="27" fillId="14" borderId="28" xfId="15" applyNumberFormat="1" applyFont="1" applyFill="1" applyBorder="1" applyAlignment="1">
      <alignment horizontal="center" vertical="center"/>
    </xf>
    <xf numFmtId="0" fontId="27" fillId="14" borderId="29" xfId="15" applyFont="1" applyFill="1" applyBorder="1" applyAlignment="1">
      <alignment horizontal="center" vertical="center"/>
    </xf>
    <xf numFmtId="0" fontId="27" fillId="14" borderId="10" xfId="15" applyFont="1" applyFill="1" applyBorder="1" applyAlignment="1">
      <alignment vertical="center" shrinkToFit="1"/>
    </xf>
    <xf numFmtId="0" fontId="27" fillId="14" borderId="11" xfId="15" applyFont="1" applyFill="1" applyBorder="1" applyAlignment="1">
      <alignment horizontal="center" vertical="center" shrinkToFit="1"/>
    </xf>
    <xf numFmtId="178" fontId="27" fillId="14" borderId="11" xfId="15" applyNumberFormat="1" applyFont="1" applyFill="1" applyBorder="1" applyAlignment="1">
      <alignment horizontal="center" vertical="center" shrinkToFit="1"/>
    </xf>
    <xf numFmtId="0" fontId="27" fillId="14" borderId="12" xfId="15" applyFont="1" applyFill="1" applyBorder="1" applyAlignment="1">
      <alignment horizontal="center" vertical="center" shrinkToFit="1"/>
    </xf>
    <xf numFmtId="0" fontId="27" fillId="14" borderId="10" xfId="15" applyFont="1" applyFill="1" applyBorder="1" applyAlignment="1">
      <alignment vertical="center"/>
    </xf>
    <xf numFmtId="0" fontId="27" fillId="14" borderId="63" xfId="15" applyFont="1" applyFill="1" applyBorder="1" applyAlignment="1">
      <alignment horizontal="center" vertical="center"/>
    </xf>
    <xf numFmtId="179" fontId="27" fillId="14" borderId="11" xfId="15" applyNumberFormat="1" applyFont="1" applyFill="1" applyBorder="1" applyAlignment="1">
      <alignment horizontal="center" vertical="center"/>
    </xf>
    <xf numFmtId="179" fontId="27" fillId="14" borderId="12" xfId="15" applyNumberFormat="1" applyFont="1" applyFill="1" applyBorder="1" applyAlignment="1">
      <alignment horizontal="center" vertical="center"/>
    </xf>
    <xf numFmtId="0" fontId="27" fillId="14" borderId="73" xfId="15" applyFont="1" applyFill="1" applyBorder="1" applyAlignment="1">
      <alignment vertical="center" shrinkToFit="1"/>
    </xf>
    <xf numFmtId="0" fontId="27" fillId="14" borderId="44" xfId="15" applyFont="1" applyFill="1" applyAlignment="1">
      <alignment horizontal="center" vertical="center" shrinkToFit="1"/>
    </xf>
    <xf numFmtId="178" fontId="27" fillId="14" borderId="44" xfId="15" applyNumberFormat="1" applyFont="1" applyFill="1" applyAlignment="1">
      <alignment horizontal="center" vertical="center" shrinkToFit="1"/>
    </xf>
    <xf numFmtId="0" fontId="27" fillId="14" borderId="66" xfId="15" applyFont="1" applyFill="1" applyBorder="1" applyAlignment="1">
      <alignment horizontal="center" vertical="center" shrinkToFit="1"/>
    </xf>
    <xf numFmtId="0" fontId="27" fillId="14" borderId="55" xfId="15" applyFont="1" applyFill="1" applyBorder="1" applyAlignment="1">
      <alignment vertical="center"/>
    </xf>
    <xf numFmtId="0" fontId="27" fillId="14" borderId="55" xfId="15" applyFont="1" applyFill="1" applyBorder="1" applyAlignment="1">
      <alignment horizontal="center" vertical="center"/>
    </xf>
    <xf numFmtId="179" fontId="27" fillId="14" borderId="55" xfId="15" applyNumberFormat="1" applyFont="1" applyFill="1" applyBorder="1" applyAlignment="1">
      <alignment horizontal="center" vertical="center"/>
    </xf>
    <xf numFmtId="0" fontId="27" fillId="14" borderId="28" xfId="15" applyFont="1" applyFill="1" applyBorder="1" applyAlignment="1">
      <alignment vertical="center"/>
    </xf>
    <xf numFmtId="0" fontId="26" fillId="14" borderId="67" xfId="15" applyFont="1" applyFill="1" applyBorder="1" applyAlignment="1">
      <alignment horizontal="center" vertical="center" shrinkToFit="1"/>
    </xf>
    <xf numFmtId="0" fontId="27" fillId="14" borderId="76" xfId="15" applyFont="1" applyFill="1" applyBorder="1" applyAlignment="1">
      <alignment vertical="center"/>
    </xf>
    <xf numFmtId="0" fontId="27" fillId="14" borderId="76" xfId="15" applyFont="1" applyFill="1" applyBorder="1" applyAlignment="1">
      <alignment horizontal="center" vertical="center"/>
    </xf>
    <xf numFmtId="179" fontId="27" fillId="14" borderId="76" xfId="15" applyNumberFormat="1" applyFont="1" applyFill="1" applyBorder="1" applyAlignment="1">
      <alignment horizontal="center" vertical="center"/>
    </xf>
    <xf numFmtId="0" fontId="46" fillId="19" borderId="28" xfId="0" applyFont="1" applyFill="1" applyBorder="1" applyAlignment="1">
      <alignment horizontal="center" vertical="center" shrinkToFit="1"/>
    </xf>
    <xf numFmtId="179" fontId="48" fillId="4" borderId="211" xfId="0" applyNumberFormat="1" applyFont="1" applyFill="1" applyBorder="1" applyAlignment="1">
      <alignment horizontal="center" vertical="center" shrinkToFit="1"/>
    </xf>
    <xf numFmtId="179" fontId="48" fillId="4" borderId="56" xfId="15" applyNumberFormat="1" applyFont="1" applyFill="1" applyBorder="1" applyAlignment="1">
      <alignment horizontal="center" vertical="center"/>
    </xf>
    <xf numFmtId="179" fontId="48" fillId="4" borderId="140" xfId="15" applyNumberFormat="1" applyFont="1" applyFill="1" applyBorder="1" applyAlignment="1">
      <alignment horizontal="center" vertical="center"/>
    </xf>
    <xf numFmtId="0" fontId="48" fillId="4" borderId="145" xfId="0" applyFont="1" applyFill="1" applyBorder="1" applyAlignment="1">
      <alignment horizontal="center" vertical="center" wrapText="1"/>
    </xf>
    <xf numFmtId="0" fontId="48" fillId="4" borderId="147" xfId="0" applyFont="1" applyFill="1" applyBorder="1" applyAlignment="1">
      <alignment vertical="center"/>
    </xf>
    <xf numFmtId="0" fontId="48" fillId="4" borderId="148" xfId="0" applyFont="1" applyFill="1" applyBorder="1" applyAlignment="1">
      <alignment vertical="center"/>
    </xf>
    <xf numFmtId="0" fontId="44" fillId="0" borderId="44" xfId="42" applyFont="1" applyAlignment="1">
      <alignment horizontal="left" vertical="center" shrinkToFit="1"/>
    </xf>
    <xf numFmtId="0" fontId="43" fillId="0" borderId="44" xfId="42"/>
    <xf numFmtId="0" fontId="44" fillId="0" borderId="44" xfId="42" applyFont="1" applyAlignment="1">
      <alignment horizontal="left" vertical="center"/>
    </xf>
    <xf numFmtId="9" fontId="53" fillId="0" borderId="51" xfId="1" applyFont="1" applyBorder="1" applyAlignment="1">
      <alignment horizontal="center" vertical="center"/>
    </xf>
    <xf numFmtId="9" fontId="44" fillId="0" borderId="34" xfId="1" applyFont="1" applyBorder="1" applyAlignment="1">
      <alignment vertical="center"/>
    </xf>
    <xf numFmtId="9" fontId="53" fillId="0" borderId="45" xfId="1" applyFont="1" applyBorder="1" applyAlignment="1">
      <alignment horizontal="center" vertical="center"/>
    </xf>
    <xf numFmtId="9" fontId="44" fillId="0" borderId="62" xfId="1" applyFont="1" applyBorder="1" applyAlignment="1">
      <alignment vertical="center"/>
    </xf>
    <xf numFmtId="178" fontId="11" fillId="0" borderId="51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178" fontId="11" fillId="0" borderId="45" xfId="0" applyNumberFormat="1" applyFont="1" applyBorder="1" applyAlignment="1">
      <alignment horizontal="center" vertical="center"/>
    </xf>
    <xf numFmtId="0" fontId="2" fillId="0" borderId="62" xfId="0" applyFont="1" applyBorder="1" applyAlignment="1">
      <alignment vertical="center"/>
    </xf>
    <xf numFmtId="0" fontId="0" fillId="0" borderId="15" xfId="0" applyBorder="1" applyAlignment="1">
      <alignment horizontal="center" vertical="center" textRotation="255"/>
    </xf>
    <xf numFmtId="0" fontId="2" fillId="0" borderId="19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52" fillId="0" borderId="60" xfId="0" applyFont="1" applyBorder="1" applyAlignment="1">
      <alignment horizontal="center" vertical="center"/>
    </xf>
    <xf numFmtId="0" fontId="44" fillId="0" borderId="30" xfId="0" applyFont="1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9" fillId="0" borderId="41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52" fillId="0" borderId="3" xfId="0" applyFont="1" applyBorder="1" applyAlignment="1">
      <alignment horizontal="center" vertical="center"/>
    </xf>
    <xf numFmtId="0" fontId="44" fillId="0" borderId="4" xfId="0" applyFont="1" applyBorder="1" applyAlignment="1">
      <alignment vertical="center"/>
    </xf>
    <xf numFmtId="0" fontId="52" fillId="0" borderId="41" xfId="0" applyFont="1" applyBorder="1" applyAlignment="1">
      <alignment horizontal="center" vertical="center"/>
    </xf>
    <xf numFmtId="0" fontId="44" fillId="0" borderId="5" xfId="0" applyFont="1" applyBorder="1" applyAlignment="1">
      <alignment vertical="center"/>
    </xf>
    <xf numFmtId="0" fontId="52" fillId="0" borderId="43" xfId="0" applyFont="1" applyBorder="1" applyAlignment="1">
      <alignment horizontal="center" vertical="center"/>
    </xf>
    <xf numFmtId="0" fontId="44" fillId="0" borderId="61" xfId="0" applyFont="1" applyBorder="1" applyAlignment="1">
      <alignment vertical="center"/>
    </xf>
    <xf numFmtId="0" fontId="31" fillId="0" borderId="2" xfId="15" applyBorder="1" applyAlignment="1">
      <alignment horizontal="center" vertical="center" wrapText="1"/>
    </xf>
    <xf numFmtId="0" fontId="33" fillId="0" borderId="80" xfId="15" applyFont="1" applyBorder="1" applyAlignment="1">
      <alignment vertical="center"/>
    </xf>
    <xf numFmtId="0" fontId="33" fillId="0" borderId="21" xfId="15" applyFont="1" applyBorder="1" applyAlignment="1">
      <alignment vertical="center"/>
    </xf>
    <xf numFmtId="0" fontId="24" fillId="4" borderId="2" xfId="15" applyFont="1" applyFill="1" applyBorder="1" applyAlignment="1">
      <alignment horizontal="center" vertical="center" wrapText="1"/>
    </xf>
    <xf numFmtId="0" fontId="24" fillId="4" borderId="80" xfId="15" applyFont="1" applyFill="1" applyBorder="1" applyAlignment="1">
      <alignment vertical="center"/>
    </xf>
    <xf numFmtId="0" fontId="32" fillId="0" borderId="67" xfId="15" applyFont="1" applyBorder="1" applyAlignment="1">
      <alignment horizontal="center" vertical="center"/>
    </xf>
    <xf numFmtId="0" fontId="33" fillId="0" borderId="67" xfId="15" applyFont="1" applyBorder="1" applyAlignment="1">
      <alignment vertical="center"/>
    </xf>
    <xf numFmtId="0" fontId="31" fillId="0" borderId="2" xfId="15" applyBorder="1" applyAlignment="1">
      <alignment horizontal="center" vertical="center"/>
    </xf>
    <xf numFmtId="0" fontId="33" fillId="0" borderId="9" xfId="15" applyFont="1" applyBorder="1" applyAlignment="1">
      <alignment vertical="center"/>
    </xf>
    <xf numFmtId="176" fontId="31" fillId="0" borderId="3" xfId="15" applyNumberFormat="1" applyBorder="1" applyAlignment="1">
      <alignment horizontal="center" vertical="center"/>
    </xf>
    <xf numFmtId="0" fontId="33" fillId="0" borderId="40" xfId="15" applyFont="1" applyBorder="1" applyAlignment="1">
      <alignment vertical="center"/>
    </xf>
    <xf numFmtId="176" fontId="26" fillId="4" borderId="3" xfId="15" applyNumberFormat="1" applyFont="1" applyFill="1" applyBorder="1" applyAlignment="1">
      <alignment horizontal="center" vertical="center"/>
    </xf>
    <xf numFmtId="0" fontId="26" fillId="4" borderId="52" xfId="15" applyFont="1" applyFill="1" applyBorder="1" applyAlignment="1">
      <alignment vertical="center"/>
    </xf>
    <xf numFmtId="0" fontId="26" fillId="4" borderId="40" xfId="15" applyFont="1" applyFill="1" applyBorder="1" applyAlignment="1">
      <alignment vertical="center"/>
    </xf>
    <xf numFmtId="0" fontId="24" fillId="4" borderId="149" xfId="0" applyFont="1" applyFill="1" applyBorder="1" applyAlignment="1">
      <alignment horizontal="center" vertical="center"/>
    </xf>
    <xf numFmtId="0" fontId="24" fillId="4" borderId="64" xfId="0" applyFont="1" applyFill="1" applyBorder="1" applyAlignment="1">
      <alignment horizontal="center" vertical="center"/>
    </xf>
    <xf numFmtId="0" fontId="24" fillId="4" borderId="150" xfId="0" applyFont="1" applyFill="1" applyBorder="1" applyAlignment="1">
      <alignment horizontal="center" vertical="center"/>
    </xf>
    <xf numFmtId="0" fontId="24" fillId="4" borderId="44" xfId="0" applyFont="1" applyFill="1" applyBorder="1" applyAlignment="1">
      <alignment horizontal="center" vertical="center"/>
    </xf>
    <xf numFmtId="0" fontId="24" fillId="4" borderId="149" xfId="15" applyFont="1" applyFill="1" applyBorder="1" applyAlignment="1">
      <alignment horizontal="center" vertical="center" shrinkToFit="1"/>
    </xf>
    <xf numFmtId="0" fontId="24" fillId="4" borderId="64" xfId="15" applyFont="1" applyFill="1" applyBorder="1" applyAlignment="1">
      <alignment horizontal="center" vertical="center" shrinkToFit="1"/>
    </xf>
    <xf numFmtId="0" fontId="24" fillId="4" borderId="90" xfId="15" applyFont="1" applyFill="1" applyBorder="1" applyAlignment="1">
      <alignment horizontal="center" vertical="center" shrinkToFit="1"/>
    </xf>
    <xf numFmtId="0" fontId="24" fillId="4" borderId="91" xfId="15" applyFont="1" applyFill="1" applyBorder="1" applyAlignment="1">
      <alignment horizontal="center" vertical="center" shrinkToFit="1"/>
    </xf>
    <xf numFmtId="0" fontId="31" fillId="0" borderId="14" xfId="15" applyBorder="1" applyAlignment="1">
      <alignment horizontal="center" vertical="center" wrapText="1"/>
    </xf>
    <xf numFmtId="0" fontId="47" fillId="4" borderId="72" xfId="15" applyFont="1" applyFill="1" applyBorder="1" applyAlignment="1">
      <alignment horizontal="center" vertical="center"/>
    </xf>
    <xf numFmtId="0" fontId="47" fillId="4" borderId="64" xfId="15" applyFont="1" applyFill="1" applyBorder="1" applyAlignment="1">
      <alignment horizontal="center" vertical="center"/>
    </xf>
    <xf numFmtId="0" fontId="47" fillId="4" borderId="73" xfId="15" applyFont="1" applyFill="1" applyBorder="1" applyAlignment="1">
      <alignment horizontal="center" vertical="center"/>
    </xf>
    <xf numFmtId="0" fontId="47" fillId="4" borderId="44" xfId="15" applyFont="1" applyFill="1" applyAlignment="1">
      <alignment horizontal="center" vertical="center"/>
    </xf>
    <xf numFmtId="0" fontId="46" fillId="4" borderId="72" xfId="26" applyFont="1" applyFill="1" applyBorder="1" applyAlignment="1">
      <alignment horizontal="center" vertical="center" textRotation="255" wrapText="1"/>
    </xf>
    <xf numFmtId="0" fontId="46" fillId="4" borderId="73" xfId="26" applyFont="1" applyFill="1" applyBorder="1" applyAlignment="1">
      <alignment horizontal="center" vertical="center" textRotation="255" wrapText="1"/>
    </xf>
    <xf numFmtId="0" fontId="46" fillId="4" borderId="74" xfId="26" applyFont="1" applyFill="1" applyBorder="1" applyAlignment="1">
      <alignment horizontal="center" vertical="center" textRotation="255" wrapText="1"/>
    </xf>
    <xf numFmtId="0" fontId="29" fillId="4" borderId="15" xfId="0" applyFont="1" applyFill="1" applyBorder="1" applyAlignment="1">
      <alignment horizontal="center" vertical="center" textRotation="255" wrapText="1"/>
    </xf>
    <xf numFmtId="0" fontId="29" fillId="4" borderId="19" xfId="0" applyFont="1" applyFill="1" applyBorder="1" applyAlignment="1">
      <alignment vertical="center" textRotation="255"/>
    </xf>
    <xf numFmtId="0" fontId="29" fillId="4" borderId="22" xfId="0" applyFont="1" applyFill="1" applyBorder="1" applyAlignment="1">
      <alignment vertical="center" textRotation="255"/>
    </xf>
    <xf numFmtId="0" fontId="29" fillId="4" borderId="114" xfId="0" applyFont="1" applyFill="1" applyBorder="1" applyAlignment="1">
      <alignment horizontal="center" vertical="center" textRotation="255" wrapText="1"/>
    </xf>
    <xf numFmtId="0" fontId="29" fillId="4" borderId="115" xfId="0" applyFont="1" applyFill="1" applyBorder="1" applyAlignment="1">
      <alignment horizontal="center" vertical="center" textRotation="255" wrapText="1"/>
    </xf>
    <xf numFmtId="0" fontId="29" fillId="4" borderId="117" xfId="0" applyFont="1" applyFill="1" applyBorder="1" applyAlignment="1">
      <alignment horizontal="center" vertical="center" textRotation="255" wrapText="1"/>
    </xf>
    <xf numFmtId="0" fontId="46" fillId="4" borderId="114" xfId="15" applyFont="1" applyFill="1" applyBorder="1" applyAlignment="1">
      <alignment horizontal="center" vertical="center" textRotation="255" wrapText="1"/>
    </xf>
    <xf numFmtId="0" fontId="47" fillId="4" borderId="115" xfId="15" applyFont="1" applyFill="1" applyBorder="1" applyAlignment="1">
      <alignment vertical="center" textRotation="255"/>
    </xf>
    <xf numFmtId="0" fontId="47" fillId="4" borderId="117" xfId="15" applyFont="1" applyFill="1" applyBorder="1" applyAlignment="1">
      <alignment vertical="center" textRotation="255"/>
    </xf>
    <xf numFmtId="0" fontId="31" fillId="0" borderId="2" xfId="15" applyBorder="1" applyAlignment="1">
      <alignment vertical="center" textRotation="255"/>
    </xf>
    <xf numFmtId="0" fontId="34" fillId="0" borderId="2" xfId="15" applyFont="1" applyBorder="1" applyAlignment="1">
      <alignment horizontal="center" vertical="center" wrapText="1"/>
    </xf>
    <xf numFmtId="0" fontId="50" fillId="4" borderId="2" xfId="15" applyFont="1" applyFill="1" applyBorder="1" applyAlignment="1">
      <alignment horizontal="center" vertical="center" wrapText="1"/>
    </xf>
    <xf numFmtId="0" fontId="47" fillId="4" borderId="80" xfId="15" applyFont="1" applyFill="1" applyBorder="1" applyAlignment="1">
      <alignment vertical="center"/>
    </xf>
    <xf numFmtId="0" fontId="47" fillId="4" borderId="21" xfId="15" applyFont="1" applyFill="1" applyBorder="1" applyAlignment="1">
      <alignment vertical="center"/>
    </xf>
    <xf numFmtId="0" fontId="50" fillId="3" borderId="2" xfId="15" applyFont="1" applyFill="1" applyBorder="1" applyAlignment="1">
      <alignment horizontal="center" vertical="center" wrapText="1"/>
    </xf>
    <xf numFmtId="0" fontId="46" fillId="4" borderId="72" xfId="15" applyFont="1" applyFill="1" applyBorder="1" applyAlignment="1">
      <alignment horizontal="center" vertical="center" textRotation="255" wrapText="1"/>
    </xf>
    <xf numFmtId="0" fontId="47" fillId="4" borderId="73" xfId="15" applyFont="1" applyFill="1" applyBorder="1" applyAlignment="1">
      <alignment vertical="center" textRotation="255"/>
    </xf>
    <xf numFmtId="0" fontId="47" fillId="4" borderId="74" xfId="15" applyFont="1" applyFill="1" applyBorder="1" applyAlignment="1">
      <alignment vertical="center" textRotation="255"/>
    </xf>
    <xf numFmtId="0" fontId="29" fillId="14" borderId="207" xfId="0" applyFont="1" applyFill="1" applyBorder="1" applyAlignment="1">
      <alignment horizontal="center" vertical="center" shrinkToFit="1"/>
    </xf>
    <xf numFmtId="0" fontId="29" fillId="14" borderId="208" xfId="0" applyFont="1" applyFill="1" applyBorder="1" applyAlignment="1">
      <alignment horizontal="center" vertical="center" shrinkToFit="1"/>
    </xf>
    <xf numFmtId="0" fontId="29" fillId="14" borderId="209" xfId="0" applyFont="1" applyFill="1" applyBorder="1" applyAlignment="1">
      <alignment horizontal="center" vertical="center" shrinkToFit="1"/>
    </xf>
    <xf numFmtId="0" fontId="46" fillId="3" borderId="73" xfId="15" applyFont="1" applyFill="1" applyBorder="1" applyAlignment="1">
      <alignment horizontal="center" vertical="center" textRotation="255" wrapText="1"/>
    </xf>
    <xf numFmtId="0" fontId="46" fillId="4" borderId="134" xfId="15" applyFont="1" applyFill="1" applyBorder="1" applyAlignment="1">
      <alignment horizontal="center" vertical="center" textRotation="255" wrapText="1"/>
    </xf>
    <xf numFmtId="0" fontId="46" fillId="4" borderId="135" xfId="15" applyFont="1" applyFill="1" applyBorder="1" applyAlignment="1">
      <alignment horizontal="center" vertical="center" textRotation="255" wrapText="1"/>
    </xf>
    <xf numFmtId="0" fontId="46" fillId="4" borderId="136" xfId="15" applyFont="1" applyFill="1" applyBorder="1" applyAlignment="1">
      <alignment horizontal="center" vertical="center" textRotation="255" wrapText="1"/>
    </xf>
    <xf numFmtId="0" fontId="46" fillId="4" borderId="14" xfId="15" applyFont="1" applyFill="1" applyBorder="1" applyAlignment="1">
      <alignment horizontal="center" vertical="center" textRotation="255" wrapText="1"/>
    </xf>
    <xf numFmtId="0" fontId="47" fillId="4" borderId="80" xfId="15" applyFont="1" applyFill="1" applyBorder="1" applyAlignment="1">
      <alignment vertical="center" textRotation="255"/>
    </xf>
    <xf numFmtId="0" fontId="47" fillId="4" borderId="9" xfId="15" applyFont="1" applyFill="1" applyBorder="1" applyAlignment="1">
      <alignment vertical="center" textRotation="255"/>
    </xf>
    <xf numFmtId="0" fontId="48" fillId="4" borderId="15" xfId="0" applyFont="1" applyFill="1" applyBorder="1" applyAlignment="1">
      <alignment horizontal="center" vertical="center" textRotation="255" wrapText="1"/>
    </xf>
    <xf numFmtId="0" fontId="48" fillId="4" borderId="19" xfId="0" applyFont="1" applyFill="1" applyBorder="1" applyAlignment="1">
      <alignment vertical="center" textRotation="255"/>
    </xf>
    <xf numFmtId="0" fontId="48" fillId="4" borderId="22" xfId="0" applyFont="1" applyFill="1" applyBorder="1" applyAlignment="1">
      <alignment vertical="center" textRotation="255"/>
    </xf>
    <xf numFmtId="0" fontId="46" fillId="3" borderId="72" xfId="15" applyFont="1" applyFill="1" applyBorder="1" applyAlignment="1">
      <alignment horizontal="center" vertical="center" textRotation="255" wrapText="1"/>
    </xf>
    <xf numFmtId="0" fontId="46" fillId="4" borderId="80" xfId="15" applyFont="1" applyFill="1" applyBorder="1" applyAlignment="1">
      <alignment horizontal="center" vertical="center" textRotation="255" wrapText="1"/>
    </xf>
    <xf numFmtId="0" fontId="48" fillId="4" borderId="73" xfId="0" applyFont="1" applyFill="1" applyBorder="1" applyAlignment="1">
      <alignment horizontal="center" vertical="center" textRotation="255" wrapText="1"/>
    </xf>
    <xf numFmtId="0" fontId="31" fillId="0" borderId="72" xfId="15" applyBorder="1" applyAlignment="1">
      <alignment horizontal="center" vertical="center" textRotation="255"/>
    </xf>
    <xf numFmtId="0" fontId="33" fillId="0" borderId="73" xfId="15" applyFont="1" applyBorder="1" applyAlignment="1">
      <alignment vertical="center"/>
    </xf>
    <xf numFmtId="0" fontId="29" fillId="4" borderId="173" xfId="5" applyFont="1" applyFill="1" applyBorder="1" applyAlignment="1">
      <alignment horizontal="center" vertical="center" textRotation="255" wrapText="1"/>
    </xf>
    <xf numFmtId="0" fontId="29" fillId="4" borderId="159" xfId="5" applyFont="1" applyFill="1" applyBorder="1" applyAlignment="1">
      <alignment horizontal="center" vertical="center" textRotation="255" wrapText="1"/>
    </xf>
    <xf numFmtId="0" fontId="29" fillId="16" borderId="173" xfId="5" applyFont="1" applyFill="1" applyBorder="1" applyAlignment="1">
      <alignment horizontal="center" vertical="center" textRotation="255" wrapText="1"/>
    </xf>
    <xf numFmtId="0" fontId="29" fillId="16" borderId="159" xfId="5" applyFont="1" applyFill="1" applyBorder="1" applyAlignment="1">
      <alignment horizontal="center" vertical="center" textRotation="255" wrapText="1"/>
    </xf>
    <xf numFmtId="0" fontId="25" fillId="4" borderId="120" xfId="5" applyFont="1" applyFill="1" applyBorder="1" applyAlignment="1">
      <alignment horizontal="center" vertical="center" textRotation="255" wrapText="1"/>
    </xf>
    <xf numFmtId="0" fontId="25" fillId="4" borderId="121" xfId="5" applyFont="1" applyFill="1" applyBorder="1" applyAlignment="1">
      <alignment horizontal="center" vertical="center" textRotation="255" wrapText="1"/>
    </xf>
    <xf numFmtId="0" fontId="46" fillId="4" borderId="72" xfId="0" applyFont="1" applyFill="1" applyBorder="1" applyAlignment="1">
      <alignment horizontal="center" vertical="center" textRotation="255" wrapText="1"/>
    </xf>
    <xf numFmtId="0" fontId="31" fillId="0" borderId="2" xfId="15" applyBorder="1" applyAlignment="1">
      <alignment horizontal="center" vertical="center" textRotation="255"/>
    </xf>
    <xf numFmtId="0" fontId="46" fillId="4" borderId="115" xfId="15" applyFont="1" applyFill="1" applyBorder="1" applyAlignment="1">
      <alignment horizontal="center" vertical="center" textRotation="255" wrapText="1"/>
    </xf>
    <xf numFmtId="0" fontId="46" fillId="4" borderId="117" xfId="15" applyFont="1" applyFill="1" applyBorder="1" applyAlignment="1">
      <alignment horizontal="center" vertical="center" textRotation="255" wrapText="1"/>
    </xf>
    <xf numFmtId="0" fontId="46" fillId="4" borderId="87" xfId="15" applyFont="1" applyFill="1" applyBorder="1" applyAlignment="1">
      <alignment horizontal="center" vertical="center" textRotation="255" wrapText="1"/>
    </xf>
    <xf numFmtId="0" fontId="46" fillId="4" borderId="150" xfId="15" applyFont="1" applyFill="1" applyBorder="1" applyAlignment="1">
      <alignment horizontal="center" vertical="center" textRotation="255" wrapText="1"/>
    </xf>
    <xf numFmtId="0" fontId="46" fillId="4" borderId="90" xfId="15" applyFont="1" applyFill="1" applyBorder="1" applyAlignment="1">
      <alignment horizontal="center" vertical="center" textRotation="255" wrapText="1"/>
    </xf>
    <xf numFmtId="0" fontId="29" fillId="4" borderId="121" xfId="5" applyFont="1" applyFill="1" applyBorder="1" applyAlignment="1">
      <alignment horizontal="center" vertical="center" textRotation="255" wrapText="1"/>
    </xf>
    <xf numFmtId="0" fontId="29" fillId="4" borderId="126" xfId="5" applyFont="1" applyFill="1" applyBorder="1" applyAlignment="1">
      <alignment horizontal="center" vertical="center" textRotation="255" wrapText="1"/>
    </xf>
    <xf numFmtId="0" fontId="44" fillId="4" borderId="19" xfId="0" applyFont="1" applyFill="1" applyBorder="1" applyAlignment="1">
      <alignment vertical="center" textRotation="255"/>
    </xf>
    <xf numFmtId="0" fontId="44" fillId="4" borderId="22" xfId="0" applyFont="1" applyFill="1" applyBorder="1" applyAlignment="1">
      <alignment vertical="center" textRotation="255"/>
    </xf>
    <xf numFmtId="0" fontId="46" fillId="8" borderId="72" xfId="15" applyFont="1" applyFill="1" applyBorder="1" applyAlignment="1">
      <alignment horizontal="center" vertical="center" textRotation="255" wrapText="1"/>
    </xf>
    <xf numFmtId="0" fontId="47" fillId="8" borderId="73" xfId="15" applyFont="1" applyFill="1" applyBorder="1" applyAlignment="1">
      <alignment vertical="center" textRotation="255"/>
    </xf>
    <xf numFmtId="0" fontId="47" fillId="8" borderId="80" xfId="15" applyFont="1" applyFill="1" applyBorder="1" applyAlignment="1">
      <alignment vertical="center" textRotation="255"/>
    </xf>
    <xf numFmtId="0" fontId="35" fillId="0" borderId="72" xfId="15" applyFont="1" applyBorder="1" applyAlignment="1">
      <alignment horizontal="center" vertical="center" textRotation="255"/>
    </xf>
    <xf numFmtId="0" fontId="33" fillId="0" borderId="74" xfId="15" applyFont="1" applyBorder="1" applyAlignment="1">
      <alignment vertical="center"/>
    </xf>
    <xf numFmtId="0" fontId="35" fillId="0" borderId="51" xfId="15" applyFont="1" applyBorder="1" applyAlignment="1">
      <alignment horizontal="center" vertical="center"/>
    </xf>
    <xf numFmtId="0" fontId="33" fillId="0" borderId="63" xfId="15" applyFont="1" applyBorder="1" applyAlignment="1">
      <alignment vertical="center"/>
    </xf>
    <xf numFmtId="0" fontId="35" fillId="0" borderId="45" xfId="15" applyFont="1" applyBorder="1" applyAlignment="1">
      <alignment horizontal="center" vertical="center"/>
    </xf>
    <xf numFmtId="0" fontId="48" fillId="4" borderId="51" xfId="15" applyFont="1" applyFill="1" applyBorder="1" applyAlignment="1">
      <alignment horizontal="center" vertical="center"/>
    </xf>
    <xf numFmtId="0" fontId="44" fillId="4" borderId="63" xfId="15" applyFont="1" applyFill="1" applyBorder="1" applyAlignment="1">
      <alignment vertical="center"/>
    </xf>
    <xf numFmtId="0" fontId="48" fillId="4" borderId="172" xfId="15" applyFont="1" applyFill="1" applyBorder="1" applyAlignment="1">
      <alignment horizontal="center" vertical="center"/>
    </xf>
    <xf numFmtId="0" fontId="44" fillId="4" borderId="104" xfId="15" applyFont="1" applyFill="1" applyBorder="1" applyAlignment="1">
      <alignment vertical="center"/>
    </xf>
    <xf numFmtId="0" fontId="46" fillId="4" borderId="2" xfId="15" applyFont="1" applyFill="1" applyBorder="1" applyAlignment="1">
      <alignment horizontal="center" vertical="center" textRotation="255" wrapText="1"/>
    </xf>
    <xf numFmtId="0" fontId="47" fillId="4" borderId="21" xfId="15" applyFont="1" applyFill="1" applyBorder="1" applyAlignment="1">
      <alignment vertical="center" textRotation="255"/>
    </xf>
    <xf numFmtId="0" fontId="46" fillId="0" borderId="114" xfId="15" applyFont="1" applyBorder="1" applyAlignment="1">
      <alignment horizontal="center" vertical="center" textRotation="255" wrapText="1"/>
    </xf>
    <xf numFmtId="0" fontId="46" fillId="0" borderId="115" xfId="15" applyFont="1" applyBorder="1" applyAlignment="1">
      <alignment horizontal="center" vertical="center" textRotation="255" wrapText="1"/>
    </xf>
    <xf numFmtId="0" fontId="46" fillId="0" borderId="176" xfId="15" applyFont="1" applyBorder="1" applyAlignment="1">
      <alignment horizontal="center" vertical="center" textRotation="255" wrapText="1"/>
    </xf>
    <xf numFmtId="0" fontId="48" fillId="4" borderId="2" xfId="0" applyFont="1" applyFill="1" applyBorder="1" applyAlignment="1">
      <alignment horizontal="center" vertical="center" wrapText="1"/>
    </xf>
    <xf numFmtId="0" fontId="44" fillId="4" borderId="18" xfId="0" applyFont="1" applyFill="1" applyBorder="1" applyAlignment="1">
      <alignment vertical="center"/>
    </xf>
    <xf numFmtId="0" fontId="44" fillId="4" borderId="21" xfId="0" applyFont="1" applyFill="1" applyBorder="1" applyAlignment="1">
      <alignment vertical="center"/>
    </xf>
    <xf numFmtId="0" fontId="48" fillId="4" borderId="45" xfId="15" applyFont="1" applyFill="1" applyBorder="1" applyAlignment="1">
      <alignment horizontal="center" vertical="center"/>
    </xf>
    <xf numFmtId="0" fontId="31" fillId="2" borderId="51" xfId="15" applyFill="1" applyBorder="1" applyAlignment="1">
      <alignment horizontal="center" vertical="center"/>
    </xf>
    <xf numFmtId="0" fontId="31" fillId="2" borderId="45" xfId="15" applyFill="1" applyBorder="1" applyAlignment="1">
      <alignment horizontal="center" vertical="center"/>
    </xf>
    <xf numFmtId="0" fontId="44" fillId="2" borderId="51" xfId="15" applyFont="1" applyFill="1" applyBorder="1" applyAlignment="1">
      <alignment horizontal="center" vertical="center"/>
    </xf>
    <xf numFmtId="0" fontId="44" fillId="0" borderId="63" xfId="15" applyFont="1" applyBorder="1" applyAlignment="1">
      <alignment vertical="center"/>
    </xf>
    <xf numFmtId="0" fontId="44" fillId="2" borderId="45" xfId="15" applyFont="1" applyFill="1" applyBorder="1" applyAlignment="1">
      <alignment horizontal="center" vertical="center"/>
    </xf>
    <xf numFmtId="182" fontId="9" fillId="0" borderId="6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182" fontId="9" fillId="0" borderId="43" xfId="0" applyNumberFormat="1" applyFont="1" applyBorder="1" applyAlignment="1">
      <alignment horizontal="center" vertical="center"/>
    </xf>
    <xf numFmtId="0" fontId="2" fillId="0" borderId="61" xfId="0" applyFont="1" applyBorder="1" applyAlignment="1">
      <alignment vertical="center"/>
    </xf>
    <xf numFmtId="183" fontId="53" fillId="0" borderId="60" xfId="0" applyNumberFormat="1" applyFont="1" applyBorder="1" applyAlignment="1">
      <alignment horizontal="center" vertical="center"/>
    </xf>
    <xf numFmtId="0" fontId="44" fillId="0" borderId="42" xfId="0" applyFont="1" applyBorder="1" applyAlignment="1">
      <alignment vertical="center"/>
    </xf>
    <xf numFmtId="182" fontId="52" fillId="0" borderId="43" xfId="0" applyNumberFormat="1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2" fillId="0" borderId="73" xfId="0" applyFont="1" applyBorder="1" applyAlignment="1">
      <alignment horizontal="left" vertical="center"/>
    </xf>
    <xf numFmtId="0" fontId="2" fillId="0" borderId="44" xfId="0" applyFont="1" applyBorder="1" applyAlignment="1">
      <alignment horizontal="left" vertical="center"/>
    </xf>
    <xf numFmtId="176" fontId="31" fillId="4" borderId="3" xfId="15" applyNumberFormat="1" applyFill="1" applyBorder="1" applyAlignment="1">
      <alignment horizontal="center" vertical="center"/>
    </xf>
    <xf numFmtId="0" fontId="33" fillId="4" borderId="52" xfId="15" applyFont="1" applyFill="1" applyBorder="1" applyAlignment="1">
      <alignment vertical="center"/>
    </xf>
    <xf numFmtId="0" fontId="33" fillId="4" borderId="40" xfId="15" applyFont="1" applyFill="1" applyBorder="1" applyAlignment="1">
      <alignment vertical="center"/>
    </xf>
    <xf numFmtId="0" fontId="46" fillId="4" borderId="2" xfId="15" applyFont="1" applyFill="1" applyBorder="1" applyAlignment="1">
      <alignment horizontal="center" vertical="center" wrapText="1"/>
    </xf>
    <xf numFmtId="0" fontId="46" fillId="3" borderId="73" xfId="15" applyFont="1" applyFill="1" applyBorder="1" applyAlignment="1">
      <alignment horizontal="center" vertical="center" wrapText="1"/>
    </xf>
    <xf numFmtId="0" fontId="47" fillId="4" borderId="73" xfId="15" applyFont="1" applyFill="1" applyBorder="1" applyAlignment="1">
      <alignment vertical="center"/>
    </xf>
    <xf numFmtId="0" fontId="47" fillId="4" borderId="74" xfId="15" applyFont="1" applyFill="1" applyBorder="1" applyAlignment="1">
      <alignment vertical="center"/>
    </xf>
    <xf numFmtId="0" fontId="29" fillId="4" borderId="15" xfId="0" applyFont="1" applyFill="1" applyBorder="1" applyAlignment="1">
      <alignment horizontal="center" vertical="center" wrapText="1"/>
    </xf>
    <xf numFmtId="0" fontId="29" fillId="4" borderId="19" xfId="0" applyFont="1" applyFill="1" applyBorder="1" applyAlignment="1">
      <alignment vertical="center"/>
    </xf>
    <xf numFmtId="0" fontId="29" fillId="4" borderId="22" xfId="0" applyFont="1" applyFill="1" applyBorder="1" applyAlignment="1">
      <alignment vertical="center"/>
    </xf>
    <xf numFmtId="0" fontId="29" fillId="4" borderId="120" xfId="5" applyFont="1" applyFill="1" applyBorder="1" applyAlignment="1">
      <alignment horizontal="center" vertical="center" wrapText="1"/>
    </xf>
    <xf numFmtId="0" fontId="29" fillId="4" borderId="121" xfId="5" applyFont="1" applyFill="1" applyBorder="1" applyAlignment="1">
      <alignment horizontal="center" vertical="center" wrapText="1"/>
    </xf>
    <xf numFmtId="0" fontId="29" fillId="4" borderId="122" xfId="5" applyFont="1" applyFill="1" applyBorder="1" applyAlignment="1">
      <alignment horizontal="center" vertical="center" wrapText="1"/>
    </xf>
    <xf numFmtId="0" fontId="46" fillId="3" borderId="72" xfId="15" applyFont="1" applyFill="1" applyBorder="1" applyAlignment="1">
      <alignment horizontal="center" vertical="center" wrapText="1"/>
    </xf>
    <xf numFmtId="0" fontId="46" fillId="4" borderId="14" xfId="15" applyFont="1" applyFill="1" applyBorder="1" applyAlignment="1">
      <alignment horizontal="center" vertical="center" wrapText="1"/>
    </xf>
    <xf numFmtId="0" fontId="47" fillId="4" borderId="9" xfId="15" applyFont="1" applyFill="1" applyBorder="1" applyAlignment="1">
      <alignment vertical="center"/>
    </xf>
    <xf numFmtId="0" fontId="48" fillId="4" borderId="15" xfId="0" applyFont="1" applyFill="1" applyBorder="1" applyAlignment="1">
      <alignment horizontal="center" vertical="center" wrapText="1"/>
    </xf>
    <xf numFmtId="0" fontId="44" fillId="4" borderId="19" xfId="0" applyFont="1" applyFill="1" applyBorder="1" applyAlignment="1">
      <alignment vertical="center"/>
    </xf>
    <xf numFmtId="0" fontId="44" fillId="4" borderId="22" xfId="0" applyFont="1" applyFill="1" applyBorder="1" applyAlignment="1">
      <alignment vertical="center"/>
    </xf>
    <xf numFmtId="0" fontId="46" fillId="4" borderId="80" xfId="15" applyFont="1" applyFill="1" applyBorder="1" applyAlignment="1">
      <alignment horizontal="center" vertical="center" wrapText="1"/>
    </xf>
    <xf numFmtId="0" fontId="29" fillId="4" borderId="173" xfId="5" applyFont="1" applyFill="1" applyBorder="1" applyAlignment="1">
      <alignment horizontal="center" vertical="center" wrapText="1"/>
    </xf>
    <xf numFmtId="0" fontId="29" fillId="4" borderId="159" xfId="5" applyFont="1" applyFill="1" applyBorder="1" applyAlignment="1">
      <alignment horizontal="center" vertical="center" wrapText="1"/>
    </xf>
    <xf numFmtId="0" fontId="25" fillId="16" borderId="120" xfId="5" applyFont="1" applyFill="1" applyBorder="1" applyAlignment="1">
      <alignment horizontal="center" vertical="center" textRotation="255" wrapText="1"/>
    </xf>
    <xf numFmtId="0" fontId="25" fillId="16" borderId="121" xfId="5" applyFont="1" applyFill="1" applyBorder="1" applyAlignment="1">
      <alignment horizontal="center" vertical="center" textRotation="255" wrapText="1"/>
    </xf>
    <xf numFmtId="0" fontId="25" fillId="16" borderId="122" xfId="5" applyFont="1" applyFill="1" applyBorder="1" applyAlignment="1">
      <alignment horizontal="center" vertical="center" textRotation="255" wrapText="1"/>
    </xf>
    <xf numFmtId="0" fontId="48" fillId="4" borderId="72" xfId="0" applyFont="1" applyFill="1" applyBorder="1" applyAlignment="1">
      <alignment horizontal="center" vertical="center" wrapText="1"/>
    </xf>
    <xf numFmtId="0" fontId="48" fillId="4" borderId="73" xfId="0" applyFont="1" applyFill="1" applyBorder="1" applyAlignment="1">
      <alignment horizontal="center" vertical="center" wrapText="1"/>
    </xf>
    <xf numFmtId="0" fontId="48" fillId="4" borderId="74" xfId="0" applyFont="1" applyFill="1" applyBorder="1" applyAlignment="1">
      <alignment horizontal="center" vertical="center" wrapText="1"/>
    </xf>
    <xf numFmtId="0" fontId="51" fillId="4" borderId="2" xfId="15" applyFont="1" applyFill="1" applyBorder="1" applyAlignment="1">
      <alignment horizontal="center" vertical="center" wrapText="1"/>
    </xf>
    <xf numFmtId="0" fontId="47" fillId="4" borderId="150" xfId="15" applyFont="1" applyFill="1" applyBorder="1" applyAlignment="1">
      <alignment vertical="center" textRotation="255"/>
    </xf>
    <xf numFmtId="0" fontId="29" fillId="4" borderId="126" xfId="5" applyFont="1" applyFill="1" applyBorder="1" applyAlignment="1">
      <alignment horizontal="center" vertical="center" wrapText="1"/>
    </xf>
    <xf numFmtId="0" fontId="48" fillId="16" borderId="15" xfId="0" applyFont="1" applyFill="1" applyBorder="1" applyAlignment="1">
      <alignment horizontal="center" vertical="center" textRotation="255" wrapText="1"/>
    </xf>
    <xf numFmtId="0" fontId="44" fillId="16" borderId="19" xfId="0" applyFont="1" applyFill="1" applyBorder="1" applyAlignment="1">
      <alignment vertical="center" textRotation="255"/>
    </xf>
    <xf numFmtId="0" fontId="44" fillId="16" borderId="22" xfId="0" applyFont="1" applyFill="1" applyBorder="1" applyAlignment="1">
      <alignment vertical="center" textRotation="255"/>
    </xf>
    <xf numFmtId="0" fontId="46" fillId="4" borderId="51" xfId="15" applyFont="1" applyFill="1" applyBorder="1" applyAlignment="1">
      <alignment horizontal="center" vertical="center"/>
    </xf>
    <xf numFmtId="0" fontId="47" fillId="4" borderId="63" xfId="15" applyFont="1" applyFill="1" applyBorder="1" applyAlignment="1">
      <alignment vertical="center"/>
    </xf>
    <xf numFmtId="0" fontId="46" fillId="4" borderId="45" xfId="15" applyFont="1" applyFill="1" applyBorder="1" applyAlignment="1">
      <alignment horizontal="center" vertical="center"/>
    </xf>
    <xf numFmtId="0" fontId="33" fillId="0" borderId="73" xfId="15" applyFont="1" applyBorder="1" applyAlignment="1">
      <alignment horizontal="left" vertical="center"/>
    </xf>
    <xf numFmtId="0" fontId="33" fillId="0" borderId="44" xfId="15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80" xfId="0" applyFont="1" applyBorder="1" applyAlignment="1">
      <alignment vertical="center"/>
    </xf>
    <xf numFmtId="0" fontId="0" fillId="0" borderId="87" xfId="0" applyBorder="1" applyAlignment="1">
      <alignment horizontal="center" vertical="center" textRotation="255"/>
    </xf>
    <xf numFmtId="0" fontId="2" fillId="0" borderId="150" xfId="0" applyFont="1" applyBorder="1" applyAlignment="1">
      <alignment vertical="center"/>
    </xf>
    <xf numFmtId="0" fontId="2" fillId="0" borderId="90" xfId="0" applyFont="1" applyBorder="1" applyAlignment="1">
      <alignment vertical="center"/>
    </xf>
    <xf numFmtId="0" fontId="0" fillId="0" borderId="2" xfId="0" applyBorder="1" applyAlignment="1">
      <alignment horizontal="center" vertical="center" textRotation="255"/>
    </xf>
    <xf numFmtId="0" fontId="0" fillId="0" borderId="73" xfId="0" applyBorder="1" applyAlignment="1">
      <alignment horizontal="center" vertical="center" textRotation="255"/>
    </xf>
    <xf numFmtId="0" fontId="0" fillId="2" borderId="51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0" borderId="185" xfId="0" applyBorder="1" applyAlignment="1">
      <alignment horizontal="center" vertical="center"/>
    </xf>
    <xf numFmtId="0" fontId="2" fillId="0" borderId="104" xfId="0" applyFont="1" applyBorder="1" applyAlignment="1">
      <alignment vertical="center"/>
    </xf>
    <xf numFmtId="0" fontId="0" fillId="0" borderId="172" xfId="0" applyBorder="1" applyAlignment="1">
      <alignment horizontal="center" vertical="center"/>
    </xf>
    <xf numFmtId="0" fontId="44" fillId="11" borderId="45" xfId="0" applyFont="1" applyFill="1" applyBorder="1" applyAlignment="1">
      <alignment horizontal="center" vertical="center"/>
    </xf>
    <xf numFmtId="0" fontId="44" fillId="4" borderId="34" xfId="0" applyFont="1" applyFill="1" applyBorder="1" applyAlignment="1">
      <alignment vertical="center"/>
    </xf>
    <xf numFmtId="0" fontId="44" fillId="11" borderId="51" xfId="0" applyFont="1" applyFill="1" applyBorder="1" applyAlignment="1">
      <alignment horizontal="center" vertical="center"/>
    </xf>
    <xf numFmtId="0" fontId="48" fillId="4" borderId="103" xfId="15" applyFont="1" applyFill="1" applyBorder="1" applyAlignment="1">
      <alignment horizontal="center" vertical="center"/>
    </xf>
    <xf numFmtId="0" fontId="48" fillId="4" borderId="172" xfId="0" applyFont="1" applyFill="1" applyBorder="1" applyAlignment="1">
      <alignment horizontal="center" vertical="center"/>
    </xf>
    <xf numFmtId="0" fontId="44" fillId="4" borderId="104" xfId="0" applyFont="1" applyFill="1" applyBorder="1" applyAlignment="1">
      <alignment vertical="center"/>
    </xf>
    <xf numFmtId="0" fontId="48" fillId="4" borderId="185" xfId="0" applyFont="1" applyFill="1" applyBorder="1" applyAlignment="1">
      <alignment horizontal="center" vertical="center"/>
    </xf>
    <xf numFmtId="0" fontId="44" fillId="2" borderId="51" xfId="0" applyFont="1" applyFill="1" applyBorder="1" applyAlignment="1">
      <alignment horizontal="center" vertical="center"/>
    </xf>
    <xf numFmtId="0" fontId="44" fillId="0" borderId="34" xfId="0" applyFont="1" applyBorder="1" applyAlignment="1">
      <alignment vertical="center"/>
    </xf>
    <xf numFmtId="0" fontId="44" fillId="2" borderId="4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4" fillId="4" borderId="114" xfId="2" applyFont="1" applyFill="1" applyBorder="1" applyAlignment="1">
      <alignment horizontal="center" vertical="center" wrapText="1"/>
    </xf>
    <xf numFmtId="0" fontId="24" fillId="4" borderId="115" xfId="2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textRotation="255"/>
    </xf>
    <xf numFmtId="0" fontId="48" fillId="4" borderId="2" xfId="0" applyFont="1" applyFill="1" applyBorder="1" applyAlignment="1">
      <alignment horizontal="center" vertical="center" textRotation="255" wrapText="1"/>
    </xf>
    <xf numFmtId="0" fontId="44" fillId="4" borderId="18" xfId="0" applyFont="1" applyFill="1" applyBorder="1" applyAlignment="1">
      <alignment vertical="center" textRotation="255"/>
    </xf>
    <xf numFmtId="0" fontId="44" fillId="4" borderId="21" xfId="0" applyFont="1" applyFill="1" applyBorder="1" applyAlignment="1">
      <alignment vertical="center" textRotation="255"/>
    </xf>
    <xf numFmtId="0" fontId="48" fillId="4" borderId="134" xfId="0" applyFont="1" applyFill="1" applyBorder="1" applyAlignment="1">
      <alignment horizontal="center" vertical="center" wrapText="1"/>
    </xf>
    <xf numFmtId="0" fontId="48" fillId="4" borderId="135" xfId="0" applyFont="1" applyFill="1" applyBorder="1" applyAlignment="1">
      <alignment horizontal="center" vertical="center" wrapText="1"/>
    </xf>
    <xf numFmtId="0" fontId="48" fillId="4" borderId="136" xfId="0" applyFont="1" applyFill="1" applyBorder="1" applyAlignment="1">
      <alignment horizontal="center" vertical="center" wrapText="1"/>
    </xf>
    <xf numFmtId="0" fontId="48" fillId="5" borderId="72" xfId="0" applyFont="1" applyFill="1" applyBorder="1" applyAlignment="1">
      <alignment horizontal="center" vertical="center" wrapText="1"/>
    </xf>
    <xf numFmtId="0" fontId="48" fillId="5" borderId="73" xfId="0" applyFont="1" applyFill="1" applyBorder="1" applyAlignment="1">
      <alignment horizontal="center" vertical="center" wrapText="1"/>
    </xf>
    <xf numFmtId="0" fontId="48" fillId="5" borderId="74" xfId="0" applyFont="1" applyFill="1" applyBorder="1" applyAlignment="1">
      <alignment horizontal="center" vertical="center" wrapText="1"/>
    </xf>
    <xf numFmtId="0" fontId="24" fillId="16" borderId="114" xfId="2" applyFont="1" applyFill="1" applyBorder="1" applyAlignment="1">
      <alignment horizontal="center" vertical="center" wrapText="1"/>
    </xf>
    <xf numFmtId="0" fontId="24" fillId="16" borderId="115" xfId="2" applyFont="1" applyFill="1" applyBorder="1" applyAlignment="1">
      <alignment horizontal="center" vertical="center" wrapText="1"/>
    </xf>
    <xf numFmtId="0" fontId="29" fillId="4" borderId="114" xfId="0" applyFont="1" applyFill="1" applyBorder="1" applyAlignment="1">
      <alignment horizontal="center" vertical="center" wrapText="1"/>
    </xf>
    <xf numFmtId="0" fontId="29" fillId="4" borderId="115" xfId="0" applyFont="1" applyFill="1" applyBorder="1" applyAlignment="1">
      <alignment horizontal="center" vertical="center" wrapText="1"/>
    </xf>
    <xf numFmtId="0" fontId="29" fillId="4" borderId="117" xfId="0" applyFont="1" applyFill="1" applyBorder="1" applyAlignment="1">
      <alignment horizontal="center" vertical="center" wrapText="1"/>
    </xf>
    <xf numFmtId="0" fontId="48" fillId="4" borderId="87" xfId="0" applyFont="1" applyFill="1" applyBorder="1" applyAlignment="1">
      <alignment horizontal="center" vertical="center" wrapText="1"/>
    </xf>
    <xf numFmtId="0" fontId="44" fillId="4" borderId="150" xfId="0" applyFont="1" applyFill="1" applyBorder="1" applyAlignment="1">
      <alignment vertical="center"/>
    </xf>
    <xf numFmtId="0" fontId="44" fillId="4" borderId="115" xfId="0" applyFont="1" applyFill="1" applyBorder="1" applyAlignment="1">
      <alignment vertical="center"/>
    </xf>
    <xf numFmtId="0" fontId="44" fillId="4" borderId="117" xfId="0" applyFont="1" applyFill="1" applyBorder="1" applyAlignment="1">
      <alignment vertical="center"/>
    </xf>
    <xf numFmtId="0" fontId="48" fillId="4" borderId="64" xfId="0" applyFont="1" applyFill="1" applyBorder="1" applyAlignment="1">
      <alignment horizontal="center" vertical="center" wrapText="1"/>
    </xf>
    <xf numFmtId="0" fontId="44" fillId="4" borderId="44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44" fillId="4" borderId="3" xfId="0" applyNumberFormat="1" applyFont="1" applyFill="1" applyBorder="1" applyAlignment="1">
      <alignment horizontal="center" vertical="center"/>
    </xf>
    <xf numFmtId="0" fontId="44" fillId="4" borderId="4" xfId="0" applyFont="1" applyFill="1" applyBorder="1" applyAlignment="1">
      <alignment vertical="center"/>
    </xf>
    <xf numFmtId="0" fontId="47" fillId="4" borderId="18" xfId="0" applyFont="1" applyFill="1" applyBorder="1" applyAlignment="1">
      <alignment vertical="center"/>
    </xf>
    <xf numFmtId="0" fontId="47" fillId="4" borderId="21" xfId="0" applyFont="1" applyFill="1" applyBorder="1" applyAlignment="1">
      <alignment vertical="center"/>
    </xf>
    <xf numFmtId="0" fontId="24" fillId="4" borderId="87" xfId="0" applyFont="1" applyFill="1" applyBorder="1" applyAlignment="1">
      <alignment horizontal="center" vertical="center"/>
    </xf>
    <xf numFmtId="0" fontId="24" fillId="4" borderId="88" xfId="0" applyFont="1" applyFill="1" applyBorder="1" applyAlignment="1">
      <alignment horizontal="center" vertical="center"/>
    </xf>
    <xf numFmtId="0" fontId="24" fillId="4" borderId="89" xfId="0" applyFont="1" applyFill="1" applyBorder="1" applyAlignment="1">
      <alignment horizontal="center" vertical="center"/>
    </xf>
    <xf numFmtId="0" fontId="24" fillId="4" borderId="90" xfId="0" applyFont="1" applyFill="1" applyBorder="1" applyAlignment="1">
      <alignment horizontal="center" vertical="center"/>
    </xf>
    <xf numFmtId="0" fontId="24" fillId="4" borderId="91" xfId="0" applyFont="1" applyFill="1" applyBorder="1" applyAlignment="1">
      <alignment horizontal="center" vertical="center"/>
    </xf>
    <xf numFmtId="0" fontId="24" fillId="4" borderId="92" xfId="0" applyFont="1" applyFill="1" applyBorder="1" applyAlignment="1">
      <alignment horizontal="center" vertical="center"/>
    </xf>
    <xf numFmtId="0" fontId="24" fillId="4" borderId="149" xfId="0" applyFont="1" applyFill="1" applyBorder="1" applyAlignment="1">
      <alignment horizontal="center" vertical="center" shrinkToFit="1"/>
    </xf>
    <xf numFmtId="0" fontId="24" fillId="4" borderId="64" xfId="0" applyFont="1" applyFill="1" applyBorder="1" applyAlignment="1">
      <alignment horizontal="center" vertical="center" shrinkToFit="1"/>
    </xf>
    <xf numFmtId="0" fontId="24" fillId="4" borderId="150" xfId="0" applyFont="1" applyFill="1" applyBorder="1" applyAlignment="1">
      <alignment horizontal="center" vertical="center" shrinkToFit="1"/>
    </xf>
    <xf numFmtId="0" fontId="24" fillId="4" borderId="44" xfId="0" applyFont="1" applyFill="1" applyBorder="1" applyAlignment="1">
      <alignment horizontal="center" vertical="center" shrinkToFit="1"/>
    </xf>
    <xf numFmtId="0" fontId="24" fillId="4" borderId="90" xfId="0" applyFont="1" applyFill="1" applyBorder="1" applyAlignment="1">
      <alignment horizontal="center" vertical="center" shrinkToFit="1"/>
    </xf>
    <xf numFmtId="0" fontId="24" fillId="4" borderId="91" xfId="0" applyFont="1" applyFill="1" applyBorder="1" applyAlignment="1">
      <alignment horizontal="center" vertical="center" shrinkToFit="1"/>
    </xf>
    <xf numFmtId="0" fontId="48" fillId="4" borderId="80" xfId="0" applyFont="1" applyFill="1" applyBorder="1" applyAlignment="1">
      <alignment horizontal="center" vertical="center" wrapText="1"/>
    </xf>
    <xf numFmtId="0" fontId="48" fillId="4" borderId="21" xfId="0" applyFont="1" applyFill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/>
    </xf>
    <xf numFmtId="0" fontId="46" fillId="4" borderId="145" xfId="15" applyFont="1" applyFill="1" applyBorder="1" applyAlignment="1">
      <alignment horizontal="center" vertical="center" textRotation="255" wrapText="1"/>
    </xf>
    <xf numFmtId="0" fontId="47" fillId="4" borderId="147" xfId="15" applyFont="1" applyFill="1" applyBorder="1" applyAlignment="1">
      <alignment vertical="center" textRotation="255"/>
    </xf>
    <xf numFmtId="0" fontId="47" fillId="4" borderId="148" xfId="15" applyFont="1" applyFill="1" applyBorder="1" applyAlignment="1">
      <alignment vertical="center" textRotation="255"/>
    </xf>
    <xf numFmtId="0" fontId="44" fillId="4" borderId="80" xfId="0" applyFont="1" applyFill="1" applyBorder="1" applyAlignment="1">
      <alignment vertical="center"/>
    </xf>
    <xf numFmtId="0" fontId="48" fillId="16" borderId="114" xfId="0" applyFont="1" applyFill="1" applyBorder="1" applyAlignment="1">
      <alignment horizontal="center" vertical="center" wrapText="1"/>
    </xf>
    <xf numFmtId="0" fontId="44" fillId="16" borderId="115" xfId="0" applyFont="1" applyFill="1" applyBorder="1" applyAlignment="1">
      <alignment vertical="center"/>
    </xf>
    <xf numFmtId="0" fontId="44" fillId="16" borderId="117" xfId="0" applyFont="1" applyFill="1" applyBorder="1" applyAlignment="1">
      <alignment vertical="center"/>
    </xf>
    <xf numFmtId="0" fontId="48" fillId="4" borderId="45" xfId="0" applyFont="1" applyFill="1" applyBorder="1" applyAlignment="1">
      <alignment horizontal="center" vertical="center"/>
    </xf>
    <xf numFmtId="0" fontId="48" fillId="4" borderId="51" xfId="0" applyFont="1" applyFill="1" applyBorder="1" applyAlignment="1">
      <alignment horizontal="center" vertical="center"/>
    </xf>
    <xf numFmtId="0" fontId="44" fillId="4" borderId="80" xfId="0" applyFont="1" applyFill="1" applyBorder="1" applyAlignment="1">
      <alignment vertical="center" textRotation="255"/>
    </xf>
    <xf numFmtId="0" fontId="48" fillId="4" borderId="147" xfId="0" applyFont="1" applyFill="1" applyBorder="1" applyAlignment="1">
      <alignment horizontal="center" vertical="center" wrapText="1"/>
    </xf>
    <xf numFmtId="0" fontId="47" fillId="4" borderId="80" xfId="0" applyFont="1" applyFill="1" applyBorder="1" applyAlignment="1">
      <alignment vertical="center"/>
    </xf>
    <xf numFmtId="9" fontId="12" fillId="0" borderId="45" xfId="1" applyFont="1" applyBorder="1" applyAlignment="1">
      <alignment horizontal="center" vertical="center"/>
    </xf>
    <xf numFmtId="9" fontId="2" fillId="0" borderId="62" xfId="1" applyFont="1" applyBorder="1" applyAlignment="1">
      <alignment vertical="center"/>
    </xf>
    <xf numFmtId="9" fontId="12" fillId="0" borderId="51" xfId="1" applyFont="1" applyBorder="1" applyAlignment="1">
      <alignment horizontal="center" vertical="center"/>
    </xf>
    <xf numFmtId="9" fontId="2" fillId="0" borderId="34" xfId="1" applyFont="1" applyBorder="1" applyAlignment="1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/>
    </xf>
    <xf numFmtId="0" fontId="12" fillId="0" borderId="43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182" fontId="10" fillId="0" borderId="43" xfId="0" applyNumberFormat="1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183" fontId="10" fillId="0" borderId="60" xfId="0" applyNumberFormat="1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6" fillId="4" borderId="45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vertical="center"/>
    </xf>
    <xf numFmtId="0" fontId="4" fillId="4" borderId="45" xfId="0" applyFont="1" applyFill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4" borderId="51" xfId="0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0" fillId="4" borderId="45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vertical="center"/>
    </xf>
    <xf numFmtId="0" fontId="2" fillId="4" borderId="21" xfId="0" applyFont="1" applyFill="1" applyBorder="1" applyAlignment="1">
      <alignment vertical="center"/>
    </xf>
    <xf numFmtId="0" fontId="4" fillId="4" borderId="80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2" fillId="9" borderId="18" xfId="0" applyFont="1" applyFill="1" applyBorder="1" applyAlignment="1">
      <alignment vertical="center"/>
    </xf>
    <xf numFmtId="0" fontId="2" fillId="9" borderId="21" xfId="0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 textRotation="255" wrapText="1"/>
    </xf>
    <xf numFmtId="0" fontId="2" fillId="4" borderId="18" xfId="0" applyFont="1" applyFill="1" applyBorder="1" applyAlignment="1">
      <alignment vertical="center" textRotation="255"/>
    </xf>
    <xf numFmtId="0" fontId="2" fillId="4" borderId="21" xfId="0" applyFont="1" applyFill="1" applyBorder="1" applyAlignment="1">
      <alignment vertical="center" textRotation="255"/>
    </xf>
    <xf numFmtId="0" fontId="4" fillId="9" borderId="15" xfId="0" applyFont="1" applyFill="1" applyBorder="1" applyAlignment="1">
      <alignment horizontal="center" vertical="center" wrapText="1"/>
    </xf>
    <xf numFmtId="0" fontId="2" fillId="9" borderId="19" xfId="0" applyFont="1" applyFill="1" applyBorder="1" applyAlignment="1">
      <alignment vertical="center"/>
    </xf>
    <xf numFmtId="0" fontId="2" fillId="9" borderId="22" xfId="0" applyFont="1" applyFill="1" applyBorder="1" applyAlignment="1">
      <alignment vertical="center"/>
    </xf>
    <xf numFmtId="0" fontId="26" fillId="4" borderId="18" xfId="0" applyFont="1" applyFill="1" applyBorder="1" applyAlignment="1">
      <alignment vertical="center"/>
    </xf>
    <xf numFmtId="0" fontId="26" fillId="4" borderId="21" xfId="0" applyFont="1" applyFill="1" applyBorder="1" applyAlignment="1">
      <alignment vertical="center"/>
    </xf>
    <xf numFmtId="0" fontId="4" fillId="10" borderId="15" xfId="0" applyFont="1" applyFill="1" applyBorder="1" applyAlignment="1">
      <alignment horizontal="center" vertical="center" wrapText="1"/>
    </xf>
    <xf numFmtId="0" fontId="4" fillId="4" borderId="134" xfId="0" applyFont="1" applyFill="1" applyBorder="1" applyAlignment="1">
      <alignment horizontal="center" vertical="center" wrapText="1"/>
    </xf>
    <xf numFmtId="0" fontId="4" fillId="4" borderId="135" xfId="0" applyFont="1" applyFill="1" applyBorder="1" applyAlignment="1">
      <alignment horizontal="center" vertical="center" wrapText="1"/>
    </xf>
    <xf numFmtId="0" fontId="4" fillId="4" borderId="136" xfId="0" applyFont="1" applyFill="1" applyBorder="1" applyAlignment="1">
      <alignment horizontal="center" vertical="center" wrapText="1"/>
    </xf>
    <xf numFmtId="0" fontId="4" fillId="5" borderId="72" xfId="0" applyFont="1" applyFill="1" applyBorder="1" applyAlignment="1">
      <alignment horizontal="center" vertical="center" wrapText="1"/>
    </xf>
    <xf numFmtId="0" fontId="4" fillId="5" borderId="73" xfId="0" applyFont="1" applyFill="1" applyBorder="1" applyAlignment="1">
      <alignment horizontal="center" vertical="center" wrapText="1"/>
    </xf>
    <xf numFmtId="0" fontId="4" fillId="5" borderId="74" xfId="0" applyFont="1" applyFill="1" applyBorder="1" applyAlignment="1">
      <alignment horizontal="center" vertical="center" wrapText="1"/>
    </xf>
    <xf numFmtId="0" fontId="4" fillId="9" borderId="159" xfId="0" applyFont="1" applyFill="1" applyBorder="1" applyAlignment="1">
      <alignment horizontal="left" vertical="center" shrinkToFit="1"/>
    </xf>
    <xf numFmtId="0" fontId="4" fillId="9" borderId="116" xfId="0" applyFont="1" applyFill="1" applyBorder="1" applyAlignment="1">
      <alignment horizontal="left" vertical="center" shrinkToFit="1"/>
    </xf>
    <xf numFmtId="0" fontId="4" fillId="9" borderId="73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textRotation="255" wrapText="1"/>
    </xf>
    <xf numFmtId="0" fontId="2" fillId="4" borderId="19" xfId="0" applyFont="1" applyFill="1" applyBorder="1" applyAlignment="1">
      <alignment vertical="center" textRotation="255"/>
    </xf>
    <xf numFmtId="0" fontId="2" fillId="4" borderId="22" xfId="0" applyFont="1" applyFill="1" applyBorder="1" applyAlignment="1">
      <alignment vertical="center" textRotation="255"/>
    </xf>
    <xf numFmtId="0" fontId="4" fillId="9" borderId="87" xfId="0" applyFont="1" applyFill="1" applyBorder="1" applyAlignment="1">
      <alignment horizontal="center" vertical="center" wrapText="1"/>
    </xf>
    <xf numFmtId="0" fontId="2" fillId="9" borderId="150" xfId="0" applyFont="1" applyFill="1" applyBorder="1" applyAlignment="1">
      <alignment vertical="center"/>
    </xf>
    <xf numFmtId="0" fontId="2" fillId="9" borderId="115" xfId="0" applyFont="1" applyFill="1" applyBorder="1" applyAlignment="1">
      <alignment vertical="center"/>
    </xf>
    <xf numFmtId="0" fontId="2" fillId="9" borderId="117" xfId="0" applyFont="1" applyFill="1" applyBorder="1" applyAlignment="1">
      <alignment vertical="center"/>
    </xf>
    <xf numFmtId="0" fontId="4" fillId="4" borderId="64" xfId="0" applyFont="1" applyFill="1" applyBorder="1" applyAlignment="1">
      <alignment horizontal="center" vertical="center" wrapText="1"/>
    </xf>
    <xf numFmtId="0" fontId="2" fillId="4" borderId="44" xfId="0" applyFont="1" applyFill="1" applyBorder="1" applyAlignment="1">
      <alignment vertical="center"/>
    </xf>
    <xf numFmtId="0" fontId="2" fillId="4" borderId="19" xfId="0" applyFont="1" applyFill="1" applyBorder="1" applyAlignment="1">
      <alignment vertical="center"/>
    </xf>
    <xf numFmtId="0" fontId="2" fillId="4" borderId="22" xfId="0" applyFont="1" applyFill="1" applyBorder="1" applyAlignment="1">
      <alignment vertical="center"/>
    </xf>
    <xf numFmtId="176" fontId="0" fillId="4" borderId="3" xfId="0" applyNumberForma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176" fontId="0" fillId="9" borderId="3" xfId="0" applyNumberFormat="1" applyFill="1" applyBorder="1" applyAlignment="1">
      <alignment horizontal="center" vertical="center"/>
    </xf>
    <xf numFmtId="0" fontId="2" fillId="9" borderId="4" xfId="0" applyFont="1" applyFill="1" applyBorder="1" applyAlignment="1">
      <alignment vertical="center"/>
    </xf>
    <xf numFmtId="0" fontId="23" fillId="9" borderId="114" xfId="2" applyFont="1" applyFill="1" applyBorder="1" applyAlignment="1">
      <alignment horizontal="center" vertical="center" wrapText="1"/>
    </xf>
    <xf numFmtId="0" fontId="23" fillId="9" borderId="115" xfId="2" applyFont="1" applyFill="1" applyBorder="1" applyAlignment="1">
      <alignment horizontal="center" vertical="center" wrapText="1"/>
    </xf>
    <xf numFmtId="0" fontId="23" fillId="9" borderId="149" xfId="0" applyFont="1" applyFill="1" applyBorder="1" applyAlignment="1">
      <alignment horizontal="center" vertical="center" shrinkToFit="1"/>
    </xf>
    <xf numFmtId="0" fontId="23" fillId="9" borderId="64" xfId="0" applyFont="1" applyFill="1" applyBorder="1" applyAlignment="1">
      <alignment horizontal="center" vertical="center" shrinkToFit="1"/>
    </xf>
    <xf numFmtId="0" fontId="23" fillId="9" borderId="150" xfId="0" applyFont="1" applyFill="1" applyBorder="1" applyAlignment="1">
      <alignment horizontal="center" vertical="center" shrinkToFit="1"/>
    </xf>
    <xf numFmtId="0" fontId="23" fillId="9" borderId="44" xfId="0" applyFont="1" applyFill="1" applyBorder="1" applyAlignment="1">
      <alignment horizontal="center" vertical="center" shrinkToFit="1"/>
    </xf>
    <xf numFmtId="0" fontId="23" fillId="4" borderId="114" xfId="2" applyFont="1" applyFill="1" applyBorder="1" applyAlignment="1">
      <alignment horizontal="center" vertical="center" wrapText="1"/>
    </xf>
    <xf numFmtId="0" fontId="23" fillId="4" borderId="115" xfId="2" applyFont="1" applyFill="1" applyBorder="1" applyAlignment="1">
      <alignment horizontal="center" vertical="center" wrapText="1"/>
    </xf>
    <xf numFmtId="0" fontId="23" fillId="4" borderId="149" xfId="0" applyFont="1" applyFill="1" applyBorder="1" applyAlignment="1">
      <alignment horizontal="center" vertical="center" shrinkToFit="1"/>
    </xf>
    <xf numFmtId="0" fontId="23" fillId="4" borderId="64" xfId="0" applyFont="1" applyFill="1" applyBorder="1" applyAlignment="1">
      <alignment horizontal="center" vertical="center" shrinkToFit="1"/>
    </xf>
    <xf numFmtId="0" fontId="23" fillId="4" borderId="90" xfId="0" applyFont="1" applyFill="1" applyBorder="1" applyAlignment="1">
      <alignment horizontal="center" vertical="center" shrinkToFit="1"/>
    </xf>
    <xf numFmtId="0" fontId="23" fillId="4" borderId="91" xfId="0" applyFont="1" applyFill="1" applyBorder="1" applyAlignment="1">
      <alignment horizontal="center" vertical="center" shrinkToFit="1"/>
    </xf>
    <xf numFmtId="0" fontId="23" fillId="4" borderId="2" xfId="0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vertical="center"/>
    </xf>
    <xf numFmtId="0" fontId="23" fillId="4" borderId="149" xfId="0" applyFont="1" applyFill="1" applyBorder="1" applyAlignment="1">
      <alignment horizontal="center" vertical="center"/>
    </xf>
    <xf numFmtId="0" fontId="23" fillId="4" borderId="64" xfId="0" applyFont="1" applyFill="1" applyBorder="1" applyAlignment="1">
      <alignment horizontal="center" vertical="center"/>
    </xf>
    <xf numFmtId="0" fontId="23" fillId="4" borderId="150" xfId="0" applyFont="1" applyFill="1" applyBorder="1" applyAlignment="1">
      <alignment horizontal="center" vertical="center"/>
    </xf>
    <xf numFmtId="0" fontId="23" fillId="4" borderId="44" xfId="0" applyFont="1" applyFill="1" applyBorder="1" applyAlignment="1">
      <alignment horizontal="center" vertical="center"/>
    </xf>
    <xf numFmtId="0" fontId="44" fillId="4" borderId="51" xfId="0" applyFont="1" applyFill="1" applyBorder="1" applyAlignment="1">
      <alignment horizontal="center" vertical="center"/>
    </xf>
    <xf numFmtId="0" fontId="44" fillId="4" borderId="45" xfId="0" applyFont="1" applyFill="1" applyBorder="1" applyAlignment="1">
      <alignment horizontal="center" vertical="center"/>
    </xf>
    <xf numFmtId="0" fontId="0" fillId="4" borderId="2" xfId="0" applyFill="1" applyBorder="1" applyAlignment="1">
      <alignment vertical="center" textRotation="255"/>
    </xf>
    <xf numFmtId="0" fontId="5" fillId="8" borderId="2" xfId="0" applyFont="1" applyFill="1" applyBorder="1" applyAlignment="1">
      <alignment horizontal="center" vertical="center" wrapText="1"/>
    </xf>
    <xf numFmtId="0" fontId="2" fillId="8" borderId="18" xfId="0" applyFont="1" applyFill="1" applyBorder="1" applyAlignment="1">
      <alignment vertical="center"/>
    </xf>
    <xf numFmtId="0" fontId="2" fillId="8" borderId="21" xfId="0" applyFont="1" applyFill="1" applyBorder="1" applyAlignment="1">
      <alignment vertical="center"/>
    </xf>
    <xf numFmtId="0" fontId="48" fillId="5" borderId="87" xfId="0" applyFont="1" applyFill="1" applyBorder="1" applyAlignment="1">
      <alignment horizontal="center" vertical="center" wrapText="1"/>
    </xf>
    <xf numFmtId="0" fontId="48" fillId="5" borderId="150" xfId="0" applyFont="1" applyFill="1" applyBorder="1" applyAlignment="1">
      <alignment horizontal="center" vertical="center" wrapText="1"/>
    </xf>
    <xf numFmtId="0" fontId="48" fillId="5" borderId="90" xfId="0" applyFont="1" applyFill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47" fillId="0" borderId="18" xfId="0" applyFont="1" applyBorder="1" applyAlignment="1">
      <alignment vertical="center"/>
    </xf>
    <xf numFmtId="0" fontId="47" fillId="0" borderId="21" xfId="0" applyFont="1" applyBorder="1" applyAlignment="1">
      <alignment vertical="center"/>
    </xf>
    <xf numFmtId="0" fontId="48" fillId="4" borderId="114" xfId="0" applyFont="1" applyFill="1" applyBorder="1" applyAlignment="1">
      <alignment horizontal="center" vertical="center" wrapText="1"/>
    </xf>
    <xf numFmtId="0" fontId="48" fillId="4" borderId="87" xfId="0" applyFont="1" applyFill="1" applyBorder="1" applyAlignment="1">
      <alignment horizontal="center" vertical="center" textRotation="255" wrapText="1"/>
    </xf>
    <xf numFmtId="0" fontId="44" fillId="4" borderId="150" xfId="0" applyFont="1" applyFill="1" applyBorder="1" applyAlignment="1">
      <alignment vertical="center" textRotation="255"/>
    </xf>
    <xf numFmtId="0" fontId="44" fillId="4" borderId="90" xfId="0" applyFont="1" applyFill="1" applyBorder="1" applyAlignment="1">
      <alignment vertical="center" textRotation="255"/>
    </xf>
    <xf numFmtId="0" fontId="44" fillId="4" borderId="73" xfId="0" applyFont="1" applyFill="1" applyBorder="1" applyAlignment="1">
      <alignment vertical="center"/>
    </xf>
    <xf numFmtId="176" fontId="2" fillId="4" borderId="3" xfId="0" applyNumberFormat="1" applyFont="1" applyFill="1" applyBorder="1" applyAlignment="1">
      <alignment horizontal="center" vertical="center"/>
    </xf>
    <xf numFmtId="0" fontId="55" fillId="4" borderId="2" xfId="0" applyFont="1" applyFill="1" applyBorder="1" applyAlignment="1">
      <alignment horizontal="center" vertical="center" wrapText="1"/>
    </xf>
    <xf numFmtId="0" fontId="29" fillId="4" borderId="114" xfId="2" applyFont="1" applyFill="1" applyBorder="1" applyAlignment="1">
      <alignment horizontal="center" vertical="center" wrapText="1"/>
    </xf>
    <xf numFmtId="0" fontId="29" fillId="4" borderId="115" xfId="2" applyFont="1" applyFill="1" applyBorder="1" applyAlignment="1">
      <alignment horizontal="center" vertical="center" wrapText="1"/>
    </xf>
    <xf numFmtId="0" fontId="44" fillId="4" borderId="24" xfId="0" applyFont="1" applyFill="1" applyBorder="1" applyAlignment="1">
      <alignment vertical="center"/>
    </xf>
    <xf numFmtId="0" fontId="46" fillId="0" borderId="72" xfId="15" applyFont="1" applyBorder="1" applyAlignment="1">
      <alignment horizontal="center" vertical="center" wrapText="1"/>
    </xf>
    <xf numFmtId="0" fontId="47" fillId="0" borderId="73" xfId="15" applyFont="1" applyBorder="1" applyAlignment="1">
      <alignment vertical="center"/>
    </xf>
    <xf numFmtId="0" fontId="47" fillId="0" borderId="74" xfId="15" applyFont="1" applyBorder="1" applyAlignment="1">
      <alignment vertical="center"/>
    </xf>
    <xf numFmtId="0" fontId="51" fillId="4" borderId="2" xfId="15" applyFont="1" applyFill="1" applyBorder="1" applyAlignment="1">
      <alignment horizontal="center" vertical="center" textRotation="255" wrapText="1"/>
    </xf>
    <xf numFmtId="0" fontId="48" fillId="0" borderId="87" xfId="0" applyFont="1" applyBorder="1" applyAlignment="1">
      <alignment horizontal="center" vertical="center" wrapText="1"/>
    </xf>
    <xf numFmtId="0" fontId="44" fillId="0" borderId="150" xfId="0" applyFont="1" applyBorder="1" applyAlignment="1">
      <alignment vertical="center"/>
    </xf>
    <xf numFmtId="0" fontId="44" fillId="0" borderId="90" xfId="0" applyFont="1" applyBorder="1" applyAlignment="1">
      <alignment vertical="center"/>
    </xf>
    <xf numFmtId="0" fontId="48" fillId="4" borderId="73" xfId="15" applyFont="1" applyFill="1" applyBorder="1" applyAlignment="1">
      <alignment vertical="center" textRotation="255"/>
    </xf>
    <xf numFmtId="0" fontId="48" fillId="4" borderId="74" xfId="15" applyFont="1" applyFill="1" applyBorder="1" applyAlignment="1">
      <alignment vertical="center" textRotation="255"/>
    </xf>
    <xf numFmtId="176" fontId="26" fillId="16" borderId="3" xfId="15" applyNumberFormat="1" applyFont="1" applyFill="1" applyBorder="1" applyAlignment="1">
      <alignment horizontal="center" vertical="center"/>
    </xf>
    <xf numFmtId="0" fontId="26" fillId="16" borderId="40" xfId="15" applyFont="1" applyFill="1" applyBorder="1" applyAlignment="1">
      <alignment vertical="center"/>
    </xf>
    <xf numFmtId="0" fontId="24" fillId="4" borderId="149" xfId="15" applyFont="1" applyFill="1" applyBorder="1" applyAlignment="1">
      <alignment horizontal="center" vertical="center"/>
    </xf>
    <xf numFmtId="0" fontId="24" fillId="4" borderId="64" xfId="15" applyFont="1" applyFill="1" applyBorder="1" applyAlignment="1">
      <alignment horizontal="center" vertical="center"/>
    </xf>
    <xf numFmtId="0" fontId="24" fillId="4" borderId="150" xfId="15" applyFont="1" applyFill="1" applyBorder="1" applyAlignment="1">
      <alignment horizontal="center" vertical="center"/>
    </xf>
    <xf numFmtId="0" fontId="24" fillId="4" borderId="44" xfId="15" applyFont="1" applyFill="1" applyAlignment="1">
      <alignment horizontal="center" vertical="center"/>
    </xf>
    <xf numFmtId="0" fontId="24" fillId="4" borderId="114" xfId="16" applyFill="1" applyBorder="1" applyAlignment="1">
      <alignment horizontal="center" vertical="center" wrapText="1"/>
    </xf>
    <xf numFmtId="0" fontId="24" fillId="4" borderId="115" xfId="16" applyFill="1" applyBorder="1" applyAlignment="1">
      <alignment horizontal="center" vertical="center" wrapText="1"/>
    </xf>
    <xf numFmtId="0" fontId="24" fillId="4" borderId="117" xfId="16" applyFill="1" applyBorder="1" applyAlignment="1">
      <alignment horizontal="center" vertical="center" wrapText="1"/>
    </xf>
    <xf numFmtId="0" fontId="44" fillId="0" borderId="73" xfId="15" applyFont="1" applyBorder="1" applyAlignment="1">
      <alignment vertical="center"/>
    </xf>
    <xf numFmtId="0" fontId="44" fillId="0" borderId="74" xfId="15" applyFont="1" applyBorder="1" applyAlignment="1">
      <alignment vertical="center"/>
    </xf>
    <xf numFmtId="0" fontId="47" fillId="8" borderId="21" xfId="15" applyFont="1" applyFill="1" applyBorder="1" applyAlignment="1">
      <alignment vertical="center" textRotation="255"/>
    </xf>
    <xf numFmtId="0" fontId="46" fillId="16" borderId="72" xfId="15" applyFont="1" applyFill="1" applyBorder="1" applyAlignment="1">
      <alignment horizontal="center" vertical="center" textRotation="255" wrapText="1"/>
    </xf>
    <xf numFmtId="0" fontId="47" fillId="16" borderId="73" xfId="15" applyFont="1" applyFill="1" applyBorder="1" applyAlignment="1">
      <alignment vertical="center" textRotation="255"/>
    </xf>
    <xf numFmtId="0" fontId="47" fillId="16" borderId="80" xfId="15" applyFont="1" applyFill="1" applyBorder="1" applyAlignment="1">
      <alignment vertical="center" textRotation="255"/>
    </xf>
    <xf numFmtId="0" fontId="47" fillId="16" borderId="21" xfId="15" applyFont="1" applyFill="1" applyBorder="1" applyAlignment="1">
      <alignment vertical="center" textRotation="255"/>
    </xf>
    <xf numFmtId="0" fontId="46" fillId="4" borderId="2" xfId="26" applyFont="1" applyFill="1" applyBorder="1" applyAlignment="1">
      <alignment horizontal="center" vertical="center" textRotation="255" wrapText="1"/>
    </xf>
    <xf numFmtId="0" fontId="47" fillId="4" borderId="80" xfId="26" applyFont="1" applyFill="1" applyBorder="1" applyAlignment="1">
      <alignment vertical="center" textRotation="255"/>
    </xf>
    <xf numFmtId="0" fontId="47" fillId="4" borderId="21" xfId="26" applyFont="1" applyFill="1" applyBorder="1" applyAlignment="1">
      <alignment vertical="center" textRotation="255"/>
    </xf>
    <xf numFmtId="0" fontId="48" fillId="18" borderId="2" xfId="15" applyFont="1" applyFill="1" applyBorder="1" applyAlignment="1">
      <alignment horizontal="center" vertical="center" textRotation="255" wrapText="1"/>
    </xf>
    <xf numFmtId="0" fontId="44" fillId="16" borderId="80" xfId="15" applyFont="1" applyFill="1" applyBorder="1" applyAlignment="1">
      <alignment vertical="center" textRotation="255"/>
    </xf>
    <xf numFmtId="0" fontId="44" fillId="16" borderId="21" xfId="15" applyFont="1" applyFill="1" applyBorder="1" applyAlignment="1">
      <alignment vertical="center" textRotation="255"/>
    </xf>
    <xf numFmtId="0" fontId="46" fillId="4" borderId="72" xfId="15" applyFont="1" applyFill="1" applyBorder="1" applyAlignment="1">
      <alignment horizontal="center" vertical="center" wrapText="1"/>
    </xf>
    <xf numFmtId="0" fontId="44" fillId="4" borderId="73" xfId="15" applyFont="1" applyFill="1" applyBorder="1" applyAlignment="1">
      <alignment vertical="center"/>
    </xf>
    <xf numFmtId="0" fontId="44" fillId="4" borderId="74" xfId="15" applyFont="1" applyFill="1" applyBorder="1" applyAlignment="1">
      <alignment vertical="center"/>
    </xf>
    <xf numFmtId="0" fontId="48" fillId="4" borderId="2" xfId="15" applyFont="1" applyFill="1" applyBorder="1" applyAlignment="1">
      <alignment horizontal="center" vertical="center" textRotation="255" wrapText="1"/>
    </xf>
    <xf numFmtId="0" fontId="44" fillId="4" borderId="80" xfId="15" applyFont="1" applyFill="1" applyBorder="1" applyAlignment="1">
      <alignment vertical="center" textRotation="255"/>
    </xf>
    <xf numFmtId="0" fontId="44" fillId="4" borderId="21" xfId="15" applyFont="1" applyFill="1" applyBorder="1" applyAlignment="1">
      <alignment vertical="center" textRotation="255"/>
    </xf>
    <xf numFmtId="0" fontId="46" fillId="4" borderId="21" xfId="15" applyFont="1" applyFill="1" applyBorder="1" applyAlignment="1">
      <alignment horizontal="center" vertical="center" textRotation="255" wrapText="1"/>
    </xf>
    <xf numFmtId="0" fontId="51" fillId="4" borderId="80" xfId="15" applyFont="1" applyFill="1" applyBorder="1" applyAlignment="1">
      <alignment horizontal="center" vertical="center" textRotation="255" wrapText="1"/>
    </xf>
    <xf numFmtId="0" fontId="48" fillId="14" borderId="2" xfId="15" applyFont="1" applyFill="1" applyBorder="1" applyAlignment="1">
      <alignment horizontal="center" vertical="center" textRotation="255" wrapText="1"/>
    </xf>
    <xf numFmtId="0" fontId="44" fillId="14" borderId="80" xfId="15" applyFont="1" applyFill="1" applyBorder="1" applyAlignment="1">
      <alignment vertical="center" textRotation="255"/>
    </xf>
    <xf numFmtId="0" fontId="44" fillId="14" borderId="21" xfId="15" applyFont="1" applyFill="1" applyBorder="1" applyAlignment="1">
      <alignment vertical="center" textRotation="255"/>
    </xf>
    <xf numFmtId="0" fontId="46" fillId="14" borderId="72" xfId="15" applyFont="1" applyFill="1" applyBorder="1" applyAlignment="1">
      <alignment horizontal="center" vertical="center" wrapText="1"/>
    </xf>
    <xf numFmtId="0" fontId="44" fillId="14" borderId="73" xfId="15" applyFont="1" applyFill="1" applyBorder="1" applyAlignment="1">
      <alignment vertical="center"/>
    </xf>
    <xf numFmtId="0" fontId="44" fillId="14" borderId="74" xfId="15" applyFont="1" applyFill="1" applyBorder="1" applyAlignment="1">
      <alignment vertical="center"/>
    </xf>
    <xf numFmtId="0" fontId="46" fillId="4" borderId="73" xfId="15" applyFont="1" applyFill="1" applyBorder="1" applyAlignment="1">
      <alignment horizontal="center" vertical="center" textRotation="255" wrapText="1"/>
    </xf>
    <xf numFmtId="0" fontId="46" fillId="4" borderId="74" xfId="15" applyFont="1" applyFill="1" applyBorder="1" applyAlignment="1">
      <alignment horizontal="center" vertical="center" textRotation="255" wrapText="1"/>
    </xf>
    <xf numFmtId="0" fontId="48" fillId="4" borderId="2" xfId="15" applyFont="1" applyFill="1" applyBorder="1" applyAlignment="1">
      <alignment horizontal="center" vertical="center" wrapText="1"/>
    </xf>
    <xf numFmtId="0" fontId="44" fillId="4" borderId="80" xfId="15" applyFont="1" applyFill="1" applyBorder="1" applyAlignment="1">
      <alignment vertical="center"/>
    </xf>
    <xf numFmtId="0" fontId="44" fillId="4" borderId="21" xfId="15" applyFont="1" applyFill="1" applyBorder="1" applyAlignment="1">
      <alignment vertical="center"/>
    </xf>
    <xf numFmtId="0" fontId="44" fillId="11" borderId="51" xfId="15" applyFont="1" applyFill="1" applyBorder="1" applyAlignment="1">
      <alignment horizontal="center" vertical="center"/>
    </xf>
    <xf numFmtId="0" fontId="46" fillId="16" borderId="2" xfId="15" applyFont="1" applyFill="1" applyBorder="1" applyAlignment="1">
      <alignment horizontal="center" vertical="center" textRotation="255" wrapText="1"/>
    </xf>
    <xf numFmtId="0" fontId="33" fillId="0" borderId="44" xfId="15" applyFont="1" applyAlignment="1">
      <alignment vertical="center"/>
    </xf>
    <xf numFmtId="176" fontId="31" fillId="4" borderId="190" xfId="15" applyNumberFormat="1" applyFill="1" applyBorder="1" applyAlignment="1">
      <alignment horizontal="center" vertical="center"/>
    </xf>
    <xf numFmtId="0" fontId="33" fillId="4" borderId="146" xfId="15" applyFont="1" applyFill="1" applyBorder="1" applyAlignment="1">
      <alignment vertical="center"/>
    </xf>
    <xf numFmtId="0" fontId="50" fillId="4" borderId="192" xfId="15" applyFont="1" applyFill="1" applyBorder="1" applyAlignment="1">
      <alignment horizontal="center" vertical="center" wrapText="1"/>
    </xf>
    <xf numFmtId="0" fontId="47" fillId="4" borderId="147" xfId="15" applyFont="1" applyFill="1" applyBorder="1" applyAlignment="1">
      <alignment vertical="center"/>
    </xf>
    <xf numFmtId="0" fontId="47" fillId="4" borderId="193" xfId="15" applyFont="1" applyFill="1" applyBorder="1" applyAlignment="1">
      <alignment vertical="center"/>
    </xf>
    <xf numFmtId="0" fontId="46" fillId="4" borderId="192" xfId="15" applyFont="1" applyFill="1" applyBorder="1" applyAlignment="1">
      <alignment horizontal="center" vertical="center" textRotation="255" wrapText="1"/>
    </xf>
    <xf numFmtId="0" fontId="47" fillId="4" borderId="193" xfId="15" applyFont="1" applyFill="1" applyBorder="1" applyAlignment="1">
      <alignment vertical="center" textRotation="255"/>
    </xf>
    <xf numFmtId="0" fontId="51" fillId="4" borderId="192" xfId="15" applyFont="1" applyFill="1" applyBorder="1" applyAlignment="1">
      <alignment horizontal="center" vertical="center" wrapText="1"/>
    </xf>
    <xf numFmtId="0" fontId="46" fillId="16" borderId="192" xfId="15" applyFont="1" applyFill="1" applyBorder="1" applyAlignment="1">
      <alignment horizontal="center" vertical="center" textRotation="255" wrapText="1"/>
    </xf>
    <xf numFmtId="0" fontId="47" fillId="16" borderId="147" xfId="15" applyFont="1" applyFill="1" applyBorder="1" applyAlignment="1">
      <alignment vertical="center" textRotation="255"/>
    </xf>
    <xf numFmtId="0" fontId="47" fillId="16" borderId="193" xfId="15" applyFont="1" applyFill="1" applyBorder="1" applyAlignment="1">
      <alignment vertical="center" textRotation="255"/>
    </xf>
    <xf numFmtId="0" fontId="56" fillId="3" borderId="72" xfId="15" applyFont="1" applyFill="1" applyBorder="1" applyAlignment="1">
      <alignment horizontal="center" vertical="center" textRotation="255" wrapText="1"/>
    </xf>
    <xf numFmtId="0" fontId="53" fillId="4" borderId="73" xfId="15" applyFont="1" applyFill="1" applyBorder="1" applyAlignment="1">
      <alignment vertical="center" textRotation="255"/>
    </xf>
    <xf numFmtId="0" fontId="53" fillId="4" borderId="74" xfId="15" applyFont="1" applyFill="1" applyBorder="1" applyAlignment="1">
      <alignment vertical="center" textRotation="255"/>
    </xf>
    <xf numFmtId="0" fontId="46" fillId="18" borderId="2" xfId="15" applyFont="1" applyFill="1" applyBorder="1" applyAlignment="1">
      <alignment horizontal="center" vertical="center" textRotation="255" wrapText="1"/>
    </xf>
    <xf numFmtId="0" fontId="46" fillId="18" borderId="80" xfId="15" applyFont="1" applyFill="1" applyBorder="1" applyAlignment="1">
      <alignment horizontal="center" vertical="center" textRotation="255" wrapText="1"/>
    </xf>
    <xf numFmtId="0" fontId="46" fillId="18" borderId="21" xfId="15" applyFont="1" applyFill="1" applyBorder="1" applyAlignment="1">
      <alignment horizontal="center" vertical="center" textRotation="255" wrapText="1"/>
    </xf>
    <xf numFmtId="0" fontId="46" fillId="4" borderId="21" xfId="15" applyFont="1" applyFill="1" applyBorder="1" applyAlignment="1">
      <alignment horizontal="center" vertical="center" wrapText="1"/>
    </xf>
    <xf numFmtId="0" fontId="46" fillId="14" borderId="2" xfId="15" applyFont="1" applyFill="1" applyBorder="1" applyAlignment="1">
      <alignment horizontal="center" vertical="center" textRotation="255" wrapText="1"/>
    </xf>
    <xf numFmtId="0" fontId="47" fillId="14" borderId="80" xfId="15" applyFont="1" applyFill="1" applyBorder="1" applyAlignment="1">
      <alignment vertical="center" textRotation="255"/>
    </xf>
    <xf numFmtId="0" fontId="47" fillId="14" borderId="21" xfId="15" applyFont="1" applyFill="1" applyBorder="1" applyAlignment="1">
      <alignment vertical="center" textRotation="255"/>
    </xf>
    <xf numFmtId="0" fontId="47" fillId="14" borderId="73" xfId="15" applyFont="1" applyFill="1" applyBorder="1" applyAlignment="1">
      <alignment vertical="center"/>
    </xf>
    <xf numFmtId="0" fontId="47" fillId="14" borderId="74" xfId="15" applyFont="1" applyFill="1" applyBorder="1" applyAlignment="1">
      <alignment vertical="center"/>
    </xf>
    <xf numFmtId="0" fontId="46" fillId="4" borderId="103" xfId="15" applyFont="1" applyFill="1" applyBorder="1" applyAlignment="1">
      <alignment horizontal="center" vertical="center"/>
    </xf>
    <xf numFmtId="0" fontId="47" fillId="4" borderId="104" xfId="15" applyFont="1" applyFill="1" applyBorder="1" applyAlignment="1">
      <alignment vertical="center"/>
    </xf>
    <xf numFmtId="0" fontId="46" fillId="4" borderId="172" xfId="15" applyFont="1" applyFill="1" applyBorder="1" applyAlignment="1">
      <alignment horizontal="center" vertical="center"/>
    </xf>
    <xf numFmtId="0" fontId="31" fillId="0" borderId="51" xfId="15" applyBorder="1" applyAlignment="1">
      <alignment horizontal="center" vertical="center"/>
    </xf>
    <xf numFmtId="0" fontId="31" fillId="0" borderId="45" xfId="15" applyBorder="1" applyAlignment="1">
      <alignment horizontal="center" vertical="center"/>
    </xf>
    <xf numFmtId="0" fontId="51" fillId="4" borderId="60" xfId="15" applyFont="1" applyFill="1" applyBorder="1" applyAlignment="1">
      <alignment horizontal="center" vertical="center" shrinkToFit="1"/>
    </xf>
    <xf numFmtId="0" fontId="51" fillId="4" borderId="58" xfId="15" applyFont="1" applyFill="1" applyBorder="1" applyAlignment="1">
      <alignment horizontal="center" vertical="center" shrinkToFit="1"/>
    </xf>
    <xf numFmtId="0" fontId="51" fillId="4" borderId="42" xfId="15" applyFont="1" applyFill="1" applyBorder="1" applyAlignment="1">
      <alignment horizontal="center" vertical="center" shrinkToFit="1"/>
    </xf>
    <xf numFmtId="0" fontId="37" fillId="0" borderId="3" xfId="15" applyFont="1" applyBorder="1" applyAlignment="1">
      <alignment horizontal="center" vertical="center"/>
    </xf>
    <xf numFmtId="0" fontId="37" fillId="0" borderId="41" xfId="15" applyFont="1" applyBorder="1" applyAlignment="1">
      <alignment horizontal="center" vertical="center"/>
    </xf>
    <xf numFmtId="0" fontId="33" fillId="0" borderId="79" xfId="15" applyFont="1" applyBorder="1" applyAlignment="1">
      <alignment vertical="center"/>
    </xf>
    <xf numFmtId="182" fontId="37" fillId="0" borderId="60" xfId="15" applyNumberFormat="1" applyFont="1" applyBorder="1" applyAlignment="1">
      <alignment horizontal="center" vertical="center"/>
    </xf>
    <xf numFmtId="0" fontId="33" fillId="0" borderId="42" xfId="15" applyFont="1" applyBorder="1" applyAlignment="1">
      <alignment vertical="center"/>
    </xf>
    <xf numFmtId="182" fontId="37" fillId="0" borderId="43" xfId="15" applyNumberFormat="1" applyFont="1" applyBorder="1" applyAlignment="1">
      <alignment horizontal="center" vertical="center"/>
    </xf>
    <xf numFmtId="0" fontId="33" fillId="0" borderId="61" xfId="15" applyFont="1" applyBorder="1" applyAlignment="1">
      <alignment vertical="center"/>
    </xf>
    <xf numFmtId="0" fontId="37" fillId="0" borderId="60" xfId="15" applyFont="1" applyBorder="1" applyAlignment="1">
      <alignment horizontal="center" vertical="center"/>
    </xf>
    <xf numFmtId="0" fontId="37" fillId="0" borderId="43" xfId="15" applyFont="1" applyBorder="1" applyAlignment="1">
      <alignment horizontal="center" vertical="center"/>
    </xf>
    <xf numFmtId="178" fontId="38" fillId="0" borderId="51" xfId="15" applyNumberFormat="1" applyFont="1" applyBorder="1" applyAlignment="1">
      <alignment horizontal="center" vertical="center"/>
    </xf>
    <xf numFmtId="178" fontId="38" fillId="0" borderId="45" xfId="15" applyNumberFormat="1" applyFont="1" applyBorder="1" applyAlignment="1">
      <alignment horizontal="center" vertical="center"/>
    </xf>
    <xf numFmtId="0" fontId="33" fillId="0" borderId="62" xfId="15" applyFont="1" applyBorder="1" applyAlignment="1">
      <alignment vertical="center"/>
    </xf>
    <xf numFmtId="0" fontId="38" fillId="0" borderId="60" xfId="15" applyFont="1" applyBorder="1" applyAlignment="1">
      <alignment horizontal="center" vertical="center"/>
    </xf>
    <xf numFmtId="0" fontId="38" fillId="0" borderId="43" xfId="15" applyFont="1" applyBorder="1" applyAlignment="1">
      <alignment horizontal="center" vertical="center"/>
    </xf>
    <xf numFmtId="0" fontId="46" fillId="8" borderId="2" xfId="15" applyFont="1" applyFill="1" applyBorder="1" applyAlignment="1">
      <alignment horizontal="center" vertical="center" textRotation="255" wrapText="1"/>
    </xf>
    <xf numFmtId="0" fontId="46" fillId="8" borderId="80" xfId="15" applyFont="1" applyFill="1" applyBorder="1" applyAlignment="1">
      <alignment horizontal="center" vertical="center" textRotation="255" wrapText="1"/>
    </xf>
    <xf numFmtId="0" fontId="46" fillId="8" borderId="21" xfId="15" applyFont="1" applyFill="1" applyBorder="1" applyAlignment="1">
      <alignment horizontal="center" vertical="center" textRotation="255" wrapText="1"/>
    </xf>
    <xf numFmtId="0" fontId="36" fillId="4" borderId="192" xfId="15" applyFont="1" applyFill="1" applyBorder="1" applyAlignment="1">
      <alignment horizontal="center" vertical="center" textRotation="255" wrapText="1"/>
    </xf>
    <xf numFmtId="0" fontId="36" fillId="4" borderId="147" xfId="15" applyFont="1" applyFill="1" applyBorder="1" applyAlignment="1">
      <alignment horizontal="center" vertical="center" textRotation="255" wrapText="1"/>
    </xf>
    <xf numFmtId="0" fontId="36" fillId="4" borderId="193" xfId="15" applyFont="1" applyFill="1" applyBorder="1" applyAlignment="1">
      <alignment horizontal="center" vertical="center" textRotation="255" wrapText="1"/>
    </xf>
    <xf numFmtId="0" fontId="31" fillId="0" borderId="80" xfId="15" applyBorder="1" applyAlignment="1">
      <alignment horizontal="center" vertical="center" textRotation="255"/>
    </xf>
    <xf numFmtId="0" fontId="31" fillId="0" borderId="21" xfId="15" applyBorder="1" applyAlignment="1">
      <alignment horizontal="center" vertical="center" textRotation="255"/>
    </xf>
    <xf numFmtId="0" fontId="48" fillId="8" borderId="2" xfId="0" applyFont="1" applyFill="1" applyBorder="1" applyAlignment="1">
      <alignment horizontal="center" vertical="center" wrapText="1"/>
    </xf>
    <xf numFmtId="0" fontId="48" fillId="8" borderId="80" xfId="0" applyFont="1" applyFill="1" applyBorder="1" applyAlignment="1">
      <alignment horizontal="center" vertical="center" wrapText="1"/>
    </xf>
    <xf numFmtId="0" fontId="48" fillId="8" borderId="21" xfId="0" applyFont="1" applyFill="1" applyBorder="1" applyAlignment="1">
      <alignment horizontal="center" vertical="center" wrapText="1"/>
    </xf>
    <xf numFmtId="0" fontId="46" fillId="8" borderId="2" xfId="15" applyFont="1" applyFill="1" applyBorder="1" applyAlignment="1">
      <alignment horizontal="center" vertical="center" wrapText="1"/>
    </xf>
    <xf numFmtId="0" fontId="46" fillId="8" borderId="80" xfId="15" applyFont="1" applyFill="1" applyBorder="1" applyAlignment="1">
      <alignment horizontal="center" vertical="center" wrapText="1"/>
    </xf>
    <xf numFmtId="0" fontId="46" fillId="8" borderId="21" xfId="15" applyFont="1" applyFill="1" applyBorder="1" applyAlignment="1">
      <alignment horizontal="center" vertical="center" wrapText="1"/>
    </xf>
    <xf numFmtId="0" fontId="34" fillId="0" borderId="80" xfId="15" applyFont="1" applyBorder="1" applyAlignment="1">
      <alignment horizontal="center" vertical="center" wrapText="1"/>
    </xf>
    <xf numFmtId="0" fontId="34" fillId="0" borderId="21" xfId="15" applyFont="1" applyBorder="1" applyAlignment="1">
      <alignment horizontal="center" vertical="center" wrapText="1"/>
    </xf>
    <xf numFmtId="0" fontId="4" fillId="4" borderId="199" xfId="0" applyFont="1" applyFill="1" applyBorder="1" applyAlignment="1">
      <alignment horizontal="center" vertical="center" wrapText="1"/>
    </xf>
    <xf numFmtId="0" fontId="4" fillId="4" borderId="200" xfId="0" applyFont="1" applyFill="1" applyBorder="1" applyAlignment="1">
      <alignment horizontal="center" vertical="center" wrapText="1"/>
    </xf>
    <xf numFmtId="0" fontId="27" fillId="4" borderId="192" xfId="15" applyFont="1" applyFill="1" applyBorder="1" applyAlignment="1">
      <alignment horizontal="center" vertical="center" textRotation="255" wrapText="1"/>
    </xf>
    <xf numFmtId="0" fontId="27" fillId="4" borderId="147" xfId="15" applyFont="1" applyFill="1" applyBorder="1" applyAlignment="1">
      <alignment horizontal="center" vertical="center" textRotation="255" wrapText="1"/>
    </xf>
    <xf numFmtId="0" fontId="27" fillId="4" borderId="193" xfId="15" applyFont="1" applyFill="1" applyBorder="1" applyAlignment="1">
      <alignment horizontal="center" vertical="center" textRotation="255" wrapText="1"/>
    </xf>
    <xf numFmtId="0" fontId="46" fillId="8" borderId="199" xfId="15" applyFont="1" applyFill="1" applyBorder="1" applyAlignment="1">
      <alignment horizontal="center" vertical="center" textRotation="255" wrapText="1"/>
    </xf>
    <xf numFmtId="0" fontId="46" fillId="8" borderId="201" xfId="15" applyFont="1" applyFill="1" applyBorder="1" applyAlignment="1">
      <alignment horizontal="center" vertical="center" wrapText="1"/>
    </xf>
    <xf numFmtId="0" fontId="46" fillId="8" borderId="202" xfId="15" applyFont="1" applyFill="1" applyBorder="1" applyAlignment="1">
      <alignment horizontal="center" vertical="center" wrapText="1"/>
    </xf>
    <xf numFmtId="0" fontId="46" fillId="8" borderId="203" xfId="15" applyFont="1" applyFill="1" applyBorder="1" applyAlignment="1">
      <alignment horizontal="center" vertical="center" wrapText="1"/>
    </xf>
    <xf numFmtId="0" fontId="27" fillId="16" borderId="149" xfId="15" applyFont="1" applyFill="1" applyBorder="1" applyAlignment="1">
      <alignment horizontal="center" vertical="center" textRotation="255" wrapText="1"/>
    </xf>
    <xf numFmtId="0" fontId="27" fillId="16" borderId="150" xfId="15" applyFont="1" applyFill="1" applyBorder="1" applyAlignment="1">
      <alignment horizontal="center" vertical="center" textRotation="255" wrapText="1"/>
    </xf>
    <xf numFmtId="0" fontId="27" fillId="16" borderId="160" xfId="15" applyFont="1" applyFill="1" applyBorder="1" applyAlignment="1">
      <alignment horizontal="center" vertical="center" textRotation="255" wrapText="1"/>
    </xf>
    <xf numFmtId="0" fontId="36" fillId="4" borderId="145" xfId="15" applyFont="1" applyFill="1" applyBorder="1" applyAlignment="1">
      <alignment horizontal="center" vertical="center" textRotation="255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18" xfId="0" applyFont="1" applyFill="1" applyBorder="1" applyAlignment="1">
      <alignment vertical="center"/>
    </xf>
    <xf numFmtId="0" fontId="24" fillId="4" borderId="24" xfId="0" applyFont="1" applyFill="1" applyBorder="1" applyAlignment="1">
      <alignment vertical="center"/>
    </xf>
    <xf numFmtId="0" fontId="24" fillId="16" borderId="2" xfId="15" applyFont="1" applyFill="1" applyBorder="1" applyAlignment="1">
      <alignment horizontal="center" vertical="center" wrapText="1"/>
    </xf>
    <xf numFmtId="0" fontId="24" fillId="16" borderId="80" xfId="15" applyFont="1" applyFill="1" applyBorder="1" applyAlignment="1">
      <alignment vertical="center"/>
    </xf>
    <xf numFmtId="0" fontId="23" fillId="4" borderId="87" xfId="0" applyFont="1" applyFill="1" applyBorder="1" applyAlignment="1">
      <alignment horizontal="center" vertical="center"/>
    </xf>
    <xf numFmtId="0" fontId="23" fillId="4" borderId="88" xfId="0" applyFont="1" applyFill="1" applyBorder="1" applyAlignment="1">
      <alignment horizontal="center" vertical="center"/>
    </xf>
    <xf numFmtId="0" fontId="23" fillId="4" borderId="89" xfId="0" applyFont="1" applyFill="1" applyBorder="1" applyAlignment="1">
      <alignment horizontal="center" vertical="center"/>
    </xf>
    <xf numFmtId="0" fontId="23" fillId="4" borderId="90" xfId="0" applyFont="1" applyFill="1" applyBorder="1" applyAlignment="1">
      <alignment horizontal="center" vertical="center"/>
    </xf>
    <xf numFmtId="0" fontId="23" fillId="4" borderId="91" xfId="0" applyFont="1" applyFill="1" applyBorder="1" applyAlignment="1">
      <alignment horizontal="center" vertical="center"/>
    </xf>
    <xf numFmtId="0" fontId="23" fillId="4" borderId="92" xfId="0" applyFont="1" applyFill="1" applyBorder="1" applyAlignment="1">
      <alignment horizontal="center" vertical="center"/>
    </xf>
    <xf numFmtId="0" fontId="23" fillId="16" borderId="72" xfId="15" applyFont="1" applyFill="1" applyBorder="1" applyAlignment="1">
      <alignment horizontal="center" vertical="center" wrapText="1"/>
    </xf>
    <xf numFmtId="0" fontId="23" fillId="16" borderId="73" xfId="15" applyFont="1" applyFill="1" applyBorder="1" applyAlignment="1">
      <alignment vertical="center"/>
    </xf>
    <xf numFmtId="0" fontId="31" fillId="0" borderId="80" xfId="15" applyBorder="1" applyAlignment="1">
      <alignment vertical="center" textRotation="255"/>
    </xf>
    <xf numFmtId="0" fontId="31" fillId="0" borderId="21" xfId="15" applyBorder="1" applyAlignment="1">
      <alignment vertical="center" textRotation="255"/>
    </xf>
    <xf numFmtId="0" fontId="34" fillId="4" borderId="72" xfId="15" applyFont="1" applyFill="1" applyBorder="1" applyAlignment="1">
      <alignment horizontal="center" vertical="center" wrapText="1"/>
    </xf>
    <xf numFmtId="0" fontId="26" fillId="4" borderId="73" xfId="15" applyFont="1" applyFill="1" applyBorder="1" applyAlignment="1">
      <alignment vertical="center"/>
    </xf>
    <xf numFmtId="0" fontId="26" fillId="4" borderId="74" xfId="15" applyFont="1" applyFill="1" applyBorder="1" applyAlignment="1">
      <alignment vertical="center"/>
    </xf>
    <xf numFmtId="0" fontId="45" fillId="4" borderId="2" xfId="0" applyFont="1" applyFill="1" applyBorder="1" applyAlignment="1">
      <alignment horizontal="center" vertical="center" wrapText="1"/>
    </xf>
    <xf numFmtId="0" fontId="24" fillId="4" borderId="80" xfId="0" applyFont="1" applyFill="1" applyBorder="1" applyAlignment="1">
      <alignment vertical="center"/>
    </xf>
    <xf numFmtId="0" fontId="34" fillId="4" borderId="2" xfId="15" applyFont="1" applyFill="1" applyBorder="1" applyAlignment="1">
      <alignment horizontal="center" vertical="center" wrapText="1"/>
    </xf>
    <xf numFmtId="0" fontId="26" fillId="4" borderId="80" xfId="15" applyFont="1" applyFill="1" applyBorder="1" applyAlignment="1">
      <alignment vertical="center"/>
    </xf>
    <xf numFmtId="0" fontId="26" fillId="4" borderId="21" xfId="15" applyFont="1" applyFill="1" applyBorder="1" applyAlignment="1">
      <alignment vertical="center"/>
    </xf>
    <xf numFmtId="0" fontId="24" fillId="4" borderId="72" xfId="15" applyFont="1" applyFill="1" applyBorder="1" applyAlignment="1">
      <alignment horizontal="center" vertical="center" wrapText="1"/>
    </xf>
    <xf numFmtId="0" fontId="24" fillId="4" borderId="73" xfId="15" applyFont="1" applyFill="1" applyBorder="1" applyAlignment="1">
      <alignment vertical="center"/>
    </xf>
    <xf numFmtId="0" fontId="46" fillId="16" borderId="80" xfId="15" applyFont="1" applyFill="1" applyBorder="1" applyAlignment="1">
      <alignment horizontal="center" vertical="center" textRotation="255" wrapText="1"/>
    </xf>
    <xf numFmtId="0" fontId="46" fillId="16" borderId="21" xfId="15" applyFont="1" applyFill="1" applyBorder="1" applyAlignment="1">
      <alignment horizontal="center" vertical="center" textRotation="255" wrapText="1"/>
    </xf>
    <xf numFmtId="0" fontId="48" fillId="16" borderId="204" xfId="0" applyFont="1" applyFill="1" applyBorder="1" applyAlignment="1">
      <alignment horizontal="center" vertical="center" wrapText="1"/>
    </xf>
    <xf numFmtId="0" fontId="48" fillId="16" borderId="202" xfId="0" applyFont="1" applyFill="1" applyBorder="1" applyAlignment="1">
      <alignment horizontal="center" vertical="center" wrapText="1"/>
    </xf>
    <xf numFmtId="0" fontId="48" fillId="16" borderId="205" xfId="0" applyFont="1" applyFill="1" applyBorder="1" applyAlignment="1">
      <alignment horizontal="center" vertical="center" wrapText="1"/>
    </xf>
    <xf numFmtId="0" fontId="4" fillId="4" borderId="114" xfId="0" applyFont="1" applyFill="1" applyBorder="1" applyAlignment="1">
      <alignment horizontal="center" vertical="center" wrapText="1"/>
    </xf>
    <xf numFmtId="0" fontId="4" fillId="4" borderId="115" xfId="0" applyFont="1" applyFill="1" applyBorder="1" applyAlignment="1">
      <alignment horizontal="center" vertical="center" wrapText="1"/>
    </xf>
    <xf numFmtId="0" fontId="4" fillId="4" borderId="117" xfId="0" applyFont="1" applyFill="1" applyBorder="1" applyAlignment="1">
      <alignment horizontal="center" vertical="center" wrapText="1"/>
    </xf>
    <xf numFmtId="0" fontId="46" fillId="14" borderId="72" xfId="15" applyFont="1" applyFill="1" applyBorder="1" applyAlignment="1">
      <alignment horizontal="center" vertical="center" textRotation="255" wrapText="1"/>
    </xf>
    <xf numFmtId="0" fontId="46" fillId="14" borderId="73" xfId="15" applyFont="1" applyFill="1" applyBorder="1" applyAlignment="1">
      <alignment horizontal="center" vertical="center" textRotation="255" wrapText="1"/>
    </xf>
    <xf numFmtId="0" fontId="46" fillId="14" borderId="179" xfId="15" applyFont="1" applyFill="1" applyBorder="1" applyAlignment="1">
      <alignment horizontal="center" vertical="center" textRotation="255" wrapText="1"/>
    </xf>
    <xf numFmtId="0" fontId="46" fillId="14" borderId="80" xfId="15" applyFont="1" applyFill="1" applyBorder="1" applyAlignment="1">
      <alignment horizontal="center" vertical="center" textRotation="255" wrapText="1"/>
    </xf>
    <xf numFmtId="0" fontId="46" fillId="14" borderId="21" xfId="15" applyFont="1" applyFill="1" applyBorder="1" applyAlignment="1">
      <alignment horizontal="center" vertical="center" textRotation="255" wrapText="1"/>
    </xf>
    <xf numFmtId="0" fontId="4" fillId="5" borderId="114" xfId="0" applyFont="1" applyFill="1" applyBorder="1" applyAlignment="1">
      <alignment horizontal="center" vertical="center" wrapText="1"/>
    </xf>
    <xf numFmtId="0" fontId="4" fillId="5" borderId="115" xfId="0" applyFont="1" applyFill="1" applyBorder="1" applyAlignment="1">
      <alignment horizontal="center" vertical="center" wrapText="1"/>
    </xf>
    <xf numFmtId="0" fontId="4" fillId="5" borderId="117" xfId="0" applyFont="1" applyFill="1" applyBorder="1" applyAlignment="1">
      <alignment horizontal="center" vertical="center" wrapText="1"/>
    </xf>
    <xf numFmtId="0" fontId="47" fillId="2" borderId="51" xfId="15" applyFont="1" applyFill="1" applyBorder="1" applyAlignment="1">
      <alignment horizontal="center" vertical="center"/>
    </xf>
    <xf numFmtId="0" fontId="47" fillId="0" borderId="63" xfId="15" applyFont="1" applyBorder="1" applyAlignment="1">
      <alignment vertical="center"/>
    </xf>
    <xf numFmtId="0" fontId="47" fillId="2" borderId="45" xfId="15" applyFont="1" applyFill="1" applyBorder="1" applyAlignment="1">
      <alignment horizontal="center" vertical="center"/>
    </xf>
    <xf numFmtId="0" fontId="20" fillId="8" borderId="149" xfId="5" applyFont="1" applyFill="1" applyBorder="1" applyAlignment="1">
      <alignment horizontal="center" vertical="center" textRotation="255" wrapText="1"/>
    </xf>
    <xf numFmtId="0" fontId="20" fillId="8" borderId="150" xfId="5" applyFont="1" applyFill="1" applyBorder="1" applyAlignment="1">
      <alignment horizontal="center" vertical="center" textRotation="255" wrapText="1"/>
    </xf>
    <xf numFmtId="0" fontId="20" fillId="8" borderId="90" xfId="5" applyFont="1" applyFill="1" applyBorder="1" applyAlignment="1">
      <alignment horizontal="center" vertical="center" textRotation="255" wrapText="1"/>
    </xf>
    <xf numFmtId="0" fontId="27" fillId="3" borderId="192" xfId="15" applyFont="1" applyFill="1" applyBorder="1" applyAlignment="1">
      <alignment horizontal="center" vertical="center" textRotation="255" wrapText="1"/>
    </xf>
    <xf numFmtId="0" fontId="27" fillId="3" borderId="147" xfId="15" applyFont="1" applyFill="1" applyBorder="1" applyAlignment="1">
      <alignment horizontal="center" vertical="center" textRotation="255" wrapText="1"/>
    </xf>
    <xf numFmtId="0" fontId="27" fillId="3" borderId="193" xfId="15" applyFont="1" applyFill="1" applyBorder="1" applyAlignment="1">
      <alignment horizontal="center" vertical="center" textRotation="255" wrapText="1"/>
    </xf>
    <xf numFmtId="0" fontId="27" fillId="4" borderId="149" xfId="15" applyFont="1" applyFill="1" applyBorder="1" applyAlignment="1">
      <alignment horizontal="center" vertical="center" textRotation="255" wrapText="1"/>
    </xf>
    <xf numFmtId="0" fontId="27" fillId="4" borderId="150" xfId="15" applyFont="1" applyFill="1" applyBorder="1" applyAlignment="1">
      <alignment horizontal="center" vertical="center" textRotation="255" wrapText="1"/>
    </xf>
    <xf numFmtId="0" fontId="27" fillId="4" borderId="160" xfId="15" applyFont="1" applyFill="1" applyBorder="1" applyAlignment="1">
      <alignment horizontal="center" vertical="center" textRotation="255" wrapText="1"/>
    </xf>
    <xf numFmtId="0" fontId="27" fillId="4" borderId="2" xfId="26" applyFont="1" applyFill="1" applyBorder="1" applyAlignment="1">
      <alignment horizontal="center" vertical="center" wrapText="1"/>
    </xf>
    <xf numFmtId="0" fontId="27" fillId="4" borderId="80" xfId="26" applyFont="1" applyFill="1" applyBorder="1" applyAlignment="1">
      <alignment horizontal="center" vertical="center" wrapText="1"/>
    </xf>
    <xf numFmtId="0" fontId="27" fillId="4" borderId="21" xfId="26" applyFont="1" applyFill="1" applyBorder="1" applyAlignment="1">
      <alignment horizontal="center" vertical="center" wrapText="1"/>
    </xf>
    <xf numFmtId="0" fontId="27" fillId="0" borderId="192" xfId="15" applyFont="1" applyBorder="1" applyAlignment="1">
      <alignment horizontal="center" vertical="center" textRotation="255" wrapText="1"/>
    </xf>
    <xf numFmtId="0" fontId="27" fillId="0" borderId="147" xfId="15" applyFont="1" applyBorder="1" applyAlignment="1">
      <alignment horizontal="center" vertical="center" textRotation="255" wrapText="1"/>
    </xf>
    <xf numFmtId="0" fontId="27" fillId="0" borderId="193" xfId="15" applyFont="1" applyBorder="1" applyAlignment="1">
      <alignment horizontal="center" vertical="center" textRotation="255" wrapText="1"/>
    </xf>
    <xf numFmtId="0" fontId="4" fillId="4" borderId="192" xfId="0" applyFont="1" applyFill="1" applyBorder="1" applyAlignment="1">
      <alignment horizontal="center" vertical="center" wrapText="1"/>
    </xf>
    <xf numFmtId="0" fontId="4" fillId="4" borderId="147" xfId="0" applyFont="1" applyFill="1" applyBorder="1" applyAlignment="1">
      <alignment horizontal="center" vertical="center" wrapText="1"/>
    </xf>
    <xf numFmtId="0" fontId="4" fillId="4" borderId="193" xfId="0" applyFont="1" applyFill="1" applyBorder="1" applyAlignment="1">
      <alignment horizontal="center" vertical="center" wrapText="1"/>
    </xf>
    <xf numFmtId="0" fontId="4" fillId="14" borderId="87" xfId="0" applyFont="1" applyFill="1" applyBorder="1" applyAlignment="1">
      <alignment horizontal="center" vertical="center" wrapText="1"/>
    </xf>
    <xf numFmtId="0" fontId="4" fillId="14" borderId="150" xfId="0" applyFont="1" applyFill="1" applyBorder="1" applyAlignment="1">
      <alignment horizontal="center" vertical="center" wrapText="1"/>
    </xf>
    <xf numFmtId="0" fontId="4" fillId="14" borderId="90" xfId="0" applyFont="1" applyFill="1" applyBorder="1" applyAlignment="1">
      <alignment horizontal="center" vertical="center" wrapText="1"/>
    </xf>
    <xf numFmtId="0" fontId="18" fillId="4" borderId="87" xfId="0" applyFont="1" applyFill="1" applyBorder="1" applyAlignment="1">
      <alignment horizontal="center" vertical="center" wrapText="1"/>
    </xf>
    <xf numFmtId="0" fontId="18" fillId="4" borderId="150" xfId="0" applyFont="1" applyFill="1" applyBorder="1" applyAlignment="1">
      <alignment horizontal="center" vertical="center" wrapText="1"/>
    </xf>
    <xf numFmtId="0" fontId="18" fillId="4" borderId="90" xfId="0" applyFont="1" applyFill="1" applyBorder="1" applyAlignment="1">
      <alignment horizontal="center" vertical="center" wrapText="1"/>
    </xf>
    <xf numFmtId="0" fontId="4" fillId="16" borderId="149" xfId="0" applyFont="1" applyFill="1" applyBorder="1" applyAlignment="1">
      <alignment horizontal="center" vertical="center" wrapText="1"/>
    </xf>
    <xf numFmtId="0" fontId="4" fillId="16" borderId="150" xfId="0" applyFont="1" applyFill="1" applyBorder="1" applyAlignment="1">
      <alignment horizontal="center" vertical="center" wrapText="1"/>
    </xf>
    <xf numFmtId="0" fontId="4" fillId="16" borderId="160" xfId="0" applyFont="1" applyFill="1" applyBorder="1" applyAlignment="1">
      <alignment horizontal="center" vertical="center" wrapText="1"/>
    </xf>
    <xf numFmtId="0" fontId="46" fillId="8" borderId="114" xfId="26" applyFont="1" applyFill="1" applyBorder="1" applyAlignment="1">
      <alignment horizontal="center" vertical="center" textRotation="255" wrapText="1"/>
    </xf>
    <xf numFmtId="0" fontId="46" fillId="8" borderId="115" xfId="26" applyFont="1" applyFill="1" applyBorder="1" applyAlignment="1">
      <alignment horizontal="center" vertical="center" textRotation="255" wrapText="1"/>
    </xf>
    <xf numFmtId="0" fontId="46" fillId="8" borderId="117" xfId="26" applyFont="1" applyFill="1" applyBorder="1" applyAlignment="1">
      <alignment horizontal="center" vertical="center" textRotation="255" wrapText="1"/>
    </xf>
    <xf numFmtId="176" fontId="47" fillId="4" borderId="3" xfId="15" applyNumberFormat="1" applyFont="1" applyFill="1" applyBorder="1" applyAlignment="1">
      <alignment horizontal="center" vertical="center"/>
    </xf>
    <xf numFmtId="0" fontId="47" fillId="4" borderId="52" xfId="15" applyFont="1" applyFill="1" applyBorder="1" applyAlignment="1">
      <alignment vertical="center"/>
    </xf>
    <xf numFmtId="0" fontId="47" fillId="4" borderId="40" xfId="15" applyFont="1" applyFill="1" applyBorder="1" applyAlignment="1">
      <alignment vertical="center"/>
    </xf>
    <xf numFmtId="0" fontId="26" fillId="4" borderId="2" xfId="15" applyFont="1" applyFill="1" applyBorder="1" applyAlignment="1">
      <alignment horizontal="center" vertical="center" wrapText="1"/>
    </xf>
    <xf numFmtId="0" fontId="27" fillId="4" borderId="2" xfId="15" applyFont="1" applyFill="1" applyBorder="1" applyAlignment="1">
      <alignment horizontal="center" vertical="center" wrapText="1"/>
    </xf>
    <xf numFmtId="0" fontId="27" fillId="4" borderId="80" xfId="15" applyFont="1" applyFill="1" applyBorder="1" applyAlignment="1">
      <alignment horizontal="center" vertical="center" textRotation="255" wrapText="1"/>
    </xf>
    <xf numFmtId="0" fontId="26" fillId="4" borderId="80" xfId="15" applyFont="1" applyFill="1" applyBorder="1" applyAlignment="1">
      <alignment vertical="center" textRotation="255"/>
    </xf>
    <xf numFmtId="0" fontId="26" fillId="4" borderId="21" xfId="15" applyFont="1" applyFill="1" applyBorder="1" applyAlignment="1">
      <alignment vertical="center" textRotation="255"/>
    </xf>
    <xf numFmtId="0" fontId="27" fillId="4" borderId="72" xfId="15" applyFont="1" applyFill="1" applyBorder="1" applyAlignment="1">
      <alignment horizontal="center" vertical="center" wrapText="1"/>
    </xf>
    <xf numFmtId="0" fontId="20" fillId="4" borderId="133" xfId="5" applyFont="1" applyFill="1" applyBorder="1" applyAlignment="1">
      <alignment horizontal="center" vertical="center" wrapText="1"/>
    </xf>
    <xf numFmtId="0" fontId="20" fillId="4" borderId="121" xfId="5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vertical="center"/>
    </xf>
    <xf numFmtId="0" fontId="4" fillId="4" borderId="21" xfId="0" applyFont="1" applyFill="1" applyBorder="1" applyAlignment="1">
      <alignment vertical="center"/>
    </xf>
    <xf numFmtId="0" fontId="27" fillId="4" borderId="114" xfId="15" applyFont="1" applyFill="1" applyBorder="1" applyAlignment="1">
      <alignment horizontal="center" vertical="center" wrapText="1"/>
    </xf>
    <xf numFmtId="0" fontId="27" fillId="4" borderId="115" xfId="15" applyFont="1" applyFill="1" applyBorder="1" applyAlignment="1">
      <alignment horizontal="center" vertical="center" wrapText="1"/>
    </xf>
    <xf numFmtId="0" fontId="27" fillId="4" borderId="117" xfId="15" applyFont="1" applyFill="1" applyBorder="1" applyAlignment="1">
      <alignment horizontal="center" vertical="center" wrapText="1"/>
    </xf>
    <xf numFmtId="0" fontId="18" fillId="4" borderId="72" xfId="0" applyFont="1" applyFill="1" applyBorder="1" applyAlignment="1">
      <alignment horizontal="center" vertical="center" wrapText="1"/>
    </xf>
    <xf numFmtId="0" fontId="18" fillId="4" borderId="73" xfId="0" applyFont="1" applyFill="1" applyBorder="1" applyAlignment="1">
      <alignment vertical="center"/>
    </xf>
    <xf numFmtId="0" fontId="18" fillId="4" borderId="18" xfId="0" applyFont="1" applyFill="1" applyBorder="1" applyAlignment="1">
      <alignment vertical="center"/>
    </xf>
    <xf numFmtId="0" fontId="18" fillId="4" borderId="21" xfId="0" applyFont="1" applyFill="1" applyBorder="1" applyAlignment="1">
      <alignment vertical="center"/>
    </xf>
    <xf numFmtId="0" fontId="46" fillId="5" borderId="2" xfId="15" applyFont="1" applyFill="1" applyBorder="1" applyAlignment="1">
      <alignment horizontal="center" vertical="center" textRotation="255" wrapText="1"/>
    </xf>
    <xf numFmtId="0" fontId="46" fillId="5" borderId="80" xfId="15" applyFont="1" applyFill="1" applyBorder="1" applyAlignment="1">
      <alignment horizontal="center" vertical="center" textRotation="255" wrapText="1"/>
    </xf>
    <xf numFmtId="0" fontId="46" fillId="5" borderId="21" xfId="15" applyFont="1" applyFill="1" applyBorder="1" applyAlignment="1">
      <alignment horizontal="center" vertical="center" textRotation="255" wrapText="1"/>
    </xf>
    <xf numFmtId="0" fontId="27" fillId="4" borderId="2" xfId="15" applyFont="1" applyFill="1" applyBorder="1" applyAlignment="1">
      <alignment horizontal="center" vertical="center" textRotation="255" wrapText="1"/>
    </xf>
    <xf numFmtId="0" fontId="20" fillId="4" borderId="126" xfId="5" applyFont="1" applyFill="1" applyBorder="1" applyAlignment="1">
      <alignment horizontal="center" vertical="center" wrapText="1"/>
    </xf>
    <xf numFmtId="0" fontId="20" fillId="4" borderId="173" xfId="5" applyFont="1" applyFill="1" applyBorder="1" applyAlignment="1">
      <alignment horizontal="center" vertical="center" textRotation="255" wrapText="1"/>
    </xf>
    <xf numFmtId="0" fontId="20" fillId="4" borderId="159" xfId="5" applyFont="1" applyFill="1" applyBorder="1" applyAlignment="1">
      <alignment horizontal="center" vertical="center" textRotation="255" wrapText="1"/>
    </xf>
    <xf numFmtId="0" fontId="20" fillId="4" borderId="121" xfId="5" applyFont="1" applyFill="1" applyBorder="1" applyAlignment="1">
      <alignment horizontal="center" vertical="center" textRotation="255" wrapText="1"/>
    </xf>
    <xf numFmtId="0" fontId="20" fillId="4" borderId="122" xfId="5" applyFont="1" applyFill="1" applyBorder="1" applyAlignment="1">
      <alignment horizontal="center" vertical="center" textRotation="255" wrapText="1"/>
    </xf>
    <xf numFmtId="0" fontId="27" fillId="4" borderId="73" xfId="15" applyFont="1" applyFill="1" applyBorder="1" applyAlignment="1">
      <alignment horizontal="center" vertical="center" wrapText="1"/>
    </xf>
    <xf numFmtId="0" fontId="27" fillId="16" borderId="87" xfId="15" applyFont="1" applyFill="1" applyBorder="1" applyAlignment="1">
      <alignment horizontal="center" vertical="center" textRotation="255" wrapText="1"/>
    </xf>
    <xf numFmtId="0" fontId="26" fillId="16" borderId="150" xfId="15" applyFont="1" applyFill="1" applyBorder="1" applyAlignment="1">
      <alignment vertical="center" textRotation="255"/>
    </xf>
    <xf numFmtId="0" fontId="26" fillId="16" borderId="147" xfId="15" applyFont="1" applyFill="1" applyBorder="1" applyAlignment="1">
      <alignment vertical="center" textRotation="255"/>
    </xf>
    <xf numFmtId="0" fontId="26" fillId="16" borderId="148" xfId="15" applyFont="1" applyFill="1" applyBorder="1" applyAlignment="1">
      <alignment vertical="center" textRotation="255"/>
    </xf>
    <xf numFmtId="0" fontId="2" fillId="4" borderId="115" xfId="0" applyFont="1" applyFill="1" applyBorder="1" applyAlignment="1">
      <alignment vertical="center"/>
    </xf>
    <xf numFmtId="0" fontId="2" fillId="4" borderId="117" xfId="0" applyFont="1" applyFill="1" applyBorder="1" applyAlignment="1">
      <alignment vertical="center"/>
    </xf>
    <xf numFmtId="0" fontId="46" fillId="3" borderId="2" xfId="15" applyFont="1" applyFill="1" applyBorder="1" applyAlignment="1">
      <alignment horizontal="center" vertical="center" textRotation="255" wrapText="1"/>
    </xf>
    <xf numFmtId="0" fontId="27" fillId="14" borderId="72" xfId="15" applyFont="1" applyFill="1" applyBorder="1" applyAlignment="1">
      <alignment horizontal="center" vertical="center" textRotation="255" wrapText="1"/>
    </xf>
    <xf numFmtId="0" fontId="26" fillId="14" borderId="73" xfId="15" applyFont="1" applyFill="1" applyBorder="1" applyAlignment="1">
      <alignment vertical="center" textRotation="255"/>
    </xf>
    <xf numFmtId="0" fontId="26" fillId="14" borderId="74" xfId="15" applyFont="1" applyFill="1" applyBorder="1" applyAlignment="1">
      <alignment vertical="center" textRotation="255"/>
    </xf>
    <xf numFmtId="0" fontId="27" fillId="14" borderId="2" xfId="15" applyFont="1" applyFill="1" applyBorder="1" applyAlignment="1">
      <alignment horizontal="center" vertical="center" textRotation="255" wrapText="1"/>
    </xf>
    <xf numFmtId="0" fontId="26" fillId="14" borderId="80" xfId="15" applyFont="1" applyFill="1" applyBorder="1" applyAlignment="1">
      <alignment vertical="center" textRotation="255"/>
    </xf>
    <xf numFmtId="0" fontId="26" fillId="14" borderId="21" xfId="15" applyFont="1" applyFill="1" applyBorder="1" applyAlignment="1">
      <alignment vertical="center" textRotation="255"/>
    </xf>
    <xf numFmtId="0" fontId="27" fillId="4" borderId="72" xfId="15" applyFont="1" applyFill="1" applyBorder="1" applyAlignment="1">
      <alignment horizontal="center" vertical="center" textRotation="255" wrapText="1"/>
    </xf>
    <xf numFmtId="0" fontId="26" fillId="4" borderId="73" xfId="15" applyFont="1" applyFill="1" applyBorder="1" applyAlignment="1">
      <alignment vertical="center" textRotation="255"/>
    </xf>
    <xf numFmtId="0" fontId="26" fillId="4" borderId="74" xfId="15" applyFont="1" applyFill="1" applyBorder="1" applyAlignment="1">
      <alignment vertical="center" textRotation="255"/>
    </xf>
    <xf numFmtId="0" fontId="27" fillId="4" borderId="45" xfId="15" applyFont="1" applyFill="1" applyBorder="1" applyAlignment="1">
      <alignment horizontal="center" vertical="center"/>
    </xf>
    <xf numFmtId="0" fontId="26" fillId="4" borderId="63" xfId="15" applyFont="1" applyFill="1" applyBorder="1" applyAlignment="1">
      <alignment vertical="center"/>
    </xf>
    <xf numFmtId="0" fontId="27" fillId="4" borderId="51" xfId="15" applyFont="1" applyFill="1" applyBorder="1" applyAlignment="1">
      <alignment horizontal="center" vertical="center"/>
    </xf>
    <xf numFmtId="0" fontId="48" fillId="4" borderId="103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 textRotation="255"/>
    </xf>
    <xf numFmtId="0" fontId="7" fillId="4" borderId="2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8" fillId="5" borderId="114" xfId="0" applyFont="1" applyFill="1" applyBorder="1" applyAlignment="1">
      <alignment horizontal="center" vertical="center" wrapText="1"/>
    </xf>
    <xf numFmtId="0" fontId="27" fillId="16" borderId="2" xfId="15" applyFont="1" applyFill="1" applyBorder="1" applyAlignment="1">
      <alignment horizontal="center" vertical="center" wrapText="1"/>
    </xf>
    <xf numFmtId="0" fontId="27" fillId="16" borderId="80" xfId="15" applyFont="1" applyFill="1" applyBorder="1" applyAlignment="1">
      <alignment horizontal="center" vertical="center" wrapText="1"/>
    </xf>
    <xf numFmtId="0" fontId="27" fillId="16" borderId="21" xfId="15" applyFont="1" applyFill="1" applyBorder="1" applyAlignment="1">
      <alignment horizontal="center" vertical="center" wrapText="1"/>
    </xf>
    <xf numFmtId="0" fontId="27" fillId="4" borderId="73" xfId="15" applyFont="1" applyFill="1" applyBorder="1" applyAlignment="1">
      <alignment horizontal="center" vertical="center" textRotation="255" wrapText="1"/>
    </xf>
    <xf numFmtId="0" fontId="27" fillId="4" borderId="74" xfId="15" applyFont="1" applyFill="1" applyBorder="1" applyAlignment="1">
      <alignment horizontal="center" vertical="center" textRotation="255" wrapText="1"/>
    </xf>
    <xf numFmtId="0" fontId="4" fillId="4" borderId="19" xfId="0" applyFont="1" applyFill="1" applyBorder="1" applyAlignment="1">
      <alignment vertical="center"/>
    </xf>
    <xf numFmtId="0" fontId="4" fillId="4" borderId="22" xfId="0" applyFont="1" applyFill="1" applyBorder="1" applyAlignment="1">
      <alignment vertical="center"/>
    </xf>
    <xf numFmtId="0" fontId="48" fillId="4" borderId="18" xfId="0" applyFont="1" applyFill="1" applyBorder="1" applyAlignment="1">
      <alignment vertical="center"/>
    </xf>
    <xf numFmtId="0" fontId="48" fillId="4" borderId="80" xfId="0" applyFont="1" applyFill="1" applyBorder="1" applyAlignment="1">
      <alignment vertical="center"/>
    </xf>
    <xf numFmtId="0" fontId="48" fillId="4" borderId="21" xfId="0" applyFont="1" applyFill="1" applyBorder="1" applyAlignment="1">
      <alignment vertical="center"/>
    </xf>
    <xf numFmtId="0" fontId="4" fillId="8" borderId="2" xfId="0" applyFont="1" applyFill="1" applyBorder="1" applyAlignment="1">
      <alignment horizontal="center" vertical="center" wrapText="1"/>
    </xf>
    <xf numFmtId="0" fontId="4" fillId="8" borderId="18" xfId="0" applyFont="1" applyFill="1" applyBorder="1" applyAlignment="1">
      <alignment vertical="center"/>
    </xf>
    <xf numFmtId="0" fontId="4" fillId="8" borderId="21" xfId="0" applyFont="1" applyFill="1" applyBorder="1" applyAlignment="1">
      <alignment vertical="center"/>
    </xf>
    <xf numFmtId="0" fontId="29" fillId="4" borderId="72" xfId="0" applyFont="1" applyFill="1" applyBorder="1" applyAlignment="1">
      <alignment horizontal="center" vertical="center" wrapText="1"/>
    </xf>
    <xf numFmtId="0" fontId="29" fillId="4" borderId="73" xfId="0" applyFont="1" applyFill="1" applyBorder="1" applyAlignment="1">
      <alignment vertical="center"/>
    </xf>
    <xf numFmtId="0" fontId="29" fillId="4" borderId="18" xfId="0" applyFont="1" applyFill="1" applyBorder="1" applyAlignment="1">
      <alignment vertical="center"/>
    </xf>
    <xf numFmtId="0" fontId="29" fillId="4" borderId="21" xfId="0" applyFont="1" applyFill="1" applyBorder="1" applyAlignment="1">
      <alignment vertical="center"/>
    </xf>
    <xf numFmtId="0" fontId="2" fillId="4" borderId="8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 wrapText="1"/>
    </xf>
    <xf numFmtId="0" fontId="58" fillId="4" borderId="2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0" fontId="23" fillId="4" borderId="24" xfId="0" applyFont="1" applyFill="1" applyBorder="1" applyAlignment="1">
      <alignment vertical="center"/>
    </xf>
    <xf numFmtId="0" fontId="4" fillId="0" borderId="45" xfId="0" applyFont="1" applyBorder="1" applyAlignment="1">
      <alignment horizontal="center" vertical="center"/>
    </xf>
    <xf numFmtId="0" fontId="2" fillId="4" borderId="80" xfId="0" applyFont="1" applyFill="1" applyBorder="1" applyAlignment="1">
      <alignment vertical="center"/>
    </xf>
    <xf numFmtId="0" fontId="35" fillId="4" borderId="2" xfId="15" applyFont="1" applyFill="1" applyBorder="1" applyAlignment="1">
      <alignment horizontal="center" vertical="center" wrapText="1"/>
    </xf>
    <xf numFmtId="0" fontId="33" fillId="4" borderId="80" xfId="15" applyFont="1" applyFill="1" applyBorder="1" applyAlignment="1">
      <alignment vertical="center"/>
    </xf>
    <xf numFmtId="0" fontId="33" fillId="4" borderId="21" xfId="15" applyFont="1" applyFill="1" applyBorder="1" applyAlignment="1">
      <alignment vertical="center"/>
    </xf>
    <xf numFmtId="0" fontId="27" fillId="4" borderId="87" xfId="15" applyFont="1" applyFill="1" applyBorder="1" applyAlignment="1">
      <alignment horizontal="center" vertical="center" textRotation="255" wrapText="1"/>
    </xf>
    <xf numFmtId="0" fontId="33" fillId="4" borderId="150" xfId="15" applyFont="1" applyFill="1" applyBorder="1" applyAlignment="1">
      <alignment vertical="center" textRotation="255"/>
    </xf>
    <xf numFmtId="0" fontId="33" fillId="4" borderId="115" xfId="15" applyFont="1" applyFill="1" applyBorder="1" applyAlignment="1">
      <alignment vertical="center" textRotation="255"/>
    </xf>
    <xf numFmtId="0" fontId="33" fillId="4" borderId="117" xfId="15" applyFont="1" applyFill="1" applyBorder="1" applyAlignment="1">
      <alignment vertical="center" textRotation="255"/>
    </xf>
    <xf numFmtId="0" fontId="4" fillId="4" borderId="145" xfId="0" applyFont="1" applyFill="1" applyBorder="1" applyAlignment="1">
      <alignment horizontal="center" vertical="center" wrapText="1"/>
    </xf>
    <xf numFmtId="0" fontId="4" fillId="4" borderId="147" xfId="0" applyFont="1" applyFill="1" applyBorder="1" applyAlignment="1">
      <alignment vertical="center"/>
    </xf>
    <xf numFmtId="0" fontId="4" fillId="4" borderId="148" xfId="0" applyFont="1" applyFill="1" applyBorder="1" applyAlignment="1">
      <alignment vertical="center"/>
    </xf>
    <xf numFmtId="0" fontId="35" fillId="4" borderId="80" xfId="15" applyFont="1" applyFill="1" applyBorder="1" applyAlignment="1">
      <alignment horizontal="center" vertical="center" wrapText="1"/>
    </xf>
    <xf numFmtId="0" fontId="35" fillId="4" borderId="21" xfId="15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2" fillId="4" borderId="24" xfId="0" applyFont="1" applyFill="1" applyBorder="1" applyAlignment="1">
      <alignment vertical="center"/>
    </xf>
    <xf numFmtId="0" fontId="4" fillId="4" borderId="72" xfId="0" applyFont="1" applyFill="1" applyBorder="1" applyAlignment="1">
      <alignment horizontal="center" vertical="center" wrapText="1"/>
    </xf>
    <xf numFmtId="0" fontId="2" fillId="4" borderId="73" xfId="0" applyFont="1" applyFill="1" applyBorder="1" applyAlignment="1">
      <alignment vertical="center"/>
    </xf>
    <xf numFmtId="0" fontId="4" fillId="4" borderId="80" xfId="0" applyFont="1" applyFill="1" applyBorder="1" applyAlignment="1">
      <alignment vertical="center"/>
    </xf>
    <xf numFmtId="0" fontId="6" fillId="0" borderId="185" xfId="0" applyFont="1" applyBorder="1" applyAlignment="1">
      <alignment horizontal="center" vertical="center"/>
    </xf>
    <xf numFmtId="0" fontId="6" fillId="0" borderId="172" xfId="0" applyFont="1" applyBorder="1" applyAlignment="1">
      <alignment horizontal="center" vertical="center"/>
    </xf>
    <xf numFmtId="0" fontId="27" fillId="4" borderId="114" xfId="15" applyFont="1" applyFill="1" applyBorder="1" applyAlignment="1">
      <alignment horizontal="center" vertical="center" textRotation="255" wrapText="1"/>
    </xf>
    <xf numFmtId="0" fontId="6" fillId="0" borderId="87" xfId="0" applyFont="1" applyBorder="1" applyAlignment="1">
      <alignment horizontal="center" vertical="center" textRotation="255"/>
    </xf>
    <xf numFmtId="0" fontId="27" fillId="20" borderId="105" xfId="15" applyFont="1" applyFill="1" applyBorder="1" applyAlignment="1">
      <alignment horizontal="center" vertical="center" shrinkToFit="1"/>
    </xf>
    <xf numFmtId="0" fontId="48" fillId="20" borderId="30" xfId="0" applyFont="1" applyFill="1" applyBorder="1" applyAlignment="1">
      <alignment vertical="center"/>
    </xf>
    <xf numFmtId="0" fontId="48" fillId="20" borderId="42" xfId="0" applyFont="1" applyFill="1" applyBorder="1" applyAlignment="1">
      <alignment vertical="center"/>
    </xf>
    <xf numFmtId="0" fontId="48" fillId="20" borderId="28" xfId="0" applyFont="1" applyFill="1" applyBorder="1" applyAlignment="1">
      <alignment horizontal="center" vertical="center" shrinkToFit="1"/>
    </xf>
    <xf numFmtId="179" fontId="48" fillId="20" borderId="28" xfId="0" applyNumberFormat="1" applyFont="1" applyFill="1" applyBorder="1" applyAlignment="1">
      <alignment horizontal="center" vertical="center"/>
    </xf>
    <xf numFmtId="0" fontId="24" fillId="20" borderId="149" xfId="0" applyFont="1" applyFill="1" applyBorder="1" applyAlignment="1">
      <alignment horizontal="center" vertical="center"/>
    </xf>
    <xf numFmtId="0" fontId="24" fillId="20" borderId="64" xfId="0" applyFont="1" applyFill="1" applyBorder="1" applyAlignment="1">
      <alignment horizontal="center" vertical="center"/>
    </xf>
    <xf numFmtId="0" fontId="24" fillId="20" borderId="150" xfId="0" applyFont="1" applyFill="1" applyBorder="1" applyAlignment="1">
      <alignment horizontal="center" vertical="center"/>
    </xf>
    <xf numFmtId="0" fontId="24" fillId="20" borderId="44" xfId="0" applyFont="1" applyFill="1" applyBorder="1" applyAlignment="1">
      <alignment horizontal="center" vertical="center"/>
    </xf>
    <xf numFmtId="0" fontId="47" fillId="20" borderId="72" xfId="15" applyFont="1" applyFill="1" applyBorder="1" applyAlignment="1">
      <alignment horizontal="center" vertical="center"/>
    </xf>
    <xf numFmtId="0" fontId="47" fillId="20" borderId="64" xfId="15" applyFont="1" applyFill="1" applyBorder="1" applyAlignment="1">
      <alignment horizontal="center" vertical="center"/>
    </xf>
    <xf numFmtId="0" fontId="47" fillId="20" borderId="73" xfId="15" applyFont="1" applyFill="1" applyBorder="1" applyAlignment="1">
      <alignment horizontal="center" vertical="center"/>
    </xf>
    <xf numFmtId="0" fontId="47" fillId="20" borderId="44" xfId="15" applyFont="1" applyFill="1" applyAlignment="1">
      <alignment horizontal="center" vertical="center"/>
    </xf>
    <xf numFmtId="0" fontId="24" fillId="20" borderId="87" xfId="0" applyFont="1" applyFill="1" applyBorder="1" applyAlignment="1">
      <alignment horizontal="center" vertical="center"/>
    </xf>
    <xf numFmtId="0" fontId="24" fillId="20" borderId="88" xfId="0" applyFont="1" applyFill="1" applyBorder="1" applyAlignment="1">
      <alignment horizontal="center" vertical="center"/>
    </xf>
    <xf numFmtId="0" fontId="24" fillId="20" borderId="89" xfId="0" applyFont="1" applyFill="1" applyBorder="1" applyAlignment="1">
      <alignment horizontal="center" vertical="center"/>
    </xf>
    <xf numFmtId="0" fontId="24" fillId="20" borderId="90" xfId="0" applyFont="1" applyFill="1" applyBorder="1" applyAlignment="1">
      <alignment horizontal="center" vertical="center"/>
    </xf>
    <xf numFmtId="0" fontId="24" fillId="20" borderId="91" xfId="0" applyFont="1" applyFill="1" applyBorder="1" applyAlignment="1">
      <alignment horizontal="center" vertical="center"/>
    </xf>
    <xf numFmtId="0" fontId="24" fillId="20" borderId="92" xfId="0" applyFont="1" applyFill="1" applyBorder="1" applyAlignment="1">
      <alignment horizontal="center" vertical="center"/>
    </xf>
    <xf numFmtId="0" fontId="48" fillId="4" borderId="167" xfId="15" applyFont="1" applyFill="1" applyBorder="1" applyAlignment="1">
      <alignment vertical="center"/>
    </xf>
    <xf numFmtId="178" fontId="48" fillId="4" borderId="168" xfId="15" applyNumberFormat="1" applyFont="1" applyFill="1" applyBorder="1" applyAlignment="1">
      <alignment vertical="center"/>
    </xf>
    <xf numFmtId="179" fontId="48" fillId="4" borderId="144" xfId="15" applyNumberFormat="1" applyFont="1" applyFill="1" applyBorder="1" applyAlignment="1">
      <alignment vertical="center"/>
    </xf>
    <xf numFmtId="0" fontId="31" fillId="20" borderId="40" xfId="15" applyFill="1" applyBorder="1" applyAlignment="1">
      <alignment horizontal="center" vertical="center"/>
    </xf>
    <xf numFmtId="0" fontId="2" fillId="20" borderId="6" xfId="0" applyFont="1" applyFill="1" applyBorder="1" applyAlignment="1">
      <alignment horizontal="center" vertical="center"/>
    </xf>
    <xf numFmtId="179" fontId="48" fillId="20" borderId="94" xfId="0" applyNumberFormat="1" applyFont="1" applyFill="1" applyBorder="1" applyAlignment="1">
      <alignment horizontal="center" vertical="center" shrinkToFit="1"/>
    </xf>
    <xf numFmtId="0" fontId="4" fillId="16" borderId="43" xfId="0" applyFont="1" applyFill="1" applyBorder="1" applyAlignment="1">
      <alignment horizontal="center" vertical="center" shrinkToFit="1"/>
    </xf>
    <xf numFmtId="0" fontId="20" fillId="20" borderId="105" xfId="5" applyFont="1" applyFill="1" applyBorder="1" applyAlignment="1">
      <alignment horizontal="center" vertical="center"/>
    </xf>
    <xf numFmtId="49" fontId="4" fillId="16" borderId="93" xfId="0" applyNumberFormat="1" applyFont="1" applyFill="1" applyBorder="1" applyAlignment="1">
      <alignment vertical="center"/>
    </xf>
    <xf numFmtId="0" fontId="20" fillId="20" borderId="107" xfId="5" applyFont="1" applyFill="1" applyBorder="1" applyAlignment="1">
      <alignment horizontal="center" vertical="center"/>
    </xf>
    <xf numFmtId="0" fontId="4" fillId="16" borderId="96" xfId="0" applyFont="1" applyFill="1" applyBorder="1" applyAlignment="1">
      <alignment vertical="center" shrinkToFit="1"/>
    </xf>
    <xf numFmtId="179" fontId="46" fillId="20" borderId="28" xfId="15" applyNumberFormat="1" applyFont="1" applyFill="1" applyBorder="1" applyAlignment="1">
      <alignment horizontal="center" vertical="center" shrinkToFit="1"/>
    </xf>
    <xf numFmtId="179" fontId="46" fillId="20" borderId="6" xfId="15" applyNumberFormat="1" applyFont="1" applyFill="1" applyBorder="1" applyAlignment="1">
      <alignment horizontal="center" vertical="center" shrinkToFit="1"/>
    </xf>
    <xf numFmtId="0" fontId="46" fillId="20" borderId="6" xfId="15" applyFont="1" applyFill="1" applyBorder="1" applyAlignment="1">
      <alignment horizontal="center" vertical="center"/>
    </xf>
    <xf numFmtId="49" fontId="46" fillId="20" borderId="28" xfId="15" applyNumberFormat="1" applyFont="1" applyFill="1" applyBorder="1" applyAlignment="1">
      <alignment horizontal="center" vertical="center"/>
    </xf>
    <xf numFmtId="179" fontId="46" fillId="20" borderId="6" xfId="15" applyNumberFormat="1" applyFont="1" applyFill="1" applyBorder="1" applyAlignment="1">
      <alignment horizontal="center"/>
    </xf>
    <xf numFmtId="0" fontId="46" fillId="20" borderId="28" xfId="15" applyFont="1" applyFill="1" applyBorder="1" applyAlignment="1">
      <alignment horizontal="center" vertical="center" shrinkToFit="1"/>
    </xf>
    <xf numFmtId="179" fontId="46" fillId="20" borderId="28" xfId="26" applyNumberFormat="1" applyFont="1" applyFill="1" applyBorder="1" applyAlignment="1">
      <alignment horizontal="center" vertical="center" shrinkToFit="1"/>
    </xf>
    <xf numFmtId="179" fontId="48" fillId="20" borderId="28" xfId="26" applyNumberFormat="1" applyFont="1" applyFill="1" applyBorder="1" applyAlignment="1">
      <alignment horizontal="center" vertical="center" shrinkToFit="1"/>
    </xf>
    <xf numFmtId="179" fontId="48" fillId="20" borderId="6" xfId="26" applyNumberFormat="1" applyFont="1" applyFill="1" applyBorder="1" applyAlignment="1">
      <alignment horizontal="center" vertical="center" shrinkToFit="1"/>
    </xf>
    <xf numFmtId="0" fontId="46" fillId="20" borderId="55" xfId="15" applyFont="1" applyFill="1" applyBorder="1" applyAlignment="1">
      <alignment horizontal="center" vertical="center" shrinkToFit="1"/>
    </xf>
    <xf numFmtId="178" fontId="48" fillId="20" borderId="94" xfId="15" applyNumberFormat="1" applyFont="1" applyFill="1" applyBorder="1" applyAlignment="1">
      <alignment vertical="center"/>
    </xf>
    <xf numFmtId="179" fontId="48" fillId="20" borderId="146" xfId="15" applyNumberFormat="1" applyFont="1" applyFill="1" applyBorder="1" applyAlignment="1">
      <alignment vertical="center"/>
    </xf>
    <xf numFmtId="178" fontId="48" fillId="20" borderId="55" xfId="15" applyNumberFormat="1" applyFont="1" applyFill="1" applyBorder="1" applyAlignment="1">
      <alignment vertical="center"/>
    </xf>
    <xf numFmtId="178" fontId="48" fillId="20" borderId="54" xfId="15" applyNumberFormat="1" applyFont="1" applyFill="1" applyBorder="1" applyAlignment="1">
      <alignment vertical="center"/>
    </xf>
    <xf numFmtId="178" fontId="48" fillId="20" borderId="28" xfId="15" applyNumberFormat="1" applyFont="1" applyFill="1" applyBorder="1" applyAlignment="1">
      <alignment vertical="center"/>
    </xf>
    <xf numFmtId="0" fontId="48" fillId="20" borderId="172" xfId="15" applyFont="1" applyFill="1" applyBorder="1" applyAlignment="1">
      <alignment horizontal="center" vertical="center"/>
    </xf>
    <xf numFmtId="0" fontId="44" fillId="20" borderId="104" xfId="15" applyFont="1" applyFill="1" applyBorder="1" applyAlignment="1">
      <alignment vertical="center"/>
    </xf>
    <xf numFmtId="0" fontId="26" fillId="20" borderId="40" xfId="15" applyFont="1" applyFill="1" applyBorder="1" applyAlignment="1">
      <alignment horizontal="center" vertical="center"/>
    </xf>
    <xf numFmtId="179" fontId="46" fillId="20" borderId="6" xfId="0" applyNumberFormat="1" applyFont="1" applyFill="1" applyBorder="1" applyAlignment="1">
      <alignment horizontal="center" vertical="center" shrinkToFit="1"/>
    </xf>
    <xf numFmtId="179" fontId="46" fillId="20" borderId="28" xfId="0" applyNumberFormat="1" applyFont="1" applyFill="1" applyBorder="1" applyAlignment="1">
      <alignment horizontal="center" vertical="center" shrinkToFit="1"/>
    </xf>
    <xf numFmtId="179" fontId="48" fillId="20" borderId="6" xfId="0" applyNumberFormat="1" applyFont="1" applyFill="1" applyBorder="1" applyAlignment="1">
      <alignment horizontal="center"/>
    </xf>
    <xf numFmtId="179" fontId="48" fillId="20" borderId="28" xfId="14" applyNumberFormat="1" applyFont="1" applyFill="1" applyBorder="1" applyAlignment="1">
      <alignment horizontal="center" vertical="center" shrinkToFit="1"/>
    </xf>
    <xf numFmtId="179" fontId="48" fillId="20" borderId="6" xfId="14" applyNumberFormat="1" applyFont="1" applyFill="1" applyBorder="1" applyAlignment="1">
      <alignment horizontal="center" vertical="center" shrinkToFit="1"/>
    </xf>
    <xf numFmtId="0" fontId="25" fillId="20" borderId="107" xfId="5" applyFont="1" applyFill="1" applyBorder="1" applyAlignment="1">
      <alignment horizontal="center" vertical="center"/>
    </xf>
    <xf numFmtId="179" fontId="46" fillId="20" borderId="107" xfId="15" applyNumberFormat="1" applyFont="1" applyFill="1" applyBorder="1" applyAlignment="1">
      <alignment horizontal="center"/>
    </xf>
    <xf numFmtId="179" fontId="4" fillId="20" borderId="94" xfId="0" applyNumberFormat="1" applyFont="1" applyFill="1" applyBorder="1" applyAlignment="1">
      <alignment horizontal="center" vertical="center"/>
    </xf>
    <xf numFmtId="0" fontId="24" fillId="20" borderId="87" xfId="0" applyFont="1" applyFill="1" applyBorder="1" applyAlignment="1">
      <alignment horizontal="center" vertical="center" wrapText="1"/>
    </xf>
    <xf numFmtId="179" fontId="29" fillId="20" borderId="6" xfId="0" applyNumberFormat="1" applyFont="1" applyFill="1" applyBorder="1" applyAlignment="1">
      <alignment horizontal="center" vertical="center"/>
    </xf>
    <xf numFmtId="179" fontId="29" fillId="20" borderId="43" xfId="0" applyNumberFormat="1" applyFont="1" applyFill="1" applyBorder="1" applyAlignment="1">
      <alignment horizontal="center" vertical="center" shrinkToFit="1"/>
    </xf>
    <xf numFmtId="179" fontId="48" fillId="20" borderId="28" xfId="0" applyNumberFormat="1" applyFont="1" applyFill="1" applyBorder="1" applyAlignment="1">
      <alignment horizontal="center" vertical="center" shrinkToFit="1"/>
    </xf>
    <xf numFmtId="179" fontId="48" fillId="20" borderId="6" xfId="0" applyNumberFormat="1" applyFont="1" applyFill="1" applyBorder="1" applyAlignment="1">
      <alignment horizontal="center" vertical="center" shrinkToFit="1"/>
    </xf>
    <xf numFmtId="179" fontId="46" fillId="20" borderId="94" xfId="15" applyNumberFormat="1" applyFont="1" applyFill="1" applyBorder="1" applyAlignment="1">
      <alignment horizontal="center" vertical="center" shrinkToFit="1"/>
    </xf>
    <xf numFmtId="0" fontId="44" fillId="20" borderId="6" xfId="0" applyFont="1" applyFill="1" applyBorder="1" applyAlignment="1">
      <alignment horizontal="center" vertical="center"/>
    </xf>
    <xf numFmtId="179" fontId="48" fillId="20" borderId="146" xfId="15" applyNumberFormat="1" applyFont="1" applyFill="1" applyBorder="1" applyAlignment="1">
      <alignment horizontal="center" vertical="center"/>
    </xf>
    <xf numFmtId="0" fontId="48" fillId="4" borderId="58" xfId="0" applyFont="1" applyFill="1" applyBorder="1" applyAlignment="1">
      <alignment vertical="center"/>
    </xf>
    <xf numFmtId="179" fontId="48" fillId="4" borderId="42" xfId="0" applyNumberFormat="1" applyFont="1" applyFill="1" applyBorder="1" applyAlignment="1">
      <alignment horizontal="center" vertical="center"/>
    </xf>
    <xf numFmtId="0" fontId="48" fillId="4" borderId="76" xfId="0" applyFont="1" applyFill="1" applyBorder="1" applyAlignment="1">
      <alignment horizontal="center" vertical="center" shrinkToFit="1"/>
    </xf>
    <xf numFmtId="179" fontId="48" fillId="20" borderId="54" xfId="15" applyNumberFormat="1" applyFont="1" applyFill="1" applyBorder="1" applyAlignment="1">
      <alignment horizontal="center" vertical="center"/>
    </xf>
    <xf numFmtId="179" fontId="48" fillId="4" borderId="99" xfId="0" applyNumberFormat="1" applyFont="1" applyFill="1" applyBorder="1" applyAlignment="1">
      <alignment horizontal="center" vertical="center"/>
    </xf>
    <xf numFmtId="179" fontId="48" fillId="4" borderId="100" xfId="0" applyNumberFormat="1" applyFont="1" applyFill="1" applyBorder="1" applyAlignment="1">
      <alignment horizontal="center" vertical="center"/>
    </xf>
    <xf numFmtId="179" fontId="29" fillId="20" borderId="43" xfId="0" applyNumberFormat="1" applyFont="1" applyFill="1" applyBorder="1" applyAlignment="1">
      <alignment horizontal="center" vertical="center"/>
    </xf>
    <xf numFmtId="0" fontId="48" fillId="20" borderId="6" xfId="0" applyFont="1" applyFill="1" applyBorder="1" applyAlignment="1">
      <alignment horizontal="center" vertical="center" shrinkToFit="1"/>
    </xf>
    <xf numFmtId="0" fontId="48" fillId="20" borderId="55" xfId="0" applyFont="1" applyFill="1" applyBorder="1" applyAlignment="1">
      <alignment horizontal="center" vertical="center" shrinkToFit="1"/>
    </xf>
    <xf numFmtId="179" fontId="48" fillId="20" borderId="94" xfId="0" applyNumberFormat="1" applyFont="1" applyFill="1" applyBorder="1" applyAlignment="1">
      <alignment horizontal="center"/>
    </xf>
    <xf numFmtId="179" fontId="46" fillId="20" borderId="6" xfId="15" applyNumberFormat="1" applyFont="1" applyFill="1" applyBorder="1" applyAlignment="1">
      <alignment horizontal="center" vertical="center"/>
    </xf>
    <xf numFmtId="179" fontId="46" fillId="20" borderId="28" xfId="15" applyNumberFormat="1" applyFont="1" applyFill="1" applyBorder="1" applyAlignment="1">
      <alignment horizontal="center" vertical="center"/>
    </xf>
    <xf numFmtId="179" fontId="48" fillId="20" borderId="6" xfId="15" applyNumberFormat="1" applyFont="1" applyFill="1" applyBorder="1" applyAlignment="1">
      <alignment horizontal="center" vertical="center" shrinkToFit="1"/>
    </xf>
    <xf numFmtId="179" fontId="48" fillId="20" borderId="6" xfId="15" applyNumberFormat="1" applyFont="1" applyFill="1" applyBorder="1" applyAlignment="1">
      <alignment horizontal="center"/>
    </xf>
    <xf numFmtId="0" fontId="26" fillId="20" borderId="6" xfId="15" applyFont="1" applyFill="1" applyBorder="1" applyAlignment="1">
      <alignment horizontal="center" vertical="center"/>
    </xf>
    <xf numFmtId="0" fontId="48" fillId="20" borderId="27" xfId="15" applyFont="1" applyFill="1" applyBorder="1" applyAlignment="1">
      <alignment vertical="center" shrinkToFit="1"/>
    </xf>
    <xf numFmtId="0" fontId="48" fillId="20" borderId="42" xfId="15" applyFont="1" applyFill="1" applyBorder="1" applyAlignment="1">
      <alignment horizontal="center" vertical="center" shrinkToFit="1"/>
    </xf>
    <xf numFmtId="179" fontId="48" fillId="20" borderId="28" xfId="15" applyNumberFormat="1" applyFont="1" applyFill="1" applyBorder="1" applyAlignment="1">
      <alignment horizontal="center" vertical="center" shrinkToFit="1"/>
    </xf>
    <xf numFmtId="0" fontId="48" fillId="20" borderId="29" xfId="15" applyFont="1" applyFill="1" applyBorder="1" applyAlignment="1">
      <alignment horizontal="center" vertical="center" shrinkToFit="1"/>
    </xf>
    <xf numFmtId="179" fontId="46" fillId="20" borderId="107" xfId="26" applyNumberFormat="1" applyFont="1" applyFill="1" applyBorder="1" applyAlignment="1">
      <alignment horizontal="center" vertical="center" shrinkToFit="1"/>
    </xf>
    <xf numFmtId="0" fontId="46" fillId="4" borderId="149" xfId="15" applyFont="1" applyFill="1" applyBorder="1" applyAlignment="1">
      <alignment horizontal="center" vertical="center" textRotation="255" wrapText="1"/>
    </xf>
    <xf numFmtId="0" fontId="47" fillId="4" borderId="44" xfId="15" applyFont="1" applyFill="1" applyBorder="1" applyAlignment="1">
      <alignment vertical="center" shrinkToFit="1"/>
    </xf>
    <xf numFmtId="178" fontId="47" fillId="4" borderId="44" xfId="15" applyNumberFormat="1" applyFont="1" applyFill="1" applyBorder="1" applyAlignment="1">
      <alignment horizontal="right" vertical="center" shrinkToFit="1"/>
    </xf>
    <xf numFmtId="0" fontId="46" fillId="4" borderId="104" xfId="15" applyFont="1" applyFill="1" applyBorder="1" applyAlignment="1">
      <alignment vertical="center" shrinkToFit="1"/>
    </xf>
    <xf numFmtId="178" fontId="48" fillId="20" borderId="6" xfId="15" applyNumberFormat="1" applyFont="1" applyFill="1" applyBorder="1" applyAlignment="1">
      <alignment vertical="center"/>
    </xf>
    <xf numFmtId="179" fontId="48" fillId="20" borderId="40" xfId="15" applyNumberFormat="1" applyFont="1" applyFill="1" applyBorder="1" applyAlignment="1">
      <alignment vertical="center"/>
    </xf>
    <xf numFmtId="0" fontId="48" fillId="20" borderId="45" xfId="15" applyFont="1" applyFill="1" applyBorder="1" applyAlignment="1">
      <alignment horizontal="center" vertical="center"/>
    </xf>
    <xf numFmtId="0" fontId="44" fillId="20" borderId="63" xfId="15" applyFont="1" applyFill="1" applyBorder="1" applyAlignment="1">
      <alignment vertical="center"/>
    </xf>
    <xf numFmtId="179" fontId="48" fillId="20" borderId="6" xfId="15" applyNumberFormat="1" applyFont="1" applyFill="1" applyBorder="1" applyAlignment="1">
      <alignment horizontal="center" vertical="center"/>
    </xf>
    <xf numFmtId="1" fontId="46" fillId="21" borderId="6" xfId="15" applyNumberFormat="1" applyFont="1" applyFill="1" applyBorder="1" applyAlignment="1">
      <alignment horizontal="center" vertical="center"/>
    </xf>
    <xf numFmtId="1" fontId="46" fillId="21" borderId="43" xfId="15" applyNumberFormat="1" applyFont="1" applyFill="1" applyBorder="1" applyAlignment="1">
      <alignment horizontal="center" vertical="center"/>
    </xf>
    <xf numFmtId="0" fontId="46" fillId="20" borderId="105" xfId="15" applyFont="1" applyFill="1" applyBorder="1" applyAlignment="1">
      <alignment horizontal="center" vertical="center"/>
    </xf>
    <xf numFmtId="0" fontId="46" fillId="20" borderId="6" xfId="14" applyFont="1" applyFill="1" applyBorder="1" applyAlignment="1">
      <alignment horizontal="center" vertical="center" shrinkToFit="1"/>
    </xf>
    <xf numFmtId="179" fontId="46" fillId="20" borderId="107" xfId="15" applyNumberFormat="1" applyFont="1" applyFill="1" applyBorder="1" applyAlignment="1">
      <alignment horizontal="center" vertical="center" shrinkToFit="1"/>
    </xf>
    <xf numFmtId="179" fontId="46" fillId="20" borderId="6" xfId="26" applyNumberFormat="1" applyFont="1" applyFill="1" applyBorder="1" applyAlignment="1">
      <alignment horizontal="center" vertical="center" shrinkToFit="1"/>
    </xf>
    <xf numFmtId="179" fontId="4" fillId="16" borderId="212" xfId="0" applyNumberFormat="1" applyFont="1" applyFill="1" applyBorder="1" applyAlignment="1">
      <alignment horizontal="center"/>
    </xf>
    <xf numFmtId="179" fontId="46" fillId="20" borderId="94" xfId="26" applyNumberFormat="1" applyFont="1" applyFill="1" applyBorder="1" applyAlignment="1">
      <alignment horizontal="center" vertical="center" shrinkToFit="1"/>
    </xf>
    <xf numFmtId="0" fontId="48" fillId="20" borderId="28" xfId="0" applyFont="1" applyFill="1" applyBorder="1" applyAlignment="1">
      <alignment horizontal="center" vertical="center"/>
    </xf>
    <xf numFmtId="0" fontId="20" fillId="20" borderId="105" xfId="5" applyFont="1" applyFill="1" applyBorder="1" applyAlignment="1">
      <alignment horizontal="center" vertical="center" shrinkToFit="1"/>
    </xf>
    <xf numFmtId="0" fontId="20" fillId="20" borderId="131" xfId="5" applyFont="1" applyFill="1" applyBorder="1" applyAlignment="1">
      <alignment horizontal="center" vertical="center" shrinkToFit="1"/>
    </xf>
    <xf numFmtId="179" fontId="20" fillId="20" borderId="105" xfId="3" applyNumberFormat="1" applyFont="1" applyFill="1" applyBorder="1" applyAlignment="1">
      <alignment horizontal="center" vertical="center"/>
    </xf>
    <xf numFmtId="0" fontId="20" fillId="20" borderId="128" xfId="5" applyFont="1" applyFill="1" applyBorder="1" applyAlignment="1">
      <alignment horizontal="center" vertical="center"/>
    </xf>
    <xf numFmtId="179" fontId="27" fillId="20" borderId="107" xfId="15" applyNumberFormat="1" applyFont="1" applyFill="1" applyBorder="1" applyAlignment="1">
      <alignment horizontal="center" vertical="center" shrinkToFit="1"/>
    </xf>
    <xf numFmtId="179" fontId="4" fillId="20" borderId="94" xfId="0" applyNumberFormat="1" applyFont="1" applyFill="1" applyBorder="1" applyAlignment="1">
      <alignment horizontal="center"/>
    </xf>
    <xf numFmtId="179" fontId="18" fillId="20" borderId="130" xfId="5" applyNumberFormat="1" applyFont="1" applyFill="1" applyBorder="1" applyAlignment="1">
      <alignment horizontal="center" vertical="center"/>
    </xf>
    <xf numFmtId="0" fontId="27" fillId="20" borderId="6" xfId="14" applyFont="1" applyFill="1" applyBorder="1" applyAlignment="1">
      <alignment horizontal="center" vertical="center" shrinkToFit="1"/>
    </xf>
    <xf numFmtId="179" fontId="27" fillId="21" borderId="28" xfId="14" applyNumberFormat="1" applyFont="1" applyFill="1" applyBorder="1" applyAlignment="1">
      <alignment horizontal="center" vertical="center" shrinkToFit="1"/>
    </xf>
    <xf numFmtId="179" fontId="27" fillId="20" borderId="6" xfId="14" applyNumberFormat="1" applyFont="1" applyFill="1" applyBorder="1" applyAlignment="1">
      <alignment horizontal="center" vertical="center" shrinkToFit="1"/>
    </xf>
    <xf numFmtId="0" fontId="27" fillId="20" borderId="42" xfId="26" applyFont="1" applyFill="1" applyBorder="1" applyAlignment="1">
      <alignment vertical="center" shrinkToFit="1"/>
    </xf>
    <xf numFmtId="0" fontId="27" fillId="20" borderId="28" xfId="26" applyFont="1" applyFill="1" applyBorder="1" applyAlignment="1">
      <alignment horizontal="center" vertical="center" shrinkToFit="1"/>
    </xf>
    <xf numFmtId="179" fontId="27" fillId="20" borderId="28" xfId="26" applyNumberFormat="1" applyFont="1" applyFill="1" applyBorder="1" applyAlignment="1">
      <alignment horizontal="center" vertical="center" shrinkToFit="1"/>
    </xf>
    <xf numFmtId="49" fontId="27" fillId="20" borderId="28" xfId="26" applyNumberFormat="1" applyFont="1" applyFill="1" applyBorder="1" applyAlignment="1">
      <alignment horizontal="center" vertical="center" shrinkToFit="1"/>
    </xf>
    <xf numFmtId="179" fontId="27" fillId="20" borderId="6" xfId="15" applyNumberFormat="1" applyFont="1" applyFill="1" applyBorder="1" applyAlignment="1">
      <alignment horizontal="center"/>
    </xf>
    <xf numFmtId="179" fontId="4" fillId="20" borderId="28" xfId="14" applyNumberFormat="1" applyFont="1" applyFill="1" applyBorder="1" applyAlignment="1">
      <alignment horizontal="center" vertical="center"/>
    </xf>
    <xf numFmtId="179" fontId="4" fillId="20" borderId="6" xfId="14" applyNumberFormat="1" applyFont="1" applyFill="1" applyBorder="1" applyAlignment="1">
      <alignment horizontal="center" vertical="center"/>
    </xf>
    <xf numFmtId="179" fontId="27" fillId="20" borderId="105" xfId="15" applyNumberFormat="1" applyFont="1" applyFill="1" applyBorder="1" applyAlignment="1">
      <alignment horizontal="center" vertical="center" shrinkToFit="1"/>
    </xf>
    <xf numFmtId="179" fontId="27" fillId="20" borderId="6" xfId="26" applyNumberFormat="1" applyFont="1" applyFill="1" applyBorder="1" applyAlignment="1">
      <alignment horizontal="center" vertical="center" shrinkToFit="1"/>
    </xf>
    <xf numFmtId="179" fontId="4" fillId="20" borderId="28" xfId="14" applyNumberFormat="1" applyFont="1" applyFill="1" applyBorder="1" applyAlignment="1">
      <alignment horizontal="center" vertical="center" shrinkToFit="1"/>
    </xf>
    <xf numFmtId="179" fontId="4" fillId="20" borderId="6" xfId="14" applyNumberFormat="1" applyFont="1" applyFill="1" applyBorder="1" applyAlignment="1">
      <alignment horizontal="center" vertical="center" shrinkToFit="1"/>
    </xf>
    <xf numFmtId="0" fontId="27" fillId="20" borderId="42" xfId="26" applyFont="1" applyFill="1" applyBorder="1" applyAlignment="1">
      <alignment horizontal="center" vertical="center" shrinkToFit="1"/>
    </xf>
    <xf numFmtId="0" fontId="27" fillId="20" borderId="29" xfId="26" applyFont="1" applyFill="1" applyBorder="1" applyAlignment="1">
      <alignment horizontal="center" vertical="center" shrinkToFit="1"/>
    </xf>
    <xf numFmtId="0" fontId="4" fillId="20" borderId="6" xfId="0" applyFont="1" applyFill="1" applyBorder="1" applyAlignment="1">
      <alignment horizontal="center" vertical="center"/>
    </xf>
    <xf numFmtId="179" fontId="27" fillId="20" borderId="28" xfId="15" applyNumberFormat="1" applyFont="1" applyFill="1" applyBorder="1" applyAlignment="1">
      <alignment horizontal="center" vertical="center"/>
    </xf>
    <xf numFmtId="0" fontId="18" fillId="20" borderId="105" xfId="5" applyFont="1" applyFill="1" applyBorder="1" applyAlignment="1">
      <alignment horizontal="center" vertical="center" shrinkToFit="1"/>
    </xf>
    <xf numFmtId="0" fontId="18" fillId="20" borderId="107" xfId="5" applyFont="1" applyFill="1" applyBorder="1" applyAlignment="1">
      <alignment horizontal="center" vertical="center" shrinkToFit="1"/>
    </xf>
    <xf numFmtId="179" fontId="48" fillId="20" borderId="6" xfId="0" applyNumberFormat="1" applyFont="1" applyFill="1" applyBorder="1" applyAlignment="1">
      <alignment horizontal="center" vertical="center"/>
    </xf>
  </cellXfs>
  <cellStyles count="46">
    <cellStyle name="一般" xfId="0" builtinId="0"/>
    <cellStyle name="一般 2" xfId="2" xr:uid="{00000000-0005-0000-0000-000001000000}"/>
    <cellStyle name="一般 2 2" xfId="8" xr:uid="{00000000-0005-0000-0000-000002000000}"/>
    <cellStyle name="一般 2 2 2" xfId="19" xr:uid="{00000000-0005-0000-0000-000003000000}"/>
    <cellStyle name="一般 2 3" xfId="16" xr:uid="{00000000-0005-0000-0000-000004000000}"/>
    <cellStyle name="一般 2 3 2" xfId="41" xr:uid="{00000000-0005-0000-0000-000005000000}"/>
    <cellStyle name="一般 2 3 3" xfId="31" xr:uid="{00000000-0005-0000-0000-000006000000}"/>
    <cellStyle name="一般 3" xfId="4" xr:uid="{00000000-0005-0000-0000-000007000000}"/>
    <cellStyle name="一般 3 2" xfId="20" xr:uid="{00000000-0005-0000-0000-000008000000}"/>
    <cellStyle name="一般 4" xfId="6" xr:uid="{00000000-0005-0000-0000-000009000000}"/>
    <cellStyle name="一般 4 2" xfId="32" xr:uid="{00000000-0005-0000-0000-00000A000000}"/>
    <cellStyle name="一般 4 3" xfId="35" xr:uid="{00000000-0005-0000-0000-00000B000000}"/>
    <cellStyle name="一般 5" xfId="14" xr:uid="{00000000-0005-0000-0000-00000C000000}"/>
    <cellStyle name="一般 5 2" xfId="40" xr:uid="{00000000-0005-0000-0000-00000D000000}"/>
    <cellStyle name="一般 5 3" xfId="30" xr:uid="{00000000-0005-0000-0000-00000E000000}"/>
    <cellStyle name="一般 6" xfId="15" xr:uid="{00000000-0005-0000-0000-00000F000000}"/>
    <cellStyle name="一般 6 2" xfId="26" xr:uid="{00000000-0005-0000-0000-000010000000}"/>
    <cellStyle name="一般 6 3" xfId="34" xr:uid="{00000000-0005-0000-0000-000011000000}"/>
    <cellStyle name="一般 7" xfId="18" xr:uid="{00000000-0005-0000-0000-000012000000}"/>
    <cellStyle name="一般 8" xfId="24" xr:uid="{00000000-0005-0000-0000-000013000000}"/>
    <cellStyle name="一般 8 2" xfId="44" xr:uid="{00000000-0005-0000-0000-000014000000}"/>
    <cellStyle name="一般 9" xfId="42" xr:uid="{00000000-0005-0000-0000-000015000000}"/>
    <cellStyle name="一般_菜單調查表" xfId="9" xr:uid="{00000000-0005-0000-0000-000016000000}"/>
    <cellStyle name="一般_菜單調查表 2" xfId="3" xr:uid="{00000000-0005-0000-0000-000017000000}"/>
    <cellStyle name="一般_菜單調查表 2 2" xfId="5" xr:uid="{00000000-0005-0000-0000-000018000000}"/>
    <cellStyle name="好 2" xfId="10" xr:uid="{00000000-0005-0000-0000-000019000000}"/>
    <cellStyle name="好 2 2" xfId="37" xr:uid="{00000000-0005-0000-0000-00001A000000}"/>
    <cellStyle name="好 2 3" xfId="27" xr:uid="{00000000-0005-0000-0000-00001B000000}"/>
    <cellStyle name="百分比" xfId="1" builtinId="5"/>
    <cellStyle name="百分比 2" xfId="11" xr:uid="{00000000-0005-0000-0000-00001D000000}"/>
    <cellStyle name="百分比 3" xfId="13" xr:uid="{00000000-0005-0000-0000-00001E000000}"/>
    <cellStyle name="百分比 3 2" xfId="39" xr:uid="{00000000-0005-0000-0000-00001F000000}"/>
    <cellStyle name="百分比 3 3" xfId="25" xr:uid="{00000000-0005-0000-0000-000020000000}"/>
    <cellStyle name="百分比 4" xfId="17" xr:uid="{00000000-0005-0000-0000-000021000000}"/>
    <cellStyle name="百分比 4 2" xfId="28" xr:uid="{00000000-0005-0000-0000-000022000000}"/>
    <cellStyle name="百分比 4 3" xfId="33" xr:uid="{00000000-0005-0000-0000-000023000000}"/>
    <cellStyle name="百分比 5" xfId="22" xr:uid="{00000000-0005-0000-0000-000024000000}"/>
    <cellStyle name="百分比 5 2" xfId="36" xr:uid="{00000000-0005-0000-0000-000025000000}"/>
    <cellStyle name="常规 2" xfId="7" xr:uid="{00000000-0005-0000-0000-000026000000}"/>
    <cellStyle name="常规 3" xfId="12" xr:uid="{00000000-0005-0000-0000-000027000000}"/>
    <cellStyle name="常规 3 2" xfId="38" xr:uid="{00000000-0005-0000-0000-000028000000}"/>
    <cellStyle name="常规 3 3" xfId="23" xr:uid="{00000000-0005-0000-0000-000029000000}"/>
    <cellStyle name="貨幣 2" xfId="21" xr:uid="{00000000-0005-0000-0000-00002A000000}"/>
    <cellStyle name="貨幣 2 2" xfId="29" xr:uid="{00000000-0005-0000-0000-00002B000000}"/>
    <cellStyle name="貨幣 2 2 2" xfId="45" xr:uid="{00000000-0005-0000-0000-00002C000000}"/>
    <cellStyle name="貨幣 2 3" xfId="43" xr:uid="{00000000-0005-0000-0000-00002D000000}"/>
  </cellStyles>
  <dxfs count="0"/>
  <tableStyles count="0" defaultTableStyle="TableStyleMedium2" defaultPivotStyle="PivotStyleLight16"/>
  <colors>
    <mruColors>
      <color rgb="FF00FF00"/>
      <color rgb="FFFFCCCC"/>
      <color rgb="FFFFCCFF"/>
      <color rgb="FF66CC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Q197"/>
  <sheetViews>
    <sheetView view="pageBreakPreview" zoomScale="70" zoomScaleNormal="70" zoomScaleSheetLayoutView="70" workbookViewId="0">
      <selection activeCell="AI116" sqref="AI116:AI130"/>
    </sheetView>
  </sheetViews>
  <sheetFormatPr defaultColWidth="12.625" defaultRowHeight="15" customHeight="1"/>
  <cols>
    <col min="1" max="1" width="3.125" style="413" customWidth="1"/>
    <col min="2" max="2" width="4.875" style="413" hidden="1" customWidth="1"/>
    <col min="3" max="6" width="6.625" style="413" hidden="1" customWidth="1"/>
    <col min="7" max="7" width="5.625" style="413" customWidth="1"/>
    <col min="8" max="8" width="11" style="413" customWidth="1"/>
    <col min="9" max="11" width="6.625" style="413" customWidth="1"/>
    <col min="12" max="12" width="6.625" style="413" hidden="1" customWidth="1"/>
    <col min="13" max="13" width="9.75" style="413" hidden="1" customWidth="1"/>
    <col min="14" max="14" width="5.625" style="413" customWidth="1"/>
    <col min="15" max="15" width="9.75" style="413" customWidth="1"/>
    <col min="16" max="16" width="7.375" style="413" customWidth="1"/>
    <col min="17" max="17" width="6.625" style="412" customWidth="1"/>
    <col min="18" max="18" width="6.75" style="413" customWidth="1"/>
    <col min="19" max="19" width="6.625" style="413" hidden="1" customWidth="1"/>
    <col min="20" max="20" width="9.75" style="413" hidden="1" customWidth="1"/>
    <col min="21" max="21" width="5.625" style="413" customWidth="1"/>
    <col min="22" max="22" width="15.125" style="413" customWidth="1"/>
    <col min="23" max="25" width="6.625" style="413" customWidth="1"/>
    <col min="26" max="26" width="6.625" style="413" hidden="1" customWidth="1"/>
    <col min="27" max="27" width="9.75" style="413" hidden="1" customWidth="1"/>
    <col min="28" max="28" width="5.625" style="413" customWidth="1"/>
    <col min="29" max="29" width="12.25" style="413" customWidth="1"/>
    <col min="30" max="30" width="6.625" style="413" customWidth="1"/>
    <col min="31" max="31" width="8.625" style="413" customWidth="1"/>
    <col min="32" max="32" width="6.625" style="413" customWidth="1"/>
    <col min="33" max="33" width="6.625" style="413" hidden="1" customWidth="1"/>
    <col min="34" max="34" width="9.75" style="413" hidden="1" customWidth="1"/>
    <col min="35" max="35" width="6.375" style="413" customWidth="1"/>
    <col min="36" max="36" width="11.625" style="413" bestFit="1" customWidth="1"/>
    <col min="37" max="37" width="7.875" style="413" customWidth="1"/>
    <col min="38" max="38" width="6.75" style="413" customWidth="1"/>
    <col min="39" max="39" width="7.5" style="413" customWidth="1"/>
    <col min="40" max="40" width="6.625" style="413" hidden="1" customWidth="1"/>
    <col min="41" max="41" width="9.75" style="413" hidden="1" customWidth="1"/>
    <col min="42" max="42" width="7.875" style="413" customWidth="1"/>
    <col min="43" max="16384" width="12.625" style="413"/>
  </cols>
  <sheetData>
    <row r="1" spans="1:42" ht="26.25" customHeight="1" thickBot="1">
      <c r="A1" s="3563" t="s">
        <v>533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  <c r="U1" s="3564"/>
      <c r="V1" s="3564"/>
      <c r="W1" s="3564"/>
      <c r="X1" s="3564"/>
      <c r="Y1" s="3564"/>
      <c r="Z1" s="3564"/>
      <c r="AA1" s="3564"/>
      <c r="AB1" s="3564"/>
      <c r="AC1" s="3564"/>
      <c r="AD1" s="3564"/>
      <c r="AE1" s="3564"/>
      <c r="AF1" s="3564"/>
      <c r="AG1" s="3564"/>
      <c r="AH1" s="3564"/>
      <c r="AI1" s="3564"/>
      <c r="AJ1" s="3564"/>
      <c r="AK1" s="3564"/>
      <c r="AL1" s="3564"/>
      <c r="AM1" s="3564"/>
      <c r="AN1" s="3564"/>
      <c r="AO1" s="3564"/>
      <c r="AP1" s="412"/>
    </row>
    <row r="2" spans="1:42" ht="18" customHeight="1">
      <c r="A2" s="3565"/>
      <c r="B2" s="3567">
        <v>44640</v>
      </c>
      <c r="C2" s="3568"/>
      <c r="D2" s="414" t="s">
        <v>0</v>
      </c>
      <c r="E2" s="415"/>
      <c r="F2" s="416" t="s">
        <v>1</v>
      </c>
      <c r="G2" s="3569">
        <v>45810</v>
      </c>
      <c r="H2" s="3570"/>
      <c r="I2" s="775" t="s">
        <v>2</v>
      </c>
      <c r="J2" s="4257">
        <v>761</v>
      </c>
      <c r="K2" s="1020" t="s">
        <v>1</v>
      </c>
      <c r="L2" s="774"/>
      <c r="M2" s="774"/>
      <c r="N2" s="3569">
        <f>G2+1</f>
        <v>45811</v>
      </c>
      <c r="O2" s="3571"/>
      <c r="P2" s="1021" t="s">
        <v>3</v>
      </c>
      <c r="Q2" s="4257">
        <v>761</v>
      </c>
      <c r="R2" s="1020" t="s">
        <v>1</v>
      </c>
      <c r="S2" s="774"/>
      <c r="T2" s="774"/>
      <c r="U2" s="3569">
        <f>N2+1</f>
        <v>45812</v>
      </c>
      <c r="V2" s="3571"/>
      <c r="W2" s="1021" t="s">
        <v>4</v>
      </c>
      <c r="X2" s="876">
        <v>709</v>
      </c>
      <c r="Y2" s="1020" t="s">
        <v>1</v>
      </c>
      <c r="Z2" s="774"/>
      <c r="AA2" s="774"/>
      <c r="AB2" s="3569">
        <f>U2+1</f>
        <v>45813</v>
      </c>
      <c r="AC2" s="3571"/>
      <c r="AD2" s="1021" t="s">
        <v>5</v>
      </c>
      <c r="AE2" s="4257">
        <v>761</v>
      </c>
      <c r="AF2" s="1020" t="s">
        <v>1</v>
      </c>
      <c r="AG2" s="774"/>
      <c r="AH2" s="774"/>
      <c r="AI2" s="3569">
        <f>AB2+1</f>
        <v>45814</v>
      </c>
      <c r="AJ2" s="3571"/>
      <c r="AK2" s="1019" t="s">
        <v>335</v>
      </c>
      <c r="AL2" s="4257">
        <v>750</v>
      </c>
      <c r="AM2" s="1020" t="s">
        <v>1</v>
      </c>
      <c r="AN2" s="1020"/>
      <c r="AO2" s="774"/>
      <c r="AP2" s="412"/>
    </row>
    <row r="3" spans="1:42" ht="18" customHeight="1" thickBot="1">
      <c r="A3" s="3566"/>
      <c r="B3" s="418" t="s">
        <v>8</v>
      </c>
      <c r="C3" s="419" t="s">
        <v>9</v>
      </c>
      <c r="D3" s="419" t="s">
        <v>10</v>
      </c>
      <c r="E3" s="420" t="s">
        <v>11</v>
      </c>
      <c r="F3" s="421" t="s">
        <v>12</v>
      </c>
      <c r="G3" s="778" t="s">
        <v>8</v>
      </c>
      <c r="H3" s="779" t="s">
        <v>9</v>
      </c>
      <c r="I3" s="779" t="s">
        <v>10</v>
      </c>
      <c r="J3" s="780" t="s">
        <v>11</v>
      </c>
      <c r="K3" s="776" t="s">
        <v>12</v>
      </c>
      <c r="L3" s="777"/>
      <c r="M3" s="777"/>
      <c r="N3" s="778" t="s">
        <v>8</v>
      </c>
      <c r="O3" s="781" t="s">
        <v>9</v>
      </c>
      <c r="P3" s="781" t="s">
        <v>10</v>
      </c>
      <c r="Q3" s="782" t="s">
        <v>11</v>
      </c>
      <c r="R3" s="783" t="s">
        <v>12</v>
      </c>
      <c r="S3" s="777"/>
      <c r="T3" s="777"/>
      <c r="U3" s="778" t="s">
        <v>8</v>
      </c>
      <c r="V3" s="779" t="s">
        <v>9</v>
      </c>
      <c r="W3" s="779" t="s">
        <v>10</v>
      </c>
      <c r="X3" s="780" t="s">
        <v>11</v>
      </c>
      <c r="Y3" s="776" t="s">
        <v>12</v>
      </c>
      <c r="Z3" s="777"/>
      <c r="AA3" s="777"/>
      <c r="AB3" s="778" t="s">
        <v>8</v>
      </c>
      <c r="AC3" s="779" t="s">
        <v>9</v>
      </c>
      <c r="AD3" s="779" t="s">
        <v>10</v>
      </c>
      <c r="AE3" s="780" t="s">
        <v>11</v>
      </c>
      <c r="AF3" s="776" t="s">
        <v>12</v>
      </c>
      <c r="AG3" s="777"/>
      <c r="AH3" s="777"/>
      <c r="AI3" s="778" t="s">
        <v>8</v>
      </c>
      <c r="AJ3" s="779" t="s">
        <v>9</v>
      </c>
      <c r="AK3" s="779" t="s">
        <v>10</v>
      </c>
      <c r="AL3" s="779"/>
      <c r="AM3" s="780" t="s">
        <v>11</v>
      </c>
      <c r="AN3" s="1022"/>
      <c r="AO3" s="777"/>
      <c r="AP3" s="412"/>
    </row>
    <row r="4" spans="1:42" ht="18" customHeight="1">
      <c r="A4" s="3580" t="s">
        <v>13</v>
      </c>
      <c r="B4" s="3558"/>
      <c r="C4" s="423"/>
      <c r="D4" s="424"/>
      <c r="E4" s="425"/>
      <c r="F4" s="426"/>
      <c r="G4" s="3561" t="s">
        <v>302</v>
      </c>
      <c r="H4" s="4215" t="s">
        <v>769</v>
      </c>
      <c r="I4" s="4216"/>
      <c r="J4" s="4216"/>
      <c r="K4" s="4216"/>
      <c r="L4" s="1408"/>
      <c r="M4" s="1408"/>
      <c r="N4" s="4059" t="s">
        <v>301</v>
      </c>
      <c r="O4" s="4223" t="s">
        <v>769</v>
      </c>
      <c r="P4" s="4224"/>
      <c r="Q4" s="4224"/>
      <c r="R4" s="4225"/>
      <c r="S4" s="1408"/>
      <c r="T4" s="1408"/>
      <c r="U4" s="3561" t="s">
        <v>549</v>
      </c>
      <c r="V4" s="3581"/>
      <c r="W4" s="3582"/>
      <c r="X4" s="3582"/>
      <c r="Y4" s="3582"/>
      <c r="Z4" s="1408"/>
      <c r="AA4" s="1408"/>
      <c r="AB4" s="3561" t="s">
        <v>301</v>
      </c>
      <c r="AC4" s="4215" t="s">
        <v>769</v>
      </c>
      <c r="AD4" s="4216"/>
      <c r="AE4" s="4216"/>
      <c r="AF4" s="4216"/>
      <c r="AG4" s="1408"/>
      <c r="AH4" s="1408"/>
      <c r="AI4" s="3561" t="s">
        <v>401</v>
      </c>
      <c r="AJ4" s="4219" t="s">
        <v>770</v>
      </c>
      <c r="AK4" s="4220"/>
      <c r="AL4" s="4220"/>
      <c r="AM4" s="4220"/>
      <c r="AN4" s="4220"/>
      <c r="AO4" s="4220"/>
      <c r="AP4" s="412"/>
    </row>
    <row r="5" spans="1:42" ht="18" customHeight="1" thickBot="1">
      <c r="A5" s="3559"/>
      <c r="B5" s="3559"/>
      <c r="C5" s="429"/>
      <c r="D5" s="412"/>
      <c r="E5" s="430"/>
      <c r="F5" s="431"/>
      <c r="G5" s="3562"/>
      <c r="H5" s="4217"/>
      <c r="I5" s="4218"/>
      <c r="J5" s="4218"/>
      <c r="K5" s="4218"/>
      <c r="L5" s="1312"/>
      <c r="M5" s="1312"/>
      <c r="N5" s="4060"/>
      <c r="O5" s="4226"/>
      <c r="P5" s="4227"/>
      <c r="Q5" s="4227"/>
      <c r="R5" s="4228"/>
      <c r="S5" s="1312"/>
      <c r="T5" s="1312"/>
      <c r="U5" s="3562"/>
      <c r="V5" s="3583"/>
      <c r="W5" s="3584"/>
      <c r="X5" s="3584"/>
      <c r="Y5" s="3584"/>
      <c r="Z5" s="1312"/>
      <c r="AA5" s="1312"/>
      <c r="AB5" s="3562"/>
      <c r="AC5" s="4217"/>
      <c r="AD5" s="4218"/>
      <c r="AE5" s="4218"/>
      <c r="AF5" s="4218"/>
      <c r="AG5" s="1312"/>
      <c r="AH5" s="1312"/>
      <c r="AI5" s="3562"/>
      <c r="AJ5" s="4221"/>
      <c r="AK5" s="4222"/>
      <c r="AL5" s="4222"/>
      <c r="AM5" s="4222"/>
      <c r="AN5" s="4222"/>
      <c r="AO5" s="4222"/>
      <c r="AP5" s="412"/>
    </row>
    <row r="6" spans="1:42" ht="18" hidden="1" customHeight="1" thickBot="1">
      <c r="A6" s="3559"/>
      <c r="B6" s="3559"/>
      <c r="C6" s="429"/>
      <c r="D6" s="412"/>
      <c r="E6" s="430"/>
      <c r="F6" s="431"/>
      <c r="G6" s="3562"/>
      <c r="H6" s="1312"/>
      <c r="I6" s="1312"/>
      <c r="J6" s="1410"/>
      <c r="K6" s="1312"/>
      <c r="L6" s="1312"/>
      <c r="M6" s="1312"/>
      <c r="N6" s="3562"/>
      <c r="O6" s="1312"/>
      <c r="P6" s="1312"/>
      <c r="Q6" s="1410"/>
      <c r="R6" s="1312"/>
      <c r="S6" s="1312"/>
      <c r="T6" s="1312"/>
      <c r="U6" s="3562"/>
      <c r="V6" s="1312"/>
      <c r="W6" s="1312"/>
      <c r="X6" s="1410"/>
      <c r="Y6" s="1312"/>
      <c r="Z6" s="1312"/>
      <c r="AA6" s="1312"/>
      <c r="AB6" s="3562"/>
      <c r="AC6" s="1312"/>
      <c r="AD6" s="1312"/>
      <c r="AE6" s="1410"/>
      <c r="AF6" s="1312"/>
      <c r="AG6" s="1312"/>
      <c r="AH6" s="1312"/>
      <c r="AI6" s="3562"/>
      <c r="AJ6" s="1312"/>
      <c r="AK6" s="1312"/>
      <c r="AL6" s="1312"/>
      <c r="AM6" s="1410"/>
      <c r="AN6" s="1410"/>
      <c r="AO6" s="1312"/>
      <c r="AP6" s="412"/>
    </row>
    <row r="7" spans="1:42" ht="18" hidden="1" customHeight="1" thickBot="1">
      <c r="A7" s="3559"/>
      <c r="B7" s="3559"/>
      <c r="C7" s="429"/>
      <c r="D7" s="412"/>
      <c r="E7" s="430"/>
      <c r="F7" s="431"/>
      <c r="G7" s="3562"/>
      <c r="H7" s="1312"/>
      <c r="I7" s="1312"/>
      <c r="J7" s="1410"/>
      <c r="K7" s="1312"/>
      <c r="L7" s="1312"/>
      <c r="M7" s="1312"/>
      <c r="N7" s="3562"/>
      <c r="O7" s="1312"/>
      <c r="P7" s="1312"/>
      <c r="Q7" s="1410"/>
      <c r="R7" s="1312"/>
      <c r="S7" s="1312"/>
      <c r="T7" s="1312"/>
      <c r="U7" s="3562"/>
      <c r="V7" s="1312"/>
      <c r="W7" s="1312"/>
      <c r="X7" s="1410"/>
      <c r="Y7" s="1312"/>
      <c r="Z7" s="1312"/>
      <c r="AA7" s="1312"/>
      <c r="AB7" s="3562"/>
      <c r="AC7" s="1312"/>
      <c r="AD7" s="1312"/>
      <c r="AE7" s="1410"/>
      <c r="AF7" s="1312"/>
      <c r="AG7" s="1312"/>
      <c r="AH7" s="1312"/>
      <c r="AI7" s="3562"/>
      <c r="AJ7" s="1312"/>
      <c r="AK7" s="1312"/>
      <c r="AL7" s="1312"/>
      <c r="AM7" s="1410"/>
      <c r="AN7" s="1410"/>
      <c r="AO7" s="1312"/>
      <c r="AP7" s="412"/>
    </row>
    <row r="8" spans="1:42" ht="18" hidden="1" customHeight="1" thickBot="1">
      <c r="A8" s="3559"/>
      <c r="B8" s="3559"/>
      <c r="C8" s="429"/>
      <c r="D8" s="412"/>
      <c r="E8" s="430"/>
      <c r="F8" s="431"/>
      <c r="G8" s="3562"/>
      <c r="H8" s="1312"/>
      <c r="I8" s="1312"/>
      <c r="J8" s="1410"/>
      <c r="K8" s="1312"/>
      <c r="L8" s="1312"/>
      <c r="M8" s="1312"/>
      <c r="N8" s="3562"/>
      <c r="O8" s="1312"/>
      <c r="P8" s="1312"/>
      <c r="Q8" s="1410"/>
      <c r="R8" s="1312"/>
      <c r="S8" s="1312"/>
      <c r="T8" s="1312"/>
      <c r="U8" s="3562"/>
      <c r="V8" s="1312"/>
      <c r="W8" s="1312"/>
      <c r="X8" s="1410"/>
      <c r="Y8" s="1312"/>
      <c r="Z8" s="1312"/>
      <c r="AA8" s="1312"/>
      <c r="AB8" s="3562"/>
      <c r="AC8" s="1312"/>
      <c r="AD8" s="1312"/>
      <c r="AE8" s="1410"/>
      <c r="AF8" s="1312"/>
      <c r="AG8" s="1312"/>
      <c r="AH8" s="1312"/>
      <c r="AI8" s="3562"/>
      <c r="AJ8" s="1312"/>
      <c r="AK8" s="1312"/>
      <c r="AL8" s="1312"/>
      <c r="AM8" s="1410"/>
      <c r="AN8" s="1410"/>
      <c r="AO8" s="1312"/>
      <c r="AP8" s="412"/>
    </row>
    <row r="9" spans="1:42" ht="18" hidden="1" customHeight="1" thickBot="1">
      <c r="A9" s="3559"/>
      <c r="B9" s="3559"/>
      <c r="C9" s="429"/>
      <c r="D9" s="412"/>
      <c r="E9" s="430"/>
      <c r="F9" s="431"/>
      <c r="G9" s="3562"/>
      <c r="H9" s="1312"/>
      <c r="I9" s="1312"/>
      <c r="J9" s="1410"/>
      <c r="K9" s="1312"/>
      <c r="L9" s="1312"/>
      <c r="M9" s="1312"/>
      <c r="N9" s="3562"/>
      <c r="O9" s="1312"/>
      <c r="P9" s="1312"/>
      <c r="Q9" s="1410"/>
      <c r="R9" s="1312"/>
      <c r="S9" s="1312"/>
      <c r="T9" s="1312"/>
      <c r="U9" s="3562"/>
      <c r="V9" s="1312"/>
      <c r="W9" s="1312"/>
      <c r="X9" s="1410"/>
      <c r="Y9" s="1312"/>
      <c r="Z9" s="1312"/>
      <c r="AA9" s="1312"/>
      <c r="AB9" s="3562"/>
      <c r="AC9" s="1312"/>
      <c r="AD9" s="1312"/>
      <c r="AE9" s="1410"/>
      <c r="AF9" s="1312"/>
      <c r="AG9" s="1312"/>
      <c r="AH9" s="1312"/>
      <c r="AI9" s="3562"/>
      <c r="AJ9" s="1312"/>
      <c r="AK9" s="1312"/>
      <c r="AL9" s="1312"/>
      <c r="AM9" s="1410"/>
      <c r="AN9" s="1410"/>
      <c r="AO9" s="1312"/>
      <c r="AP9" s="412"/>
    </row>
    <row r="10" spans="1:42" ht="18" hidden="1" customHeight="1" thickBot="1">
      <c r="A10" s="3559"/>
      <c r="B10" s="3559"/>
      <c r="C10" s="429"/>
      <c r="D10" s="412"/>
      <c r="E10" s="430"/>
      <c r="F10" s="431"/>
      <c r="G10" s="3562"/>
      <c r="H10" s="1312"/>
      <c r="I10" s="1312"/>
      <c r="J10" s="1410"/>
      <c r="K10" s="1312"/>
      <c r="L10" s="1312"/>
      <c r="M10" s="1312"/>
      <c r="N10" s="3562"/>
      <c r="O10" s="1312"/>
      <c r="P10" s="1312"/>
      <c r="Q10" s="1410"/>
      <c r="R10" s="1312"/>
      <c r="S10" s="1312"/>
      <c r="T10" s="1312"/>
      <c r="U10" s="3562"/>
      <c r="V10" s="1312"/>
      <c r="W10" s="1312"/>
      <c r="X10" s="1410"/>
      <c r="Y10" s="1312"/>
      <c r="Z10" s="1312"/>
      <c r="AA10" s="1312"/>
      <c r="AB10" s="3562"/>
      <c r="AC10" s="1312"/>
      <c r="AD10" s="1312"/>
      <c r="AE10" s="1410"/>
      <c r="AF10" s="1312"/>
      <c r="AG10" s="1312"/>
      <c r="AH10" s="1312"/>
      <c r="AI10" s="3562"/>
      <c r="AJ10" s="1312"/>
      <c r="AK10" s="1312"/>
      <c r="AL10" s="1312"/>
      <c r="AM10" s="1410"/>
      <c r="AN10" s="1410"/>
      <c r="AO10" s="1312"/>
      <c r="AP10" s="412"/>
    </row>
    <row r="11" spans="1:42" ht="18" hidden="1" customHeight="1" thickBot="1">
      <c r="A11" s="3559"/>
      <c r="B11" s="3559"/>
      <c r="C11" s="429"/>
      <c r="D11" s="412"/>
      <c r="E11" s="430"/>
      <c r="F11" s="431"/>
      <c r="G11" s="3562"/>
      <c r="H11" s="1312"/>
      <c r="I11" s="1312"/>
      <c r="J11" s="1410"/>
      <c r="K11" s="1312"/>
      <c r="L11" s="1312"/>
      <c r="M11" s="1312"/>
      <c r="N11" s="3562"/>
      <c r="O11" s="1312"/>
      <c r="P11" s="1312"/>
      <c r="Q11" s="1410"/>
      <c r="R11" s="1312"/>
      <c r="S11" s="1312"/>
      <c r="T11" s="1312"/>
      <c r="U11" s="3562"/>
      <c r="V11" s="1312"/>
      <c r="W11" s="1312"/>
      <c r="X11" s="1410"/>
      <c r="Y11" s="1312"/>
      <c r="Z11" s="1312"/>
      <c r="AA11" s="1312"/>
      <c r="AB11" s="3562"/>
      <c r="AC11" s="1312"/>
      <c r="AD11" s="1312"/>
      <c r="AE11" s="1410"/>
      <c r="AF11" s="1312"/>
      <c r="AG11" s="1312"/>
      <c r="AH11" s="1312"/>
      <c r="AI11" s="3562"/>
      <c r="AJ11" s="1312"/>
      <c r="AK11" s="1312"/>
      <c r="AL11" s="1312"/>
      <c r="AM11" s="1410"/>
      <c r="AN11" s="1410"/>
      <c r="AO11" s="1312"/>
      <c r="AP11" s="412"/>
    </row>
    <row r="12" spans="1:42" ht="18" hidden="1" customHeight="1" thickBot="1">
      <c r="A12" s="3559"/>
      <c r="B12" s="3559"/>
      <c r="C12" s="429"/>
      <c r="D12" s="412"/>
      <c r="E12" s="430"/>
      <c r="F12" s="431"/>
      <c r="G12" s="3562"/>
      <c r="H12" s="1312"/>
      <c r="I12" s="1312"/>
      <c r="J12" s="1410"/>
      <c r="K12" s="1312"/>
      <c r="L12" s="1312"/>
      <c r="M12" s="1312"/>
      <c r="N12" s="3562"/>
      <c r="O12" s="1312"/>
      <c r="P12" s="1312"/>
      <c r="Q12" s="1410"/>
      <c r="R12" s="1312"/>
      <c r="S12" s="1312"/>
      <c r="T12" s="1312"/>
      <c r="U12" s="3562"/>
      <c r="V12" s="1312"/>
      <c r="W12" s="1312"/>
      <c r="X12" s="1410"/>
      <c r="Y12" s="1312"/>
      <c r="Z12" s="1312"/>
      <c r="AA12" s="1312"/>
      <c r="AB12" s="3562"/>
      <c r="AC12" s="1312"/>
      <c r="AD12" s="1312"/>
      <c r="AE12" s="1410"/>
      <c r="AF12" s="1312"/>
      <c r="AG12" s="1312"/>
      <c r="AH12" s="1312"/>
      <c r="AI12" s="3562"/>
      <c r="AJ12" s="1312"/>
      <c r="AK12" s="1312"/>
      <c r="AL12" s="1312"/>
      <c r="AM12" s="1410"/>
      <c r="AN12" s="1410"/>
      <c r="AO12" s="1312"/>
      <c r="AP12" s="412"/>
    </row>
    <row r="13" spans="1:42" ht="18" hidden="1" customHeight="1" thickBot="1">
      <c r="A13" s="3559"/>
      <c r="B13" s="3559"/>
      <c r="C13" s="429"/>
      <c r="D13" s="412"/>
      <c r="E13" s="430"/>
      <c r="F13" s="431"/>
      <c r="G13" s="3562"/>
      <c r="H13" s="1312"/>
      <c r="I13" s="1312"/>
      <c r="J13" s="1410"/>
      <c r="K13" s="1312"/>
      <c r="L13" s="1312"/>
      <c r="M13" s="1312"/>
      <c r="N13" s="3562"/>
      <c r="O13" s="1312"/>
      <c r="P13" s="1312"/>
      <c r="Q13" s="1410"/>
      <c r="R13" s="1312"/>
      <c r="S13" s="1312"/>
      <c r="T13" s="1312"/>
      <c r="U13" s="3562"/>
      <c r="V13" s="1312"/>
      <c r="W13" s="1312"/>
      <c r="X13" s="1410"/>
      <c r="Y13" s="1312"/>
      <c r="Z13" s="1312"/>
      <c r="AA13" s="1312"/>
      <c r="AB13" s="3562"/>
      <c r="AC13" s="1312"/>
      <c r="AD13" s="1312"/>
      <c r="AE13" s="1410"/>
      <c r="AF13" s="1312"/>
      <c r="AG13" s="1312"/>
      <c r="AH13" s="1312"/>
      <c r="AI13" s="3562"/>
      <c r="AJ13" s="1312"/>
      <c r="AK13" s="1312"/>
      <c r="AL13" s="1312"/>
      <c r="AM13" s="1410"/>
      <c r="AN13" s="1410"/>
      <c r="AO13" s="1312"/>
      <c r="AP13" s="412"/>
    </row>
    <row r="14" spans="1:42" ht="18" hidden="1" customHeight="1" thickBot="1">
      <c r="A14" s="3559"/>
      <c r="B14" s="3559"/>
      <c r="C14" s="429"/>
      <c r="D14" s="412"/>
      <c r="E14" s="430"/>
      <c r="F14" s="431"/>
      <c r="G14" s="3562"/>
      <c r="H14" s="1312"/>
      <c r="I14" s="1312"/>
      <c r="J14" s="1410"/>
      <c r="K14" s="1312"/>
      <c r="L14" s="1312"/>
      <c r="M14" s="1312"/>
      <c r="N14" s="3562"/>
      <c r="O14" s="1312"/>
      <c r="P14" s="1312"/>
      <c r="Q14" s="1410"/>
      <c r="R14" s="1312"/>
      <c r="S14" s="1312"/>
      <c r="T14" s="1312"/>
      <c r="U14" s="3562"/>
      <c r="V14" s="1312"/>
      <c r="W14" s="1312"/>
      <c r="X14" s="1410"/>
      <c r="Y14" s="1312"/>
      <c r="Z14" s="1312"/>
      <c r="AA14" s="1312"/>
      <c r="AB14" s="3562"/>
      <c r="AC14" s="1312"/>
      <c r="AD14" s="1312"/>
      <c r="AE14" s="1410"/>
      <c r="AF14" s="1312"/>
      <c r="AG14" s="1312"/>
      <c r="AH14" s="1312"/>
      <c r="AI14" s="3562"/>
      <c r="AJ14" s="1312"/>
      <c r="AK14" s="1312"/>
      <c r="AL14" s="1312"/>
      <c r="AM14" s="1410"/>
      <c r="AN14" s="1410"/>
      <c r="AO14" s="1312"/>
      <c r="AP14" s="412"/>
    </row>
    <row r="15" spans="1:42" ht="18" hidden="1" customHeight="1" thickBot="1">
      <c r="A15" s="3559"/>
      <c r="B15" s="3559"/>
      <c r="C15" s="429"/>
      <c r="D15" s="412"/>
      <c r="E15" s="430"/>
      <c r="F15" s="431"/>
      <c r="G15" s="3562"/>
      <c r="H15" s="1312"/>
      <c r="I15" s="1312"/>
      <c r="J15" s="1410"/>
      <c r="K15" s="1312"/>
      <c r="L15" s="1312"/>
      <c r="M15" s="1312"/>
      <c r="N15" s="3562"/>
      <c r="O15" s="1312"/>
      <c r="P15" s="1312"/>
      <c r="Q15" s="1410"/>
      <c r="R15" s="1312"/>
      <c r="S15" s="1312"/>
      <c r="T15" s="1312"/>
      <c r="U15" s="3562"/>
      <c r="V15" s="1312"/>
      <c r="W15" s="1312"/>
      <c r="X15" s="1410"/>
      <c r="Y15" s="1312"/>
      <c r="Z15" s="1312"/>
      <c r="AA15" s="1312"/>
      <c r="AB15" s="3562"/>
      <c r="AC15" s="1312"/>
      <c r="AD15" s="1312"/>
      <c r="AE15" s="1410"/>
      <c r="AF15" s="1312"/>
      <c r="AG15" s="1312"/>
      <c r="AH15" s="1312"/>
      <c r="AI15" s="3562"/>
      <c r="AJ15" s="1312"/>
      <c r="AK15" s="1312"/>
      <c r="AL15" s="1312"/>
      <c r="AM15" s="1410"/>
      <c r="AN15" s="1410"/>
      <c r="AO15" s="1312"/>
      <c r="AP15" s="412"/>
    </row>
    <row r="16" spans="1:42" ht="18" hidden="1" customHeight="1" thickBot="1">
      <c r="A16" s="3559"/>
      <c r="B16" s="3559"/>
      <c r="C16" s="429"/>
      <c r="D16" s="412"/>
      <c r="E16" s="430"/>
      <c r="F16" s="431"/>
      <c r="G16" s="3562"/>
      <c r="H16" s="1312"/>
      <c r="I16" s="1312"/>
      <c r="J16" s="1410"/>
      <c r="K16" s="1312"/>
      <c r="L16" s="1312"/>
      <c r="M16" s="1312"/>
      <c r="N16" s="3562"/>
      <c r="O16" s="1312"/>
      <c r="P16" s="1312"/>
      <c r="Q16" s="1410"/>
      <c r="R16" s="1312"/>
      <c r="S16" s="1312"/>
      <c r="T16" s="1312"/>
      <c r="U16" s="3562"/>
      <c r="V16" s="1312"/>
      <c r="W16" s="1312"/>
      <c r="X16" s="1410"/>
      <c r="Y16" s="1312"/>
      <c r="Z16" s="1312"/>
      <c r="AA16" s="1312"/>
      <c r="AB16" s="3562"/>
      <c r="AC16" s="1312"/>
      <c r="AD16" s="1312"/>
      <c r="AE16" s="1410"/>
      <c r="AF16" s="1312"/>
      <c r="AG16" s="1312"/>
      <c r="AH16" s="1312"/>
      <c r="AI16" s="3562"/>
      <c r="AJ16" s="1312"/>
      <c r="AK16" s="1312"/>
      <c r="AL16" s="1312"/>
      <c r="AM16" s="1410"/>
      <c r="AN16" s="1410"/>
      <c r="AO16" s="1312"/>
      <c r="AP16" s="412"/>
    </row>
    <row r="17" spans="1:42" ht="18" hidden="1" customHeight="1" thickBot="1">
      <c r="A17" s="3559"/>
      <c r="B17" s="3559"/>
      <c r="C17" s="429"/>
      <c r="D17" s="412"/>
      <c r="E17" s="430"/>
      <c r="F17" s="431"/>
      <c r="G17" s="3562"/>
      <c r="H17" s="1312"/>
      <c r="I17" s="1312"/>
      <c r="J17" s="1410"/>
      <c r="K17" s="1312"/>
      <c r="L17" s="1312"/>
      <c r="M17" s="1312"/>
      <c r="N17" s="3562"/>
      <c r="O17" s="1312"/>
      <c r="P17" s="1312"/>
      <c r="Q17" s="1410"/>
      <c r="R17" s="1312"/>
      <c r="S17" s="1312"/>
      <c r="T17" s="1312"/>
      <c r="U17" s="3562"/>
      <c r="V17" s="1312"/>
      <c r="W17" s="1312"/>
      <c r="X17" s="1410"/>
      <c r="Y17" s="1312"/>
      <c r="Z17" s="1312"/>
      <c r="AA17" s="1312"/>
      <c r="AB17" s="3562"/>
      <c r="AC17" s="1312"/>
      <c r="AD17" s="1312"/>
      <c r="AE17" s="1410"/>
      <c r="AF17" s="1312"/>
      <c r="AG17" s="1312"/>
      <c r="AH17" s="1312"/>
      <c r="AI17" s="3562"/>
      <c r="AJ17" s="1312"/>
      <c r="AK17" s="1312"/>
      <c r="AL17" s="1312"/>
      <c r="AM17" s="1410"/>
      <c r="AN17" s="1410"/>
      <c r="AO17" s="1312"/>
      <c r="AP17" s="412"/>
    </row>
    <row r="18" spans="1:42" ht="18" hidden="1" customHeight="1" thickBot="1">
      <c r="A18" s="3559"/>
      <c r="B18" s="3560"/>
      <c r="C18" s="435"/>
      <c r="D18" s="436"/>
      <c r="E18" s="437"/>
      <c r="F18" s="438"/>
      <c r="G18" s="3562"/>
      <c r="H18" s="1411"/>
      <c r="I18" s="1411"/>
      <c r="J18" s="1412"/>
      <c r="K18" s="1411"/>
      <c r="L18" s="1411"/>
      <c r="M18" s="1411"/>
      <c r="N18" s="3562"/>
      <c r="O18" s="1411"/>
      <c r="P18" s="1411"/>
      <c r="Q18" s="1412"/>
      <c r="R18" s="1411"/>
      <c r="S18" s="1411"/>
      <c r="T18" s="1411"/>
      <c r="U18" s="3562"/>
      <c r="V18" s="1411"/>
      <c r="W18" s="1411"/>
      <c r="X18" s="1412"/>
      <c r="Y18" s="1411"/>
      <c r="Z18" s="1411"/>
      <c r="AA18" s="1411"/>
      <c r="AB18" s="3562"/>
      <c r="AC18" s="1411"/>
      <c r="AD18" s="1411"/>
      <c r="AE18" s="1412"/>
      <c r="AF18" s="1411"/>
      <c r="AG18" s="1411"/>
      <c r="AH18" s="1411"/>
      <c r="AI18" s="3562"/>
      <c r="AJ18" s="1411"/>
      <c r="AK18" s="1411"/>
      <c r="AL18" s="1411"/>
      <c r="AM18" s="1412"/>
      <c r="AN18" s="1412"/>
      <c r="AO18" s="1411"/>
      <c r="AP18" s="412"/>
    </row>
    <row r="19" spans="1:42" ht="18" hidden="1" customHeight="1" thickBot="1">
      <c r="A19" s="3597" t="s">
        <v>15</v>
      </c>
      <c r="B19" s="3598"/>
      <c r="C19" s="442"/>
      <c r="D19" s="443"/>
      <c r="E19" s="444"/>
      <c r="F19" s="445"/>
      <c r="G19" s="3599"/>
      <c r="H19" s="1413"/>
      <c r="I19" s="1413"/>
      <c r="J19" s="1414"/>
      <c r="K19" s="1415"/>
      <c r="L19" s="1415"/>
      <c r="M19" s="1415"/>
      <c r="N19" s="3599"/>
      <c r="O19" s="1416"/>
      <c r="P19" s="1413"/>
      <c r="Q19" s="1417"/>
      <c r="R19" s="1418"/>
      <c r="S19" s="1415"/>
      <c r="T19" s="1415"/>
      <c r="U19" s="3599"/>
      <c r="V19" s="1416"/>
      <c r="W19" s="1413"/>
      <c r="X19" s="1414"/>
      <c r="Y19" s="1419"/>
      <c r="Z19" s="1415"/>
      <c r="AA19" s="1415"/>
      <c r="AB19" s="3599"/>
      <c r="AC19" s="1416"/>
      <c r="AD19" s="1413"/>
      <c r="AE19" s="1420"/>
      <c r="AF19" s="1415"/>
      <c r="AG19" s="1415"/>
      <c r="AH19" s="1415"/>
      <c r="AI19" s="3602"/>
      <c r="AJ19" s="1421"/>
      <c r="AK19" s="1422"/>
      <c r="AL19" s="1423"/>
      <c r="AM19" s="1424"/>
      <c r="AN19" s="1424"/>
      <c r="AO19" s="1415"/>
      <c r="AP19" s="412"/>
    </row>
    <row r="20" spans="1:42" ht="18" hidden="1" customHeight="1" thickBot="1">
      <c r="A20" s="3559"/>
      <c r="B20" s="3559"/>
      <c r="C20" s="448"/>
      <c r="D20" s="449"/>
      <c r="E20" s="450"/>
      <c r="F20" s="451"/>
      <c r="G20" s="3600"/>
      <c r="H20" s="1425"/>
      <c r="I20" s="1426"/>
      <c r="J20" s="1427"/>
      <c r="K20" s="1428"/>
      <c r="L20" s="1428"/>
      <c r="M20" s="1428"/>
      <c r="N20" s="3600"/>
      <c r="O20" s="1425"/>
      <c r="P20" s="1426"/>
      <c r="Q20" s="1429"/>
      <c r="R20" s="1430"/>
      <c r="S20" s="1428"/>
      <c r="T20" s="1428"/>
      <c r="U20" s="3600"/>
      <c r="V20" s="1425"/>
      <c r="W20" s="1426"/>
      <c r="X20" s="1427"/>
      <c r="Y20" s="1431"/>
      <c r="Z20" s="1428"/>
      <c r="AA20" s="1428"/>
      <c r="AB20" s="3600"/>
      <c r="AC20" s="1425"/>
      <c r="AD20" s="1426"/>
      <c r="AE20" s="1432"/>
      <c r="AF20" s="1428"/>
      <c r="AG20" s="1428"/>
      <c r="AH20" s="1428"/>
      <c r="AI20" s="3600"/>
      <c r="AJ20" s="1433"/>
      <c r="AK20" s="1434"/>
      <c r="AL20" s="1435"/>
      <c r="AM20" s="1436"/>
      <c r="AN20" s="1436"/>
      <c r="AO20" s="1428"/>
      <c r="AP20" s="412"/>
    </row>
    <row r="21" spans="1:42" ht="18" hidden="1" customHeight="1" thickBot="1">
      <c r="A21" s="3559"/>
      <c r="B21" s="3559"/>
      <c r="C21" s="448"/>
      <c r="D21" s="449"/>
      <c r="E21" s="450"/>
      <c r="F21" s="451"/>
      <c r="G21" s="3600"/>
      <c r="H21" s="1425"/>
      <c r="I21" s="1426"/>
      <c r="J21" s="1427"/>
      <c r="K21" s="1428"/>
      <c r="L21" s="1428"/>
      <c r="M21" s="1428"/>
      <c r="N21" s="3600"/>
      <c r="O21" s="1425"/>
      <c r="P21" s="1426"/>
      <c r="Q21" s="1429"/>
      <c r="R21" s="1430"/>
      <c r="S21" s="1428"/>
      <c r="T21" s="1428"/>
      <c r="U21" s="3600"/>
      <c r="V21" s="1425"/>
      <c r="W21" s="1426"/>
      <c r="X21" s="1427"/>
      <c r="Y21" s="1431"/>
      <c r="Z21" s="1428"/>
      <c r="AA21" s="1428"/>
      <c r="AB21" s="3600"/>
      <c r="AC21" s="1425"/>
      <c r="AD21" s="1426"/>
      <c r="AE21" s="1432"/>
      <c r="AF21" s="1428"/>
      <c r="AG21" s="1428"/>
      <c r="AH21" s="1428"/>
      <c r="AI21" s="3600"/>
      <c r="AJ21" s="1433"/>
      <c r="AK21" s="1434"/>
      <c r="AL21" s="1435"/>
      <c r="AM21" s="1436"/>
      <c r="AN21" s="1436"/>
      <c r="AO21" s="1428"/>
      <c r="AP21" s="412"/>
    </row>
    <row r="22" spans="1:42" ht="18" hidden="1" customHeight="1" thickBot="1">
      <c r="A22" s="3559"/>
      <c r="B22" s="3559"/>
      <c r="C22" s="448"/>
      <c r="D22" s="449"/>
      <c r="E22" s="450"/>
      <c r="F22" s="451"/>
      <c r="G22" s="3600"/>
      <c r="H22" s="1425"/>
      <c r="I22" s="1426"/>
      <c r="J22" s="1427"/>
      <c r="K22" s="1428"/>
      <c r="L22" s="1428"/>
      <c r="M22" s="1428"/>
      <c r="N22" s="3600"/>
      <c r="O22" s="1425"/>
      <c r="P22" s="1426"/>
      <c r="Q22" s="1429"/>
      <c r="R22" s="1430"/>
      <c r="S22" s="1428"/>
      <c r="T22" s="1428"/>
      <c r="U22" s="3600"/>
      <c r="V22" s="1425"/>
      <c r="W22" s="1426"/>
      <c r="X22" s="1427"/>
      <c r="Y22" s="1431"/>
      <c r="Z22" s="1428"/>
      <c r="AA22" s="1428"/>
      <c r="AB22" s="3600"/>
      <c r="AC22" s="1425"/>
      <c r="AD22" s="1426"/>
      <c r="AE22" s="1432"/>
      <c r="AF22" s="1428"/>
      <c r="AG22" s="1428"/>
      <c r="AH22" s="1428"/>
      <c r="AI22" s="3600"/>
      <c r="AJ22" s="1433"/>
      <c r="AK22" s="1434"/>
      <c r="AL22" s="1435"/>
      <c r="AM22" s="1436"/>
      <c r="AN22" s="1436"/>
      <c r="AO22" s="1428"/>
      <c r="AP22" s="412"/>
    </row>
    <row r="23" spans="1:42" ht="18" hidden="1" customHeight="1" thickBot="1">
      <c r="A23" s="3559"/>
      <c r="B23" s="3559"/>
      <c r="C23" s="448"/>
      <c r="D23" s="449"/>
      <c r="E23" s="450"/>
      <c r="F23" s="451"/>
      <c r="G23" s="3600"/>
      <c r="H23" s="1425"/>
      <c r="I23" s="1426"/>
      <c r="J23" s="1427"/>
      <c r="K23" s="1428"/>
      <c r="L23" s="1428"/>
      <c r="M23" s="1428"/>
      <c r="N23" s="3600"/>
      <c r="O23" s="1425"/>
      <c r="P23" s="1426"/>
      <c r="Q23" s="1429"/>
      <c r="R23" s="1430"/>
      <c r="S23" s="1428"/>
      <c r="T23" s="1428"/>
      <c r="U23" s="3600"/>
      <c r="V23" s="1425"/>
      <c r="W23" s="1426"/>
      <c r="X23" s="1427"/>
      <c r="Y23" s="1431"/>
      <c r="Z23" s="1428"/>
      <c r="AA23" s="1428"/>
      <c r="AB23" s="3600"/>
      <c r="AC23" s="1425"/>
      <c r="AD23" s="1426"/>
      <c r="AE23" s="1432"/>
      <c r="AF23" s="1428"/>
      <c r="AG23" s="1428"/>
      <c r="AH23" s="1428"/>
      <c r="AI23" s="3600"/>
      <c r="AJ23" s="1433"/>
      <c r="AK23" s="1434"/>
      <c r="AL23" s="1435"/>
      <c r="AM23" s="1436"/>
      <c r="AN23" s="1436"/>
      <c r="AO23" s="1428"/>
      <c r="AP23" s="412"/>
    </row>
    <row r="24" spans="1:42" ht="18" hidden="1" customHeight="1" thickBot="1">
      <c r="A24" s="3559"/>
      <c r="B24" s="3559"/>
      <c r="C24" s="448"/>
      <c r="D24" s="449"/>
      <c r="E24" s="450"/>
      <c r="F24" s="451"/>
      <c r="G24" s="3600"/>
      <c r="H24" s="1425"/>
      <c r="I24" s="1426"/>
      <c r="J24" s="1427"/>
      <c r="K24" s="1428"/>
      <c r="L24" s="1428"/>
      <c r="M24" s="1428"/>
      <c r="N24" s="3600"/>
      <c r="O24" s="1425"/>
      <c r="P24" s="1426"/>
      <c r="Q24" s="1429"/>
      <c r="R24" s="1430"/>
      <c r="S24" s="1428"/>
      <c r="T24" s="1428"/>
      <c r="U24" s="3600"/>
      <c r="V24" s="1425"/>
      <c r="W24" s="1426"/>
      <c r="X24" s="1427"/>
      <c r="Y24" s="1431"/>
      <c r="Z24" s="1428"/>
      <c r="AA24" s="1428"/>
      <c r="AB24" s="3600"/>
      <c r="AC24" s="1425"/>
      <c r="AD24" s="1426"/>
      <c r="AE24" s="1432"/>
      <c r="AF24" s="1428"/>
      <c r="AG24" s="1428"/>
      <c r="AH24" s="1428"/>
      <c r="AI24" s="3600"/>
      <c r="AJ24" s="1433"/>
      <c r="AK24" s="1434"/>
      <c r="AL24" s="1435"/>
      <c r="AM24" s="1436"/>
      <c r="AN24" s="1436"/>
      <c r="AO24" s="1428"/>
      <c r="AP24" s="412"/>
    </row>
    <row r="25" spans="1:42" ht="18" hidden="1" customHeight="1" thickBot="1">
      <c r="A25" s="3559"/>
      <c r="B25" s="3559"/>
      <c r="C25" s="448"/>
      <c r="D25" s="449"/>
      <c r="E25" s="450"/>
      <c r="F25" s="451"/>
      <c r="G25" s="3600"/>
      <c r="H25" s="1425"/>
      <c r="I25" s="1426"/>
      <c r="J25" s="1427"/>
      <c r="K25" s="1428"/>
      <c r="L25" s="1428"/>
      <c r="M25" s="1428"/>
      <c r="N25" s="3600"/>
      <c r="O25" s="1425"/>
      <c r="P25" s="1426"/>
      <c r="Q25" s="1429"/>
      <c r="R25" s="1430"/>
      <c r="S25" s="1428"/>
      <c r="T25" s="1428"/>
      <c r="U25" s="3600"/>
      <c r="V25" s="1425"/>
      <c r="W25" s="1426"/>
      <c r="X25" s="1427"/>
      <c r="Y25" s="1431"/>
      <c r="Z25" s="1428"/>
      <c r="AA25" s="1428"/>
      <c r="AB25" s="3600"/>
      <c r="AC25" s="1425"/>
      <c r="AD25" s="1426"/>
      <c r="AE25" s="1432"/>
      <c r="AF25" s="1428"/>
      <c r="AG25" s="1428"/>
      <c r="AH25" s="1428"/>
      <c r="AI25" s="3600"/>
      <c r="AJ25" s="1433"/>
      <c r="AK25" s="1434"/>
      <c r="AL25" s="1435"/>
      <c r="AM25" s="1436"/>
      <c r="AN25" s="1436"/>
      <c r="AO25" s="1428"/>
      <c r="AP25" s="412"/>
    </row>
    <row r="26" spans="1:42" ht="18" hidden="1" customHeight="1" thickBot="1">
      <c r="A26" s="3559"/>
      <c r="B26" s="3559"/>
      <c r="C26" s="448"/>
      <c r="D26" s="449"/>
      <c r="E26" s="450"/>
      <c r="F26" s="451"/>
      <c r="G26" s="3600"/>
      <c r="H26" s="1426"/>
      <c r="I26" s="1426"/>
      <c r="J26" s="1427"/>
      <c r="K26" s="1428"/>
      <c r="L26" s="1428"/>
      <c r="M26" s="1428"/>
      <c r="N26" s="3600"/>
      <c r="O26" s="1425"/>
      <c r="P26" s="1426"/>
      <c r="Q26" s="1429"/>
      <c r="R26" s="1430"/>
      <c r="S26" s="1428"/>
      <c r="T26" s="1428"/>
      <c r="U26" s="3600"/>
      <c r="V26" s="1425"/>
      <c r="W26" s="1426"/>
      <c r="X26" s="1427"/>
      <c r="Y26" s="1431"/>
      <c r="Z26" s="1428"/>
      <c r="AA26" s="1428"/>
      <c r="AB26" s="3600"/>
      <c r="AC26" s="1425"/>
      <c r="AD26" s="1426"/>
      <c r="AE26" s="1432"/>
      <c r="AF26" s="1428"/>
      <c r="AG26" s="1428"/>
      <c r="AH26" s="1428"/>
      <c r="AI26" s="3600"/>
      <c r="AJ26" s="1433"/>
      <c r="AK26" s="1434"/>
      <c r="AL26" s="1435"/>
      <c r="AM26" s="1436"/>
      <c r="AN26" s="1436"/>
      <c r="AO26" s="1428"/>
      <c r="AP26" s="412"/>
    </row>
    <row r="27" spans="1:42" ht="18" hidden="1" customHeight="1" thickBot="1">
      <c r="A27" s="3559"/>
      <c r="B27" s="3559"/>
      <c r="C27" s="448"/>
      <c r="D27" s="449"/>
      <c r="E27" s="450"/>
      <c r="F27" s="451"/>
      <c r="G27" s="3600"/>
      <c r="H27" s="1426"/>
      <c r="I27" s="1426"/>
      <c r="J27" s="1427"/>
      <c r="K27" s="1428"/>
      <c r="L27" s="1428"/>
      <c r="M27" s="1428"/>
      <c r="N27" s="3600"/>
      <c r="O27" s="1425"/>
      <c r="P27" s="1426"/>
      <c r="Q27" s="1429"/>
      <c r="R27" s="1430"/>
      <c r="S27" s="1428"/>
      <c r="T27" s="1428"/>
      <c r="U27" s="3600"/>
      <c r="V27" s="1425"/>
      <c r="W27" s="1426"/>
      <c r="X27" s="1427"/>
      <c r="Y27" s="1431"/>
      <c r="Z27" s="1428"/>
      <c r="AA27" s="1428"/>
      <c r="AB27" s="3600"/>
      <c r="AC27" s="1425"/>
      <c r="AD27" s="1426"/>
      <c r="AE27" s="1432"/>
      <c r="AF27" s="1428"/>
      <c r="AG27" s="1428"/>
      <c r="AH27" s="1428"/>
      <c r="AI27" s="3600"/>
      <c r="AJ27" s="1433"/>
      <c r="AK27" s="1434"/>
      <c r="AL27" s="1435"/>
      <c r="AM27" s="1436"/>
      <c r="AN27" s="1436"/>
      <c r="AO27" s="1428"/>
      <c r="AP27" s="412"/>
    </row>
    <row r="28" spans="1:42" ht="18" hidden="1" customHeight="1" thickBot="1">
      <c r="A28" s="3559"/>
      <c r="B28" s="3559"/>
      <c r="C28" s="448"/>
      <c r="D28" s="449"/>
      <c r="E28" s="450"/>
      <c r="F28" s="451"/>
      <c r="G28" s="3600"/>
      <c r="H28" s="1426"/>
      <c r="I28" s="1426"/>
      <c r="J28" s="1427"/>
      <c r="K28" s="1428"/>
      <c r="L28" s="1428"/>
      <c r="M28" s="1428"/>
      <c r="N28" s="3600"/>
      <c r="O28" s="1425"/>
      <c r="P28" s="1426"/>
      <c r="Q28" s="1429"/>
      <c r="R28" s="1430"/>
      <c r="S28" s="1428"/>
      <c r="T28" s="1428"/>
      <c r="U28" s="3600"/>
      <c r="V28" s="1425"/>
      <c r="W28" s="1426"/>
      <c r="X28" s="1427"/>
      <c r="Y28" s="1431"/>
      <c r="Z28" s="1428"/>
      <c r="AA28" s="1428"/>
      <c r="AB28" s="3600"/>
      <c r="AC28" s="1425"/>
      <c r="AD28" s="1426"/>
      <c r="AE28" s="1432"/>
      <c r="AF28" s="1428"/>
      <c r="AG28" s="1428"/>
      <c r="AH28" s="1428"/>
      <c r="AI28" s="3600"/>
      <c r="AJ28" s="1433"/>
      <c r="AK28" s="1434"/>
      <c r="AL28" s="1435"/>
      <c r="AM28" s="1436"/>
      <c r="AN28" s="1436"/>
      <c r="AO28" s="1428"/>
      <c r="AP28" s="412"/>
    </row>
    <row r="29" spans="1:42" ht="18" hidden="1" customHeight="1" thickBot="1">
      <c r="A29" s="3559"/>
      <c r="B29" s="3559"/>
      <c r="C29" s="448"/>
      <c r="D29" s="449"/>
      <c r="E29" s="450"/>
      <c r="F29" s="451"/>
      <c r="G29" s="3600"/>
      <c r="H29" s="1426"/>
      <c r="I29" s="1426"/>
      <c r="J29" s="1427"/>
      <c r="K29" s="1428"/>
      <c r="L29" s="1428"/>
      <c r="M29" s="1428"/>
      <c r="N29" s="3600"/>
      <c r="O29" s="1425"/>
      <c r="P29" s="1426"/>
      <c r="Q29" s="1429"/>
      <c r="R29" s="1430"/>
      <c r="S29" s="1428"/>
      <c r="T29" s="1428"/>
      <c r="U29" s="3600"/>
      <c r="V29" s="1425"/>
      <c r="W29" s="1426"/>
      <c r="X29" s="1427"/>
      <c r="Y29" s="1431"/>
      <c r="Z29" s="1428"/>
      <c r="AA29" s="1428"/>
      <c r="AB29" s="3600"/>
      <c r="AC29" s="1425"/>
      <c r="AD29" s="1426"/>
      <c r="AE29" s="1432"/>
      <c r="AF29" s="1428"/>
      <c r="AG29" s="1428"/>
      <c r="AH29" s="1428"/>
      <c r="AI29" s="3600"/>
      <c r="AJ29" s="1433"/>
      <c r="AK29" s="1434"/>
      <c r="AL29" s="1435"/>
      <c r="AM29" s="1436"/>
      <c r="AN29" s="1436"/>
      <c r="AO29" s="1428"/>
      <c r="AP29" s="412"/>
    </row>
    <row r="30" spans="1:42" ht="18" hidden="1" customHeight="1" thickBot="1">
      <c r="A30" s="3559"/>
      <c r="B30" s="3559"/>
      <c r="C30" s="448"/>
      <c r="D30" s="449"/>
      <c r="E30" s="450"/>
      <c r="F30" s="451"/>
      <c r="G30" s="3600"/>
      <c r="H30" s="1426"/>
      <c r="I30" s="1426"/>
      <c r="J30" s="1427"/>
      <c r="K30" s="1428"/>
      <c r="L30" s="1428"/>
      <c r="M30" s="1428"/>
      <c r="N30" s="3600"/>
      <c r="O30" s="1425"/>
      <c r="P30" s="1426"/>
      <c r="Q30" s="1429"/>
      <c r="R30" s="1430"/>
      <c r="S30" s="1428"/>
      <c r="T30" s="1428"/>
      <c r="U30" s="3600"/>
      <c r="V30" s="1425"/>
      <c r="W30" s="1426"/>
      <c r="X30" s="1427"/>
      <c r="Y30" s="1431"/>
      <c r="Z30" s="1428"/>
      <c r="AA30" s="1428"/>
      <c r="AB30" s="3600"/>
      <c r="AC30" s="1425"/>
      <c r="AD30" s="1426"/>
      <c r="AE30" s="1432"/>
      <c r="AF30" s="1428"/>
      <c r="AG30" s="1428"/>
      <c r="AH30" s="1428"/>
      <c r="AI30" s="3600"/>
      <c r="AJ30" s="1433"/>
      <c r="AK30" s="1434"/>
      <c r="AL30" s="1435"/>
      <c r="AM30" s="1436"/>
      <c r="AN30" s="1436"/>
      <c r="AO30" s="1428"/>
      <c r="AP30" s="412"/>
    </row>
    <row r="31" spans="1:42" ht="18" hidden="1" customHeight="1" thickBot="1">
      <c r="A31" s="3559"/>
      <c r="B31" s="3559"/>
      <c r="C31" s="448"/>
      <c r="D31" s="449"/>
      <c r="E31" s="450"/>
      <c r="F31" s="451"/>
      <c r="G31" s="3600"/>
      <c r="H31" s="1426"/>
      <c r="I31" s="1426"/>
      <c r="J31" s="1427"/>
      <c r="K31" s="1428"/>
      <c r="L31" s="1428"/>
      <c r="M31" s="1428"/>
      <c r="N31" s="3600"/>
      <c r="O31" s="1425"/>
      <c r="P31" s="1426"/>
      <c r="Q31" s="1429"/>
      <c r="R31" s="1430"/>
      <c r="S31" s="1428"/>
      <c r="T31" s="1428"/>
      <c r="U31" s="3600"/>
      <c r="V31" s="1425"/>
      <c r="W31" s="1426"/>
      <c r="X31" s="1427"/>
      <c r="Y31" s="1431"/>
      <c r="Z31" s="1428"/>
      <c r="AA31" s="1428"/>
      <c r="AB31" s="3600"/>
      <c r="AC31" s="1425"/>
      <c r="AD31" s="1426"/>
      <c r="AE31" s="1432"/>
      <c r="AF31" s="1428"/>
      <c r="AG31" s="1428"/>
      <c r="AH31" s="1428"/>
      <c r="AI31" s="3600"/>
      <c r="AJ31" s="1433"/>
      <c r="AK31" s="1434"/>
      <c r="AL31" s="1435"/>
      <c r="AM31" s="1436"/>
      <c r="AN31" s="1436"/>
      <c r="AO31" s="1428"/>
      <c r="AP31" s="412"/>
    </row>
    <row r="32" spans="1:42" ht="18" hidden="1" customHeight="1" thickBot="1">
      <c r="A32" s="3559"/>
      <c r="B32" s="3559"/>
      <c r="C32" s="448"/>
      <c r="D32" s="449"/>
      <c r="E32" s="450"/>
      <c r="F32" s="451"/>
      <c r="G32" s="3600"/>
      <c r="H32" s="1426"/>
      <c r="I32" s="1426"/>
      <c r="J32" s="1427"/>
      <c r="K32" s="1428"/>
      <c r="L32" s="1428"/>
      <c r="M32" s="1428"/>
      <c r="N32" s="3600"/>
      <c r="O32" s="1425"/>
      <c r="P32" s="1426"/>
      <c r="Q32" s="1429"/>
      <c r="R32" s="1430"/>
      <c r="S32" s="1428"/>
      <c r="T32" s="1428"/>
      <c r="U32" s="3600"/>
      <c r="V32" s="1425"/>
      <c r="W32" s="1426"/>
      <c r="X32" s="1427"/>
      <c r="Y32" s="1431"/>
      <c r="Z32" s="1428"/>
      <c r="AA32" s="1428"/>
      <c r="AB32" s="3600"/>
      <c r="AC32" s="1425"/>
      <c r="AD32" s="1426"/>
      <c r="AE32" s="1432"/>
      <c r="AF32" s="1428"/>
      <c r="AG32" s="1428"/>
      <c r="AH32" s="1428"/>
      <c r="AI32" s="3600"/>
      <c r="AJ32" s="1433"/>
      <c r="AK32" s="1434"/>
      <c r="AL32" s="1435"/>
      <c r="AM32" s="1436"/>
      <c r="AN32" s="1436"/>
      <c r="AO32" s="1428"/>
      <c r="AP32" s="412"/>
    </row>
    <row r="33" spans="1:42" ht="18" hidden="1" customHeight="1" thickBot="1">
      <c r="A33" s="3560"/>
      <c r="B33" s="3560"/>
      <c r="C33" s="454"/>
      <c r="D33" s="455"/>
      <c r="E33" s="456"/>
      <c r="F33" s="457"/>
      <c r="G33" s="3601"/>
      <c r="H33" s="1437"/>
      <c r="I33" s="1437"/>
      <c r="J33" s="1438"/>
      <c r="K33" s="1439"/>
      <c r="L33" s="1439"/>
      <c r="M33" s="1439"/>
      <c r="N33" s="3601"/>
      <c r="O33" s="1425"/>
      <c r="P33" s="1426"/>
      <c r="Q33" s="1429"/>
      <c r="R33" s="1430"/>
      <c r="S33" s="1439"/>
      <c r="T33" s="1439"/>
      <c r="U33" s="3601"/>
      <c r="V33" s="1425"/>
      <c r="W33" s="1426"/>
      <c r="X33" s="1427"/>
      <c r="Y33" s="1431"/>
      <c r="Z33" s="1439"/>
      <c r="AA33" s="1439"/>
      <c r="AB33" s="3601"/>
      <c r="AC33" s="1440"/>
      <c r="AD33" s="1437"/>
      <c r="AE33" s="1441"/>
      <c r="AF33" s="1439"/>
      <c r="AG33" s="1439"/>
      <c r="AH33" s="1439"/>
      <c r="AI33" s="3600"/>
      <c r="AJ33" s="1433"/>
      <c r="AK33" s="1434"/>
      <c r="AL33" s="1435"/>
      <c r="AM33" s="1436"/>
      <c r="AN33" s="1436"/>
      <c r="AO33" s="1439"/>
      <c r="AP33" s="412"/>
    </row>
    <row r="34" spans="1:42" ht="18" customHeight="1" thickBot="1">
      <c r="A34" s="3597" t="s">
        <v>16</v>
      </c>
      <c r="B34" s="3598"/>
      <c r="C34" s="442"/>
      <c r="D34" s="443"/>
      <c r="E34" s="444"/>
      <c r="F34" s="445"/>
      <c r="G34" s="3603" t="s">
        <v>337</v>
      </c>
      <c r="H34" s="1442" t="s">
        <v>414</v>
      </c>
      <c r="I34" s="1173"/>
      <c r="J34" s="4241">
        <v>56</v>
      </c>
      <c r="K34" s="1443" t="s">
        <v>18</v>
      </c>
      <c r="L34" s="1415">
        <v>190</v>
      </c>
      <c r="M34" s="1444">
        <f>L34*J34</f>
        <v>10640</v>
      </c>
      <c r="N34" s="3585" t="s">
        <v>482</v>
      </c>
      <c r="O34" s="1445" t="s">
        <v>22</v>
      </c>
      <c r="P34" s="1446"/>
      <c r="Q34" s="4246">
        <v>45</v>
      </c>
      <c r="R34" s="1448" t="s">
        <v>18</v>
      </c>
      <c r="S34" s="1321" t="s">
        <v>276</v>
      </c>
      <c r="T34" s="1444">
        <f>S34*Q34</f>
        <v>9900</v>
      </c>
      <c r="U34" s="3588" t="s">
        <v>468</v>
      </c>
      <c r="V34" s="2376" t="s">
        <v>448</v>
      </c>
      <c r="W34" s="2377" t="s">
        <v>23</v>
      </c>
      <c r="X34" s="2377">
        <v>25</v>
      </c>
      <c r="Y34" s="2378" t="s">
        <v>18</v>
      </c>
      <c r="Z34" s="1449" t="s">
        <v>117</v>
      </c>
      <c r="AA34" s="1444">
        <f>Z34*X34</f>
        <v>1000</v>
      </c>
      <c r="AB34" s="3591" t="s">
        <v>417</v>
      </c>
      <c r="AC34" s="1450" t="s">
        <v>418</v>
      </c>
      <c r="AD34" s="1451"/>
      <c r="AE34" s="4241">
        <v>761</v>
      </c>
      <c r="AF34" s="1175" t="s">
        <v>99</v>
      </c>
      <c r="AG34" s="1241">
        <v>13</v>
      </c>
      <c r="AH34" s="1444">
        <f>AG34*AE34</f>
        <v>9893</v>
      </c>
      <c r="AI34" s="3594" t="s">
        <v>550</v>
      </c>
      <c r="AJ34" s="1452" t="s">
        <v>414</v>
      </c>
      <c r="AK34" s="1453"/>
      <c r="AL34" s="4262">
        <v>55</v>
      </c>
      <c r="AM34" s="1455" t="s">
        <v>18</v>
      </c>
      <c r="AN34" s="1456" t="s">
        <v>125</v>
      </c>
      <c r="AO34" s="1444">
        <f>AN34*AL34</f>
        <v>10450</v>
      </c>
      <c r="AP34" s="412"/>
    </row>
    <row r="35" spans="1:42" ht="18" customHeight="1" thickBot="1">
      <c r="A35" s="3559"/>
      <c r="B35" s="3559"/>
      <c r="C35" s="448"/>
      <c r="D35" s="449"/>
      <c r="E35" s="450"/>
      <c r="F35" s="451"/>
      <c r="G35" s="3604"/>
      <c r="H35" s="1181" t="s">
        <v>129</v>
      </c>
      <c r="I35" s="1182" t="s">
        <v>73</v>
      </c>
      <c r="J35" s="4240">
        <v>16</v>
      </c>
      <c r="K35" s="1457" t="s">
        <v>18</v>
      </c>
      <c r="L35" s="1428">
        <v>60</v>
      </c>
      <c r="M35" s="1444">
        <f>L35*J35</f>
        <v>960</v>
      </c>
      <c r="N35" s="3586"/>
      <c r="O35" s="3025" t="s">
        <v>109</v>
      </c>
      <c r="P35" s="3026" t="s">
        <v>195</v>
      </c>
      <c r="Q35" s="4246">
        <v>21</v>
      </c>
      <c r="R35" s="1448" t="s">
        <v>18</v>
      </c>
      <c r="S35" s="1324" t="s">
        <v>164</v>
      </c>
      <c r="T35" s="1444">
        <f>S35*Q35</f>
        <v>1260</v>
      </c>
      <c r="U35" s="3589"/>
      <c r="V35" s="1187" t="s">
        <v>304</v>
      </c>
      <c r="W35" s="1188"/>
      <c r="X35" s="1188">
        <v>21</v>
      </c>
      <c r="Y35" s="2381" t="s">
        <v>18</v>
      </c>
      <c r="Z35" s="1458" t="s">
        <v>276</v>
      </c>
      <c r="AA35" s="1444">
        <f t="shared" ref="AA35:AA98" si="0">Z35*X35</f>
        <v>4620</v>
      </c>
      <c r="AB35" s="3592"/>
      <c r="AC35" s="1459" t="s">
        <v>382</v>
      </c>
      <c r="AD35" s="1460"/>
      <c r="AE35" s="1461">
        <v>10</v>
      </c>
      <c r="AF35" s="1462" t="s">
        <v>383</v>
      </c>
      <c r="AG35" s="1214"/>
      <c r="AH35" s="1444">
        <f>AG35*AE35</f>
        <v>0</v>
      </c>
      <c r="AI35" s="3595"/>
      <c r="AJ35" s="1463" t="s">
        <v>20</v>
      </c>
      <c r="AK35" s="1464" t="s">
        <v>25</v>
      </c>
      <c r="AL35" s="4261">
        <v>19</v>
      </c>
      <c r="AM35" s="1466" t="s">
        <v>18</v>
      </c>
      <c r="AN35" s="1189" t="s">
        <v>351</v>
      </c>
      <c r="AO35" s="1444">
        <f>AN35*AL35</f>
        <v>1140</v>
      </c>
      <c r="AP35" s="412"/>
    </row>
    <row r="36" spans="1:42" ht="18" customHeight="1" thickBot="1">
      <c r="A36" s="3559"/>
      <c r="B36" s="3559"/>
      <c r="C36" s="448"/>
      <c r="D36" s="449"/>
      <c r="E36" s="450"/>
      <c r="F36" s="451"/>
      <c r="G36" s="3604"/>
      <c r="H36" s="2762" t="s">
        <v>622</v>
      </c>
      <c r="I36" s="1182" t="s">
        <v>73</v>
      </c>
      <c r="J36" s="1183">
        <v>3</v>
      </c>
      <c r="K36" s="1457" t="s">
        <v>18</v>
      </c>
      <c r="L36" s="1428">
        <v>45</v>
      </c>
      <c r="M36" s="1444">
        <f>L36*J36</f>
        <v>135</v>
      </c>
      <c r="N36" s="3586"/>
      <c r="O36" s="2379" t="s">
        <v>129</v>
      </c>
      <c r="P36" s="2380" t="s">
        <v>160</v>
      </c>
      <c r="Q36" s="4246">
        <v>11</v>
      </c>
      <c r="R36" s="1448" t="s">
        <v>372</v>
      </c>
      <c r="S36" s="1324" t="s">
        <v>164</v>
      </c>
      <c r="T36" s="1444">
        <f>S36*Q36</f>
        <v>660</v>
      </c>
      <c r="U36" s="3589"/>
      <c r="V36" s="1187" t="s">
        <v>138</v>
      </c>
      <c r="W36" s="1192" t="s">
        <v>112</v>
      </c>
      <c r="X36" s="1192">
        <v>3</v>
      </c>
      <c r="Y36" s="2381" t="s">
        <v>18</v>
      </c>
      <c r="Z36" s="1458" t="s">
        <v>450</v>
      </c>
      <c r="AA36" s="1444">
        <f t="shared" si="0"/>
        <v>390</v>
      </c>
      <c r="AB36" s="3592"/>
      <c r="AC36" s="1467"/>
      <c r="AD36" s="1460"/>
      <c r="AE36" s="1468"/>
      <c r="AF36" s="1462"/>
      <c r="AG36" s="1214"/>
      <c r="AH36" s="1444">
        <f>AG36*AE36</f>
        <v>0</v>
      </c>
      <c r="AI36" s="3595"/>
      <c r="AJ36" s="1463" t="s">
        <v>551</v>
      </c>
      <c r="AK36" s="1464"/>
      <c r="AL36" s="1465">
        <v>1</v>
      </c>
      <c r="AM36" s="1475" t="s">
        <v>18</v>
      </c>
      <c r="AN36" s="1212">
        <v>200</v>
      </c>
      <c r="AO36" s="1444">
        <f>AN36*AL36</f>
        <v>200</v>
      </c>
      <c r="AP36" s="412"/>
    </row>
    <row r="37" spans="1:42" ht="18" customHeight="1" thickBot="1">
      <c r="A37" s="3559"/>
      <c r="B37" s="3559"/>
      <c r="C37" s="448"/>
      <c r="D37" s="449"/>
      <c r="E37" s="450"/>
      <c r="F37" s="451"/>
      <c r="G37" s="3604"/>
      <c r="H37" s="1181" t="s">
        <v>338</v>
      </c>
      <c r="I37" s="1182"/>
      <c r="J37" s="1470">
        <v>0.3</v>
      </c>
      <c r="K37" s="1471" t="s">
        <v>18</v>
      </c>
      <c r="L37" s="1428">
        <v>300</v>
      </c>
      <c r="M37" s="1444">
        <f>L37*J37</f>
        <v>90</v>
      </c>
      <c r="N37" s="3586"/>
      <c r="O37" s="2379" t="s">
        <v>132</v>
      </c>
      <c r="P37" s="2380" t="s">
        <v>182</v>
      </c>
      <c r="Q37" s="1447">
        <v>3</v>
      </c>
      <c r="R37" s="1448" t="s">
        <v>372</v>
      </c>
      <c r="S37" s="1324" t="s">
        <v>117</v>
      </c>
      <c r="T37" s="1444">
        <f>S37*Q37</f>
        <v>120</v>
      </c>
      <c r="U37" s="3589"/>
      <c r="V37" s="1187" t="s">
        <v>132</v>
      </c>
      <c r="W37" s="1192" t="s">
        <v>112</v>
      </c>
      <c r="X37" s="1192">
        <v>2</v>
      </c>
      <c r="Y37" s="2381" t="s">
        <v>18</v>
      </c>
      <c r="Z37" s="1458" t="s">
        <v>451</v>
      </c>
      <c r="AA37" s="1444">
        <f t="shared" si="0"/>
        <v>80</v>
      </c>
      <c r="AB37" s="3592"/>
      <c r="AC37" s="1472"/>
      <c r="AD37" s="1198"/>
      <c r="AE37" s="1473"/>
      <c r="AF37" s="1474"/>
      <c r="AG37" s="1214"/>
      <c r="AH37" s="1444">
        <f>AG37*AE37</f>
        <v>0</v>
      </c>
      <c r="AI37" s="3595"/>
      <c r="AJ37" s="1477" t="s">
        <v>132</v>
      </c>
      <c r="AK37" s="1182" t="s">
        <v>99</v>
      </c>
      <c r="AL37" s="1183">
        <v>2</v>
      </c>
      <c r="AM37" s="1350" t="s">
        <v>94</v>
      </c>
      <c r="AN37" s="1212">
        <v>40</v>
      </c>
      <c r="AO37" s="1444">
        <f>AN37*AL37</f>
        <v>80</v>
      </c>
      <c r="AP37" s="412"/>
    </row>
    <row r="38" spans="1:42" ht="18" customHeight="1" thickBot="1">
      <c r="A38" s="3559"/>
      <c r="B38" s="3559"/>
      <c r="C38" s="448"/>
      <c r="D38" s="449"/>
      <c r="E38" s="450"/>
      <c r="F38" s="451"/>
      <c r="G38" s="3604"/>
      <c r="H38" s="1181" t="s">
        <v>360</v>
      </c>
      <c r="I38" s="1182" t="s">
        <v>402</v>
      </c>
      <c r="J38" s="1183">
        <v>2</v>
      </c>
      <c r="K38" s="1184" t="s">
        <v>317</v>
      </c>
      <c r="L38" s="1428">
        <v>350</v>
      </c>
      <c r="M38" s="1444">
        <f>L38*J38</f>
        <v>700</v>
      </c>
      <c r="N38" s="3586"/>
      <c r="O38" s="1535"/>
      <c r="P38" s="1236"/>
      <c r="Q38" s="1236"/>
      <c r="R38" s="1536"/>
      <c r="S38" s="1324"/>
      <c r="T38" s="1444">
        <f>S38*Q38</f>
        <v>0</v>
      </c>
      <c r="U38" s="3589"/>
      <c r="V38" s="1893" t="s">
        <v>449</v>
      </c>
      <c r="W38" s="1192" t="s">
        <v>112</v>
      </c>
      <c r="X38" s="1192">
        <v>20</v>
      </c>
      <c r="Y38" s="2381" t="s">
        <v>18</v>
      </c>
      <c r="Z38" s="1458" t="s">
        <v>452</v>
      </c>
      <c r="AA38" s="1444">
        <f t="shared" si="0"/>
        <v>2400</v>
      </c>
      <c r="AB38" s="3592"/>
      <c r="AC38" s="1483" t="s">
        <v>385</v>
      </c>
      <c r="AD38" s="1484" t="s">
        <v>548</v>
      </c>
      <c r="AE38" s="1485">
        <v>5</v>
      </c>
      <c r="AF38" s="1486" t="s">
        <v>384</v>
      </c>
      <c r="AG38" s="1214">
        <v>100</v>
      </c>
      <c r="AH38" s="1444">
        <f>AG38*AE38</f>
        <v>500</v>
      </c>
      <c r="AI38" s="3595"/>
      <c r="AJ38" s="1477"/>
      <c r="AK38" s="1182"/>
      <c r="AL38" s="1183"/>
      <c r="AM38" s="1350"/>
      <c r="AN38" s="1212"/>
      <c r="AO38" s="1444">
        <f>AN38*AL38</f>
        <v>0</v>
      </c>
      <c r="AP38" s="412"/>
    </row>
    <row r="39" spans="1:42" ht="18" customHeight="1" thickBot="1">
      <c r="A39" s="3559"/>
      <c r="B39" s="3559"/>
      <c r="C39" s="448"/>
      <c r="D39" s="449"/>
      <c r="E39" s="450"/>
      <c r="F39" s="451"/>
      <c r="G39" s="3604"/>
      <c r="H39" s="1181"/>
      <c r="I39" s="1182"/>
      <c r="J39" s="1476"/>
      <c r="K39" s="1184"/>
      <c r="L39" s="1428"/>
      <c r="M39" s="1444">
        <f>L39*J39</f>
        <v>0</v>
      </c>
      <c r="N39" s="3586"/>
      <c r="O39" s="1445"/>
      <c r="P39" s="1446"/>
      <c r="Q39" s="1236"/>
      <c r="R39" s="2382"/>
      <c r="S39" s="1324"/>
      <c r="T39" s="1444">
        <f>S39*Q39</f>
        <v>0</v>
      </c>
      <c r="U39" s="3589"/>
      <c r="V39" s="1197" t="s">
        <v>141</v>
      </c>
      <c r="W39" s="1192" t="s">
        <v>112</v>
      </c>
      <c r="X39" s="1120">
        <v>4</v>
      </c>
      <c r="Y39" s="2381" t="s">
        <v>18</v>
      </c>
      <c r="Z39" s="1458" t="s">
        <v>101</v>
      </c>
      <c r="AA39" s="1444">
        <f t="shared" si="0"/>
        <v>400</v>
      </c>
      <c r="AB39" s="3592"/>
      <c r="AC39" s="1472"/>
      <c r="AD39" s="1198"/>
      <c r="AE39" s="1473"/>
      <c r="AF39" s="1462"/>
      <c r="AG39" s="1214"/>
      <c r="AH39" s="1444">
        <f>AG39*AE39</f>
        <v>0</v>
      </c>
      <c r="AI39" s="3595"/>
      <c r="AJ39" s="1477"/>
      <c r="AK39" s="1182"/>
      <c r="AL39" s="1183"/>
      <c r="AM39" s="1350"/>
      <c r="AN39" s="1212"/>
      <c r="AO39" s="1444">
        <f>AN39*AL39</f>
        <v>0</v>
      </c>
      <c r="AP39" s="412"/>
    </row>
    <row r="40" spans="1:42" ht="18" customHeight="1" thickBot="1">
      <c r="A40" s="3559"/>
      <c r="B40" s="3559"/>
      <c r="C40" s="448"/>
      <c r="D40" s="449"/>
      <c r="E40" s="450"/>
      <c r="F40" s="451"/>
      <c r="G40" s="3604"/>
      <c r="H40" s="1181"/>
      <c r="I40" s="1182"/>
      <c r="J40" s="1478"/>
      <c r="K40" s="1184"/>
      <c r="L40" s="1428"/>
      <c r="M40" s="1444">
        <f>L40*J40</f>
        <v>0</v>
      </c>
      <c r="N40" s="3586"/>
      <c r="O40" s="1445"/>
      <c r="P40" s="1446"/>
      <c r="Q40" s="1236"/>
      <c r="R40" s="2382"/>
      <c r="S40" s="1324"/>
      <c r="T40" s="1444">
        <f>S40*Q40</f>
        <v>0</v>
      </c>
      <c r="U40" s="3589"/>
      <c r="V40" s="1197" t="s">
        <v>386</v>
      </c>
      <c r="W40" s="1192"/>
      <c r="X40" s="1120">
        <v>10</v>
      </c>
      <c r="Y40" s="2381" t="s">
        <v>18</v>
      </c>
      <c r="Z40" s="1458" t="s">
        <v>101</v>
      </c>
      <c r="AA40" s="1444">
        <f t="shared" si="0"/>
        <v>1000</v>
      </c>
      <c r="AB40" s="3592"/>
      <c r="AC40" s="1472"/>
      <c r="AD40" s="1198"/>
      <c r="AE40" s="1479"/>
      <c r="AF40" s="1480"/>
      <c r="AG40" s="1214"/>
      <c r="AH40" s="1444">
        <f>AG40*AE40</f>
        <v>0</v>
      </c>
      <c r="AI40" s="3595"/>
      <c r="AJ40" s="1481" t="s">
        <v>552</v>
      </c>
      <c r="AK40" s="1182"/>
      <c r="AL40" s="1183"/>
      <c r="AM40" s="1350"/>
      <c r="AN40" s="1212"/>
      <c r="AO40" s="1444">
        <f>AN40*AL40</f>
        <v>0</v>
      </c>
      <c r="AP40" s="412"/>
    </row>
    <row r="41" spans="1:42" ht="18" customHeight="1" thickBot="1">
      <c r="A41" s="3559"/>
      <c r="B41" s="3559"/>
      <c r="C41" s="448"/>
      <c r="D41" s="449"/>
      <c r="E41" s="450"/>
      <c r="F41" s="451"/>
      <c r="G41" s="3604"/>
      <c r="H41" s="1181" t="s">
        <v>221</v>
      </c>
      <c r="I41" s="1482" t="s">
        <v>547</v>
      </c>
      <c r="J41" s="1183">
        <v>5</v>
      </c>
      <c r="K41" s="1201" t="s">
        <v>18</v>
      </c>
      <c r="L41" s="1428">
        <v>100</v>
      </c>
      <c r="M41" s="1444">
        <f>L41*J41</f>
        <v>500</v>
      </c>
      <c r="N41" s="3586"/>
      <c r="O41" s="1445"/>
      <c r="P41" s="1446"/>
      <c r="Q41" s="1236"/>
      <c r="R41" s="2382"/>
      <c r="S41" s="1324"/>
      <c r="T41" s="1444">
        <f>S41*Q41</f>
        <v>0</v>
      </c>
      <c r="U41" s="3589"/>
      <c r="V41" s="3385"/>
      <c r="W41" s="3386"/>
      <c r="X41" s="3387"/>
      <c r="Y41" s="3388"/>
      <c r="Z41" s="1458"/>
      <c r="AA41" s="1444">
        <f t="shared" si="0"/>
        <v>0</v>
      </c>
      <c r="AB41" s="3592"/>
      <c r="AC41" s="3606" t="s">
        <v>752</v>
      </c>
      <c r="AD41" s="3607"/>
      <c r="AE41" s="3607"/>
      <c r="AF41" s="3608"/>
      <c r="AG41" s="1214"/>
      <c r="AH41" s="1444">
        <f>AG41*AE41</f>
        <v>0</v>
      </c>
      <c r="AI41" s="3595"/>
      <c r="AJ41" s="1481"/>
      <c r="AK41" s="1182"/>
      <c r="AL41" s="1196"/>
      <c r="AM41" s="1487"/>
      <c r="AN41" s="1488"/>
      <c r="AO41" s="1444">
        <f>AN41*AL41</f>
        <v>0</v>
      </c>
      <c r="AP41" s="412"/>
    </row>
    <row r="42" spans="1:42" ht="18" customHeight="1" thickBot="1">
      <c r="A42" s="3559"/>
      <c r="B42" s="3559"/>
      <c r="C42" s="448"/>
      <c r="D42" s="449"/>
      <c r="E42" s="450"/>
      <c r="F42" s="451"/>
      <c r="G42" s="3604"/>
      <c r="H42" s="1204"/>
      <c r="I42" s="1205"/>
      <c r="J42" s="1391"/>
      <c r="K42" s="1206"/>
      <c r="L42" s="1428"/>
      <c r="M42" s="1444">
        <f>L42*J42</f>
        <v>0</v>
      </c>
      <c r="N42" s="3586"/>
      <c r="O42" s="1489"/>
      <c r="P42" s="2383"/>
      <c r="Q42" s="2384"/>
      <c r="R42" s="2385"/>
      <c r="S42" s="1324"/>
      <c r="T42" s="1444">
        <f>S42*Q42</f>
        <v>0</v>
      </c>
      <c r="U42" s="3589"/>
      <c r="V42" s="1197"/>
      <c r="W42" s="1185"/>
      <c r="X42" s="1120"/>
      <c r="Y42" s="1207"/>
      <c r="Z42" s="1458"/>
      <c r="AA42" s="1444">
        <f t="shared" si="0"/>
        <v>0</v>
      </c>
      <c r="AB42" s="3592"/>
      <c r="AC42" s="3104" t="s">
        <v>665</v>
      </c>
      <c r="AD42" s="3105" t="s">
        <v>662</v>
      </c>
      <c r="AE42" s="3105">
        <v>2</v>
      </c>
      <c r="AF42" s="3105" t="s">
        <v>666</v>
      </c>
      <c r="AG42" s="1214">
        <v>280</v>
      </c>
      <c r="AH42" s="1444">
        <f>AG42*AE42</f>
        <v>560</v>
      </c>
      <c r="AI42" s="3595"/>
      <c r="AJ42" s="1492"/>
      <c r="AK42" s="1493"/>
      <c r="AL42" s="1494"/>
      <c r="AM42" s="1495"/>
      <c r="AN42" s="1496"/>
      <c r="AO42" s="1444">
        <f>AN42*AL42</f>
        <v>0</v>
      </c>
      <c r="AP42" s="412"/>
    </row>
    <row r="43" spans="1:42" ht="18" hidden="1" customHeight="1" thickBot="1">
      <c r="A43" s="3559"/>
      <c r="B43" s="3559"/>
      <c r="C43" s="448"/>
      <c r="D43" s="449"/>
      <c r="E43" s="450"/>
      <c r="F43" s="451"/>
      <c r="G43" s="3604"/>
      <c r="H43" s="1497"/>
      <c r="I43" s="1498"/>
      <c r="J43" s="1499"/>
      <c r="K43" s="1498"/>
      <c r="L43" s="1428"/>
      <c r="M43" s="1444">
        <f>L43*J43</f>
        <v>0</v>
      </c>
      <c r="N43" s="3586"/>
      <c r="O43" s="2386"/>
      <c r="P43" s="2387"/>
      <c r="Q43" s="2388"/>
      <c r="R43" s="2389"/>
      <c r="S43" s="1324"/>
      <c r="T43" s="1444">
        <f>S43*Q43</f>
        <v>0</v>
      </c>
      <c r="U43" s="3589"/>
      <c r="V43" s="1208"/>
      <c r="W43" s="1208"/>
      <c r="X43" s="1209"/>
      <c r="Y43" s="1210"/>
      <c r="Z43" s="1458"/>
      <c r="AA43" s="1444">
        <f t="shared" si="0"/>
        <v>0</v>
      </c>
      <c r="AB43" s="3592"/>
      <c r="AC43" s="1500"/>
      <c r="AD43" s="1208"/>
      <c r="AE43" s="1501"/>
      <c r="AF43" s="1502"/>
      <c r="AG43" s="1214"/>
      <c r="AH43" s="1444">
        <f>AG43*AE43</f>
        <v>0</v>
      </c>
      <c r="AI43" s="3595"/>
      <c r="AJ43" s="1395"/>
      <c r="AK43" s="1212"/>
      <c r="AL43" s="1213"/>
      <c r="AM43" s="1458"/>
      <c r="AN43" s="1458"/>
      <c r="AO43" s="1444">
        <f>AN43*AL43</f>
        <v>0</v>
      </c>
      <c r="AP43" s="412"/>
    </row>
    <row r="44" spans="1:42" ht="18" hidden="1" customHeight="1" thickBot="1">
      <c r="A44" s="3559"/>
      <c r="B44" s="3559"/>
      <c r="C44" s="448"/>
      <c r="D44" s="449"/>
      <c r="E44" s="450"/>
      <c r="F44" s="451"/>
      <c r="G44" s="3604"/>
      <c r="H44" s="1503"/>
      <c r="I44" s="1182"/>
      <c r="J44" s="1478"/>
      <c r="K44" s="1182"/>
      <c r="L44" s="1428"/>
      <c r="M44" s="1444">
        <f>L44*J44</f>
        <v>0</v>
      </c>
      <c r="N44" s="3586"/>
      <c r="O44" s="2390"/>
      <c r="P44" s="1446"/>
      <c r="Q44" s="2391"/>
      <c r="R44" s="2392"/>
      <c r="S44" s="1324"/>
      <c r="T44" s="1444">
        <f>S44*Q44</f>
        <v>0</v>
      </c>
      <c r="U44" s="3589"/>
      <c r="V44" s="1198"/>
      <c r="W44" s="1198"/>
      <c r="X44" s="1199"/>
      <c r="Y44" s="1219"/>
      <c r="Z44" s="1458"/>
      <c r="AA44" s="1444">
        <f t="shared" si="0"/>
        <v>0</v>
      </c>
      <c r="AB44" s="3592"/>
      <c r="AC44" s="1472"/>
      <c r="AD44" s="1198"/>
      <c r="AE44" s="1504"/>
      <c r="AF44" s="1505"/>
      <c r="AG44" s="1214"/>
      <c r="AH44" s="1444">
        <f>AG44*AE44</f>
        <v>0</v>
      </c>
      <c r="AI44" s="3595"/>
      <c r="AJ44" s="1395"/>
      <c r="AK44" s="1212"/>
      <c r="AL44" s="1213"/>
      <c r="AM44" s="1458"/>
      <c r="AN44" s="1458"/>
      <c r="AO44" s="1444">
        <f>AN44*AL44</f>
        <v>0</v>
      </c>
      <c r="AP44" s="412"/>
    </row>
    <row r="45" spans="1:42" ht="18" hidden="1" customHeight="1" thickBot="1">
      <c r="A45" s="3559"/>
      <c r="B45" s="3559"/>
      <c r="C45" s="448"/>
      <c r="D45" s="449"/>
      <c r="E45" s="450"/>
      <c r="F45" s="451"/>
      <c r="G45" s="3604"/>
      <c r="H45" s="1503"/>
      <c r="I45" s="1182"/>
      <c r="J45" s="1478"/>
      <c r="K45" s="1182"/>
      <c r="L45" s="1428"/>
      <c r="M45" s="1444">
        <f>L45*J45</f>
        <v>0</v>
      </c>
      <c r="N45" s="3586"/>
      <c r="O45" s="2390"/>
      <c r="P45" s="1446"/>
      <c r="Q45" s="2391"/>
      <c r="R45" s="2392"/>
      <c r="S45" s="1324"/>
      <c r="T45" s="1444">
        <f>S45*Q45</f>
        <v>0</v>
      </c>
      <c r="U45" s="3589"/>
      <c r="V45" s="1198"/>
      <c r="W45" s="1198"/>
      <c r="X45" s="1199"/>
      <c r="Y45" s="1219"/>
      <c r="Z45" s="1458"/>
      <c r="AA45" s="1444">
        <f t="shared" si="0"/>
        <v>0</v>
      </c>
      <c r="AB45" s="3592"/>
      <c r="AC45" s="1472"/>
      <c r="AD45" s="1198"/>
      <c r="AE45" s="1504"/>
      <c r="AF45" s="1505"/>
      <c r="AG45" s="1214"/>
      <c r="AH45" s="1444">
        <f>AG45*AE45</f>
        <v>0</v>
      </c>
      <c r="AI45" s="3595"/>
      <c r="AJ45" s="1395"/>
      <c r="AK45" s="1212"/>
      <c r="AL45" s="1213"/>
      <c r="AM45" s="1458"/>
      <c r="AN45" s="1458"/>
      <c r="AO45" s="1444">
        <f>AN45*AL45</f>
        <v>0</v>
      </c>
      <c r="AP45" s="412"/>
    </row>
    <row r="46" spans="1:42" ht="18" hidden="1" customHeight="1" thickBot="1">
      <c r="A46" s="3559"/>
      <c r="B46" s="3559"/>
      <c r="C46" s="448"/>
      <c r="D46" s="449"/>
      <c r="E46" s="450"/>
      <c r="F46" s="451"/>
      <c r="G46" s="3604"/>
      <c r="H46" s="1503"/>
      <c r="I46" s="1182"/>
      <c r="J46" s="1478"/>
      <c r="K46" s="1182"/>
      <c r="L46" s="1428"/>
      <c r="M46" s="1444">
        <f>L46*J46</f>
        <v>0</v>
      </c>
      <c r="N46" s="3586"/>
      <c r="O46" s="2390"/>
      <c r="P46" s="1446"/>
      <c r="Q46" s="2391"/>
      <c r="R46" s="2392"/>
      <c r="S46" s="1324"/>
      <c r="T46" s="1444">
        <f>S46*Q46</f>
        <v>0</v>
      </c>
      <c r="U46" s="3589"/>
      <c r="V46" s="1198"/>
      <c r="W46" s="1198"/>
      <c r="X46" s="1199"/>
      <c r="Y46" s="1219"/>
      <c r="Z46" s="1458"/>
      <c r="AA46" s="1444">
        <f t="shared" si="0"/>
        <v>0</v>
      </c>
      <c r="AB46" s="3592"/>
      <c r="AC46" s="1472"/>
      <c r="AD46" s="1198"/>
      <c r="AE46" s="1504"/>
      <c r="AF46" s="1505"/>
      <c r="AG46" s="1214"/>
      <c r="AH46" s="1444">
        <f>AG46*AE46</f>
        <v>0</v>
      </c>
      <c r="AI46" s="3595"/>
      <c r="AJ46" s="1395"/>
      <c r="AK46" s="1212"/>
      <c r="AL46" s="1213"/>
      <c r="AM46" s="1458"/>
      <c r="AN46" s="1458"/>
      <c r="AO46" s="1444">
        <f>AN46*AL46</f>
        <v>0</v>
      </c>
      <c r="AP46" s="412"/>
    </row>
    <row r="47" spans="1:42" ht="18" hidden="1" customHeight="1" thickBot="1">
      <c r="A47" s="3559"/>
      <c r="B47" s="3559"/>
      <c r="C47" s="448"/>
      <c r="D47" s="449"/>
      <c r="E47" s="450"/>
      <c r="F47" s="451"/>
      <c r="G47" s="3604"/>
      <c r="H47" s="1503"/>
      <c r="I47" s="1182"/>
      <c r="J47" s="1478"/>
      <c r="K47" s="1182"/>
      <c r="L47" s="1428"/>
      <c r="M47" s="1444">
        <f>L47*J47</f>
        <v>0</v>
      </c>
      <c r="N47" s="3586"/>
      <c r="O47" s="2390"/>
      <c r="P47" s="1446"/>
      <c r="Q47" s="2391"/>
      <c r="R47" s="2392"/>
      <c r="S47" s="1324"/>
      <c r="T47" s="1444">
        <f>S47*Q47</f>
        <v>0</v>
      </c>
      <c r="U47" s="3589"/>
      <c r="V47" s="1198"/>
      <c r="W47" s="1198"/>
      <c r="X47" s="1199"/>
      <c r="Y47" s="1219"/>
      <c r="Z47" s="1458"/>
      <c r="AA47" s="1444">
        <f t="shared" si="0"/>
        <v>0</v>
      </c>
      <c r="AB47" s="3592"/>
      <c r="AC47" s="1472"/>
      <c r="AD47" s="1198"/>
      <c r="AE47" s="1504"/>
      <c r="AF47" s="1505"/>
      <c r="AG47" s="1214"/>
      <c r="AH47" s="1444">
        <f>AG47*AE47</f>
        <v>0</v>
      </c>
      <c r="AI47" s="3595"/>
      <c r="AJ47" s="1395"/>
      <c r="AK47" s="1212"/>
      <c r="AL47" s="1213"/>
      <c r="AM47" s="1458"/>
      <c r="AN47" s="1458"/>
      <c r="AO47" s="1444">
        <f>AN47*AL47</f>
        <v>0</v>
      </c>
      <c r="AP47" s="412"/>
    </row>
    <row r="48" spans="1:42" ht="18" hidden="1" customHeight="1" thickBot="1">
      <c r="A48" s="3560"/>
      <c r="B48" s="3560"/>
      <c r="C48" s="454"/>
      <c r="D48" s="455"/>
      <c r="E48" s="456"/>
      <c r="F48" s="457"/>
      <c r="G48" s="3605"/>
      <c r="H48" s="1503"/>
      <c r="I48" s="1182"/>
      <c r="J48" s="1478"/>
      <c r="K48" s="1182"/>
      <c r="L48" s="1439"/>
      <c r="M48" s="1444">
        <f>L48*J48</f>
        <v>0</v>
      </c>
      <c r="N48" s="3587"/>
      <c r="O48" s="2390"/>
      <c r="P48" s="1446"/>
      <c r="Q48" s="2391"/>
      <c r="R48" s="2392"/>
      <c r="S48" s="1326"/>
      <c r="T48" s="1444">
        <f>S48*Q48</f>
        <v>0</v>
      </c>
      <c r="U48" s="3590"/>
      <c r="V48" s="1198"/>
      <c r="W48" s="1198"/>
      <c r="X48" s="1199"/>
      <c r="Y48" s="1219"/>
      <c r="Z48" s="1506"/>
      <c r="AA48" s="1444">
        <f t="shared" si="0"/>
        <v>0</v>
      </c>
      <c r="AB48" s="3593"/>
      <c r="AC48" s="1472"/>
      <c r="AD48" s="1198"/>
      <c r="AE48" s="1504"/>
      <c r="AF48" s="1505"/>
      <c r="AG48" s="1228"/>
      <c r="AH48" s="1444">
        <f>AG48*AE48</f>
        <v>0</v>
      </c>
      <c r="AI48" s="3596"/>
      <c r="AJ48" s="1399"/>
      <c r="AK48" s="1226"/>
      <c r="AL48" s="1227"/>
      <c r="AM48" s="1506"/>
      <c r="AN48" s="1458"/>
      <c r="AO48" s="1444">
        <f>AN48*AL48</f>
        <v>0</v>
      </c>
      <c r="AP48" s="412"/>
    </row>
    <row r="49" spans="1:42" ht="18" hidden="1" customHeight="1" thickBot="1">
      <c r="A49" s="3597" t="s">
        <v>31</v>
      </c>
      <c r="B49" s="3598"/>
      <c r="C49" s="442"/>
      <c r="D49" s="443"/>
      <c r="E49" s="444"/>
      <c r="F49" s="445"/>
      <c r="G49" s="3603"/>
      <c r="H49" s="1503"/>
      <c r="I49" s="1182"/>
      <c r="J49" s="1478"/>
      <c r="K49" s="1182"/>
      <c r="L49" s="1415"/>
      <c r="M49" s="1444">
        <f>L49*J49</f>
        <v>0</v>
      </c>
      <c r="N49" s="3610"/>
      <c r="O49" s="1503"/>
      <c r="P49" s="1182"/>
      <c r="Q49" s="1196"/>
      <c r="R49" s="1507"/>
      <c r="S49" s="1321"/>
      <c r="T49" s="1444">
        <f>S49*Q49</f>
        <v>0</v>
      </c>
      <c r="U49" s="3620"/>
      <c r="V49" s="1125"/>
      <c r="W49" s="1121"/>
      <c r="X49" s="1120">
        <v>10</v>
      </c>
      <c r="Y49" s="1508"/>
      <c r="Z49" s="1449"/>
      <c r="AA49" s="1444">
        <f t="shared" si="0"/>
        <v>0</v>
      </c>
      <c r="AB49" s="3621"/>
      <c r="AC49" s="1234"/>
      <c r="AD49" s="1234"/>
      <c r="AE49" s="1509"/>
      <c r="AF49" s="1319"/>
      <c r="AG49" s="1241"/>
      <c r="AH49" s="1444">
        <f>AG49*AE49</f>
        <v>0</v>
      </c>
      <c r="AI49" s="3609"/>
      <c r="AJ49" s="1510"/>
      <c r="AK49" s="1191"/>
      <c r="AL49" s="1511"/>
      <c r="AM49" s="1191"/>
      <c r="AN49" s="1512"/>
      <c r="AO49" s="1444">
        <f>AN49*AL49</f>
        <v>0</v>
      </c>
      <c r="AP49" s="412"/>
    </row>
    <row r="50" spans="1:42" ht="18" hidden="1" customHeight="1" thickBot="1">
      <c r="A50" s="3559"/>
      <c r="B50" s="3559"/>
      <c r="C50" s="448"/>
      <c r="D50" s="449"/>
      <c r="E50" s="450"/>
      <c r="F50" s="451"/>
      <c r="G50" s="3604"/>
      <c r="H50" s="1503"/>
      <c r="I50" s="1182"/>
      <c r="J50" s="1478"/>
      <c r="K50" s="1182"/>
      <c r="L50" s="1428"/>
      <c r="M50" s="1444">
        <f>L50*J50</f>
        <v>0</v>
      </c>
      <c r="N50" s="3611"/>
      <c r="O50" s="1503"/>
      <c r="P50" s="1182"/>
      <c r="Q50" s="1196"/>
      <c r="R50" s="1507"/>
      <c r="S50" s="1324"/>
      <c r="T50" s="1444">
        <f>S50*Q50</f>
        <v>0</v>
      </c>
      <c r="U50" s="3614"/>
      <c r="V50" s="1124"/>
      <c r="W50" s="1122"/>
      <c r="X50" s="1120">
        <v>10</v>
      </c>
      <c r="Y50" s="1513"/>
      <c r="Z50" s="1458"/>
      <c r="AA50" s="1444">
        <f t="shared" si="0"/>
        <v>0</v>
      </c>
      <c r="AB50" s="3617"/>
      <c r="AC50" s="1234"/>
      <c r="AD50" s="1234"/>
      <c r="AE50" s="1509"/>
      <c r="AF50" s="1319"/>
      <c r="AG50" s="1214"/>
      <c r="AH50" s="1444">
        <f>AG50*AE50</f>
        <v>0</v>
      </c>
      <c r="AI50" s="3604"/>
      <c r="AJ50" s="1510"/>
      <c r="AK50" s="1191"/>
      <c r="AL50" s="1511"/>
      <c r="AM50" s="1191"/>
      <c r="AN50" s="1512"/>
      <c r="AO50" s="1444">
        <f>AN50*AL50</f>
        <v>0</v>
      </c>
      <c r="AP50" s="412"/>
    </row>
    <row r="51" spans="1:42" ht="18" hidden="1" customHeight="1" thickBot="1">
      <c r="A51" s="3559"/>
      <c r="B51" s="3559"/>
      <c r="C51" s="448"/>
      <c r="D51" s="449"/>
      <c r="E51" s="450"/>
      <c r="F51" s="451"/>
      <c r="G51" s="3604"/>
      <c r="H51" s="1503"/>
      <c r="I51" s="1182"/>
      <c r="J51" s="1478"/>
      <c r="K51" s="1182"/>
      <c r="L51" s="1428"/>
      <c r="M51" s="1444">
        <f>L51*J51</f>
        <v>0</v>
      </c>
      <c r="N51" s="3611"/>
      <c r="O51" s="1503"/>
      <c r="P51" s="1182"/>
      <c r="Q51" s="1196"/>
      <c r="R51" s="1507"/>
      <c r="S51" s="1324"/>
      <c r="T51" s="1444">
        <f>S51*Q51</f>
        <v>0</v>
      </c>
      <c r="U51" s="3614"/>
      <c r="V51" s="1124"/>
      <c r="W51" s="1122"/>
      <c r="X51" s="1120">
        <v>10</v>
      </c>
      <c r="Y51" s="1513"/>
      <c r="Z51" s="1458"/>
      <c r="AA51" s="1444">
        <f t="shared" si="0"/>
        <v>0</v>
      </c>
      <c r="AB51" s="3617"/>
      <c r="AC51" s="1234"/>
      <c r="AD51" s="1234"/>
      <c r="AE51" s="1509"/>
      <c r="AF51" s="1319"/>
      <c r="AG51" s="1214"/>
      <c r="AH51" s="1444">
        <f>AG51*AE51</f>
        <v>0</v>
      </c>
      <c r="AI51" s="3604"/>
      <c r="AJ51" s="1510"/>
      <c r="AK51" s="1191"/>
      <c r="AL51" s="1511"/>
      <c r="AM51" s="1191"/>
      <c r="AN51" s="1512"/>
      <c r="AO51" s="1444">
        <f>AN51*AL51</f>
        <v>0</v>
      </c>
      <c r="AP51" s="412"/>
    </row>
    <row r="52" spans="1:42" ht="18" hidden="1" customHeight="1" thickBot="1">
      <c r="A52" s="3559"/>
      <c r="B52" s="3559"/>
      <c r="C52" s="448"/>
      <c r="D52" s="449"/>
      <c r="E52" s="450"/>
      <c r="F52" s="451"/>
      <c r="G52" s="3604"/>
      <c r="H52" s="1503"/>
      <c r="I52" s="1182"/>
      <c r="J52" s="1478"/>
      <c r="K52" s="1182"/>
      <c r="L52" s="1428"/>
      <c r="M52" s="1444">
        <f>L52*J52</f>
        <v>0</v>
      </c>
      <c r="N52" s="3611"/>
      <c r="O52" s="1503"/>
      <c r="P52" s="1182"/>
      <c r="Q52" s="1196"/>
      <c r="R52" s="1507"/>
      <c r="S52" s="1324"/>
      <c r="T52" s="1444">
        <f>S52*Q52</f>
        <v>0</v>
      </c>
      <c r="U52" s="3614"/>
      <c r="V52" s="1124"/>
      <c r="W52" s="1122"/>
      <c r="X52" s="1120">
        <v>10</v>
      </c>
      <c r="Y52" s="1513"/>
      <c r="Z52" s="1458"/>
      <c r="AA52" s="1444">
        <f t="shared" si="0"/>
        <v>0</v>
      </c>
      <c r="AB52" s="3617"/>
      <c r="AC52" s="1234"/>
      <c r="AD52" s="1234"/>
      <c r="AE52" s="1509"/>
      <c r="AF52" s="1319"/>
      <c r="AG52" s="1214"/>
      <c r="AH52" s="1444">
        <f>AG52*AE52</f>
        <v>0</v>
      </c>
      <c r="AI52" s="3604"/>
      <c r="AJ52" s="1510"/>
      <c r="AK52" s="1191"/>
      <c r="AL52" s="1511"/>
      <c r="AM52" s="1191"/>
      <c r="AN52" s="1512"/>
      <c r="AO52" s="1444">
        <f>AN52*AL52</f>
        <v>0</v>
      </c>
      <c r="AP52" s="412"/>
    </row>
    <row r="53" spans="1:42" ht="18" hidden="1" customHeight="1" thickBot="1">
      <c r="A53" s="3559"/>
      <c r="B53" s="3559"/>
      <c r="C53" s="448"/>
      <c r="D53" s="449"/>
      <c r="E53" s="450"/>
      <c r="F53" s="451"/>
      <c r="G53" s="3604"/>
      <c r="H53" s="1503"/>
      <c r="I53" s="1182"/>
      <c r="J53" s="1478"/>
      <c r="K53" s="1182"/>
      <c r="L53" s="1428"/>
      <c r="M53" s="1444">
        <f>L53*J53</f>
        <v>0</v>
      </c>
      <c r="N53" s="3611"/>
      <c r="O53" s="1503"/>
      <c r="P53" s="1182"/>
      <c r="Q53" s="1196"/>
      <c r="R53" s="1507"/>
      <c r="S53" s="1324"/>
      <c r="T53" s="1444">
        <f>S53*Q53</f>
        <v>0</v>
      </c>
      <c r="U53" s="3614"/>
      <c r="V53" s="1124"/>
      <c r="W53" s="1122"/>
      <c r="X53" s="1120">
        <v>10</v>
      </c>
      <c r="Y53" s="1513"/>
      <c r="Z53" s="1458"/>
      <c r="AA53" s="1444">
        <f t="shared" si="0"/>
        <v>0</v>
      </c>
      <c r="AB53" s="3617"/>
      <c r="AC53" s="1234"/>
      <c r="AD53" s="1234"/>
      <c r="AE53" s="1509"/>
      <c r="AF53" s="1319"/>
      <c r="AG53" s="1214"/>
      <c r="AH53" s="1444">
        <f>AG53*AE53</f>
        <v>0</v>
      </c>
      <c r="AI53" s="3604"/>
      <c r="AJ53" s="1510"/>
      <c r="AK53" s="1191"/>
      <c r="AL53" s="1511"/>
      <c r="AM53" s="1191"/>
      <c r="AN53" s="1512"/>
      <c r="AO53" s="1444">
        <f>AN53*AL53</f>
        <v>0</v>
      </c>
      <c r="AP53" s="412"/>
    </row>
    <row r="54" spans="1:42" ht="18" hidden="1" customHeight="1" thickBot="1">
      <c r="A54" s="3559"/>
      <c r="B54" s="3559"/>
      <c r="C54" s="448"/>
      <c r="D54" s="449"/>
      <c r="E54" s="450"/>
      <c r="F54" s="451"/>
      <c r="G54" s="3604"/>
      <c r="H54" s="1503"/>
      <c r="I54" s="1182"/>
      <c r="J54" s="1478"/>
      <c r="K54" s="1182"/>
      <c r="L54" s="1428"/>
      <c r="M54" s="1444">
        <f>L54*J54</f>
        <v>0</v>
      </c>
      <c r="N54" s="3611"/>
      <c r="O54" s="1503"/>
      <c r="P54" s="1182"/>
      <c r="Q54" s="1196"/>
      <c r="R54" s="1507"/>
      <c r="S54" s="1324"/>
      <c r="T54" s="1444">
        <f>S54*Q54</f>
        <v>0</v>
      </c>
      <c r="U54" s="3614"/>
      <c r="V54" s="1124"/>
      <c r="W54" s="1122"/>
      <c r="X54" s="1120">
        <v>10</v>
      </c>
      <c r="Y54" s="1513"/>
      <c r="Z54" s="1458"/>
      <c r="AA54" s="1444">
        <f t="shared" si="0"/>
        <v>0</v>
      </c>
      <c r="AB54" s="3617"/>
      <c r="AC54" s="1234"/>
      <c r="AD54" s="1234"/>
      <c r="AE54" s="1509"/>
      <c r="AF54" s="1319"/>
      <c r="AG54" s="1214"/>
      <c r="AH54" s="1444">
        <f>AG54*AE54</f>
        <v>0</v>
      </c>
      <c r="AI54" s="3604"/>
      <c r="AJ54" s="1510"/>
      <c r="AK54" s="1191"/>
      <c r="AL54" s="1511"/>
      <c r="AM54" s="1191"/>
      <c r="AN54" s="1512"/>
      <c r="AO54" s="1444">
        <f>AN54*AL54</f>
        <v>0</v>
      </c>
      <c r="AP54" s="412"/>
    </row>
    <row r="55" spans="1:42" ht="18" hidden="1" customHeight="1" thickBot="1">
      <c r="A55" s="3559"/>
      <c r="B55" s="3559"/>
      <c r="C55" s="448"/>
      <c r="D55" s="449"/>
      <c r="E55" s="450"/>
      <c r="F55" s="451"/>
      <c r="G55" s="3604"/>
      <c r="H55" s="1503"/>
      <c r="I55" s="1182"/>
      <c r="J55" s="1478"/>
      <c r="K55" s="1182"/>
      <c r="L55" s="1428"/>
      <c r="M55" s="1444">
        <f>L55*J55</f>
        <v>0</v>
      </c>
      <c r="N55" s="3611"/>
      <c r="O55" s="1503"/>
      <c r="P55" s="1182"/>
      <c r="Q55" s="1196"/>
      <c r="R55" s="1507"/>
      <c r="S55" s="1324"/>
      <c r="T55" s="1444">
        <f>S55*Q55</f>
        <v>0</v>
      </c>
      <c r="U55" s="3614"/>
      <c r="V55" s="1124"/>
      <c r="W55" s="1122"/>
      <c r="X55" s="1120">
        <v>10</v>
      </c>
      <c r="Y55" s="1513"/>
      <c r="Z55" s="1458"/>
      <c r="AA55" s="1444">
        <f t="shared" si="0"/>
        <v>0</v>
      </c>
      <c r="AB55" s="3617"/>
      <c r="AC55" s="1234"/>
      <c r="AD55" s="1234"/>
      <c r="AE55" s="1509"/>
      <c r="AF55" s="1319"/>
      <c r="AG55" s="1214"/>
      <c r="AH55" s="1444">
        <f>AG55*AE55</f>
        <v>0</v>
      </c>
      <c r="AI55" s="3604"/>
      <c r="AJ55" s="1510"/>
      <c r="AK55" s="1191"/>
      <c r="AL55" s="1511"/>
      <c r="AM55" s="1191"/>
      <c r="AN55" s="1512"/>
      <c r="AO55" s="1444">
        <f>AN55*AL55</f>
        <v>0</v>
      </c>
      <c r="AP55" s="412"/>
    </row>
    <row r="56" spans="1:42" ht="18" hidden="1" customHeight="1" thickBot="1">
      <c r="A56" s="3559"/>
      <c r="B56" s="3559"/>
      <c r="C56" s="448"/>
      <c r="D56" s="449"/>
      <c r="E56" s="450"/>
      <c r="F56" s="451"/>
      <c r="G56" s="3604"/>
      <c r="H56" s="1503"/>
      <c r="I56" s="1182"/>
      <c r="J56" s="1478"/>
      <c r="K56" s="1182"/>
      <c r="L56" s="1428"/>
      <c r="M56" s="1444">
        <f>L56*J56</f>
        <v>0</v>
      </c>
      <c r="N56" s="3611"/>
      <c r="O56" s="1503"/>
      <c r="P56" s="1182"/>
      <c r="Q56" s="1196"/>
      <c r="R56" s="1507"/>
      <c r="S56" s="1324"/>
      <c r="T56" s="1444">
        <f>S56*Q56</f>
        <v>0</v>
      </c>
      <c r="U56" s="3614"/>
      <c r="V56" s="1124"/>
      <c r="W56" s="1122"/>
      <c r="X56" s="1120">
        <v>10</v>
      </c>
      <c r="Y56" s="1513"/>
      <c r="Z56" s="1458"/>
      <c r="AA56" s="1444">
        <f t="shared" si="0"/>
        <v>0</v>
      </c>
      <c r="AB56" s="3617"/>
      <c r="AC56" s="1234"/>
      <c r="AD56" s="1234"/>
      <c r="AE56" s="1509"/>
      <c r="AF56" s="1319"/>
      <c r="AG56" s="1214"/>
      <c r="AH56" s="1444">
        <f>AG56*AE56</f>
        <v>0</v>
      </c>
      <c r="AI56" s="3604"/>
      <c r="AJ56" s="1510"/>
      <c r="AK56" s="1191"/>
      <c r="AL56" s="1511"/>
      <c r="AM56" s="1191"/>
      <c r="AN56" s="1512"/>
      <c r="AO56" s="1444">
        <f>AN56*AL56</f>
        <v>0</v>
      </c>
      <c r="AP56" s="412"/>
    </row>
    <row r="57" spans="1:42" ht="18" hidden="1" customHeight="1" thickBot="1">
      <c r="A57" s="3559"/>
      <c r="B57" s="3559"/>
      <c r="C57" s="448"/>
      <c r="D57" s="449"/>
      <c r="E57" s="450"/>
      <c r="F57" s="451"/>
      <c r="G57" s="3604"/>
      <c r="H57" s="1503"/>
      <c r="I57" s="1182"/>
      <c r="J57" s="1478"/>
      <c r="K57" s="1182"/>
      <c r="L57" s="1428"/>
      <c r="M57" s="1444">
        <f>L57*J57</f>
        <v>0</v>
      </c>
      <c r="N57" s="3611"/>
      <c r="O57" s="1503"/>
      <c r="P57" s="1182"/>
      <c r="Q57" s="1196"/>
      <c r="R57" s="1507"/>
      <c r="S57" s="1324"/>
      <c r="T57" s="1444">
        <f>S57*Q57</f>
        <v>0</v>
      </c>
      <c r="U57" s="3614"/>
      <c r="V57" s="1124"/>
      <c r="W57" s="1122"/>
      <c r="X57" s="1120">
        <v>10</v>
      </c>
      <c r="Y57" s="1513"/>
      <c r="Z57" s="1458"/>
      <c r="AA57" s="1444">
        <f t="shared" si="0"/>
        <v>0</v>
      </c>
      <c r="AB57" s="3617"/>
      <c r="AC57" s="1234"/>
      <c r="AD57" s="1234"/>
      <c r="AE57" s="1509"/>
      <c r="AF57" s="1319"/>
      <c r="AG57" s="1214"/>
      <c r="AH57" s="1444">
        <f>AG57*AE57</f>
        <v>0</v>
      </c>
      <c r="AI57" s="3604"/>
      <c r="AJ57" s="1510"/>
      <c r="AK57" s="1191"/>
      <c r="AL57" s="1511"/>
      <c r="AM57" s="1191"/>
      <c r="AN57" s="1512"/>
      <c r="AO57" s="1444">
        <f>AN57*AL57</f>
        <v>0</v>
      </c>
      <c r="AP57" s="412"/>
    </row>
    <row r="58" spans="1:42" ht="18" hidden="1" customHeight="1" thickBot="1">
      <c r="A58" s="3559"/>
      <c r="B58" s="3559"/>
      <c r="C58" s="448"/>
      <c r="D58" s="449"/>
      <c r="E58" s="450"/>
      <c r="F58" s="451"/>
      <c r="G58" s="3604"/>
      <c r="H58" s="1503"/>
      <c r="I58" s="1182"/>
      <c r="J58" s="1478"/>
      <c r="K58" s="1182"/>
      <c r="L58" s="1428"/>
      <c r="M58" s="1444">
        <f>L58*J58</f>
        <v>0</v>
      </c>
      <c r="N58" s="3611"/>
      <c r="O58" s="1503"/>
      <c r="P58" s="1182"/>
      <c r="Q58" s="1196"/>
      <c r="R58" s="1507"/>
      <c r="S58" s="1324"/>
      <c r="T58" s="1444">
        <f>S58*Q58</f>
        <v>0</v>
      </c>
      <c r="U58" s="3614"/>
      <c r="V58" s="1124"/>
      <c r="W58" s="1122"/>
      <c r="X58" s="1120">
        <v>10</v>
      </c>
      <c r="Y58" s="1513"/>
      <c r="Z58" s="1458"/>
      <c r="AA58" s="1444">
        <f t="shared" si="0"/>
        <v>0</v>
      </c>
      <c r="AB58" s="3617"/>
      <c r="AC58" s="1234"/>
      <c r="AD58" s="1234"/>
      <c r="AE58" s="1509"/>
      <c r="AF58" s="1319"/>
      <c r="AG58" s="1214"/>
      <c r="AH58" s="1444">
        <f>AG58*AE58</f>
        <v>0</v>
      </c>
      <c r="AI58" s="3604"/>
      <c r="AJ58" s="1510"/>
      <c r="AK58" s="1191"/>
      <c r="AL58" s="1511"/>
      <c r="AM58" s="1191"/>
      <c r="AN58" s="1512"/>
      <c r="AO58" s="1444">
        <f>AN58*AL58</f>
        <v>0</v>
      </c>
      <c r="AP58" s="412"/>
    </row>
    <row r="59" spans="1:42" ht="18" hidden="1" customHeight="1" thickBot="1">
      <c r="A59" s="3559"/>
      <c r="B59" s="3559"/>
      <c r="C59" s="448"/>
      <c r="D59" s="449"/>
      <c r="E59" s="450"/>
      <c r="F59" s="451"/>
      <c r="G59" s="3604"/>
      <c r="H59" s="1503"/>
      <c r="I59" s="1182"/>
      <c r="J59" s="1478"/>
      <c r="K59" s="1182"/>
      <c r="L59" s="1428"/>
      <c r="M59" s="1444">
        <f>L59*J59</f>
        <v>0</v>
      </c>
      <c r="N59" s="3611"/>
      <c r="O59" s="1503"/>
      <c r="P59" s="1182"/>
      <c r="Q59" s="1196"/>
      <c r="R59" s="1507"/>
      <c r="S59" s="1324"/>
      <c r="T59" s="1444">
        <f>S59*Q59</f>
        <v>0</v>
      </c>
      <c r="U59" s="3614"/>
      <c r="V59" s="1124"/>
      <c r="W59" s="1122"/>
      <c r="X59" s="1120">
        <v>10</v>
      </c>
      <c r="Y59" s="1513"/>
      <c r="Z59" s="1458"/>
      <c r="AA59" s="1444">
        <f t="shared" si="0"/>
        <v>0</v>
      </c>
      <c r="AB59" s="3617"/>
      <c r="AC59" s="1234"/>
      <c r="AD59" s="1234"/>
      <c r="AE59" s="1509"/>
      <c r="AF59" s="1319"/>
      <c r="AG59" s="1214"/>
      <c r="AH59" s="1444">
        <f>AG59*AE59</f>
        <v>0</v>
      </c>
      <c r="AI59" s="3604"/>
      <c r="AJ59" s="1510"/>
      <c r="AK59" s="1191"/>
      <c r="AL59" s="1511"/>
      <c r="AM59" s="1191"/>
      <c r="AN59" s="1512"/>
      <c r="AO59" s="1444">
        <f>AN59*AL59</f>
        <v>0</v>
      </c>
      <c r="AP59" s="412"/>
    </row>
    <row r="60" spans="1:42" ht="18" hidden="1" customHeight="1" thickBot="1">
      <c r="A60" s="3559"/>
      <c r="B60" s="3559"/>
      <c r="C60" s="448"/>
      <c r="D60" s="449"/>
      <c r="E60" s="450"/>
      <c r="F60" s="451"/>
      <c r="G60" s="3604"/>
      <c r="H60" s="1503"/>
      <c r="I60" s="1182"/>
      <c r="J60" s="1478"/>
      <c r="K60" s="1182"/>
      <c r="L60" s="1428"/>
      <c r="M60" s="1444">
        <f>L60*J60</f>
        <v>0</v>
      </c>
      <c r="N60" s="3611"/>
      <c r="O60" s="1503"/>
      <c r="P60" s="1182"/>
      <c r="Q60" s="1196"/>
      <c r="R60" s="1507"/>
      <c r="S60" s="1324"/>
      <c r="T60" s="1444">
        <f>S60*Q60</f>
        <v>0</v>
      </c>
      <c r="U60" s="3614"/>
      <c r="V60" s="1124"/>
      <c r="W60" s="1122"/>
      <c r="X60" s="1120">
        <v>10</v>
      </c>
      <c r="Y60" s="1513"/>
      <c r="Z60" s="1458"/>
      <c r="AA60" s="1444">
        <f t="shared" si="0"/>
        <v>0</v>
      </c>
      <c r="AB60" s="3617"/>
      <c r="AC60" s="1234"/>
      <c r="AD60" s="1234"/>
      <c r="AE60" s="1509"/>
      <c r="AF60" s="1319"/>
      <c r="AG60" s="1214"/>
      <c r="AH60" s="1444">
        <f>AG60*AE60</f>
        <v>0</v>
      </c>
      <c r="AI60" s="3604"/>
      <c r="AJ60" s="1510"/>
      <c r="AK60" s="1191"/>
      <c r="AL60" s="1511"/>
      <c r="AM60" s="1191"/>
      <c r="AN60" s="1512"/>
      <c r="AO60" s="1444">
        <f>AN60*AL60</f>
        <v>0</v>
      </c>
      <c r="AP60" s="412"/>
    </row>
    <row r="61" spans="1:42" ht="18" hidden="1" customHeight="1" thickBot="1">
      <c r="A61" s="3559"/>
      <c r="B61" s="3559"/>
      <c r="C61" s="448"/>
      <c r="D61" s="449"/>
      <c r="E61" s="450"/>
      <c r="F61" s="451"/>
      <c r="G61" s="3604"/>
      <c r="H61" s="1503"/>
      <c r="I61" s="1182"/>
      <c r="J61" s="1478"/>
      <c r="K61" s="1182"/>
      <c r="L61" s="1428"/>
      <c r="M61" s="1444">
        <f>L61*J61</f>
        <v>0</v>
      </c>
      <c r="N61" s="3611"/>
      <c r="O61" s="1503"/>
      <c r="P61" s="1182"/>
      <c r="Q61" s="1196"/>
      <c r="R61" s="1507"/>
      <c r="S61" s="1324"/>
      <c r="T61" s="1444">
        <f>S61*Q61</f>
        <v>0</v>
      </c>
      <c r="U61" s="3614"/>
      <c r="V61" s="1124"/>
      <c r="W61" s="1122"/>
      <c r="X61" s="1120">
        <v>10</v>
      </c>
      <c r="Y61" s="1513"/>
      <c r="Z61" s="1458"/>
      <c r="AA61" s="1444">
        <f t="shared" si="0"/>
        <v>0</v>
      </c>
      <c r="AB61" s="3617"/>
      <c r="AC61" s="1234"/>
      <c r="AD61" s="1234"/>
      <c r="AE61" s="1509"/>
      <c r="AF61" s="1319"/>
      <c r="AG61" s="1214"/>
      <c r="AH61" s="1444">
        <f>AG61*AE61</f>
        <v>0</v>
      </c>
      <c r="AI61" s="3604"/>
      <c r="AJ61" s="1510"/>
      <c r="AK61" s="1191"/>
      <c r="AL61" s="1511"/>
      <c r="AM61" s="1191"/>
      <c r="AN61" s="1512"/>
      <c r="AO61" s="1444">
        <f>AN61*AL61</f>
        <v>0</v>
      </c>
      <c r="AP61" s="412"/>
    </row>
    <row r="62" spans="1:42" ht="18" hidden="1" customHeight="1" thickBot="1">
      <c r="A62" s="3559"/>
      <c r="B62" s="3559"/>
      <c r="C62" s="448"/>
      <c r="D62" s="449"/>
      <c r="E62" s="450"/>
      <c r="F62" s="451"/>
      <c r="G62" s="3604"/>
      <c r="H62" s="1503"/>
      <c r="I62" s="1182"/>
      <c r="J62" s="1478"/>
      <c r="K62" s="1182"/>
      <c r="L62" s="1428"/>
      <c r="M62" s="1444">
        <f>L62*J62</f>
        <v>0</v>
      </c>
      <c r="N62" s="3611"/>
      <c r="O62" s="1503"/>
      <c r="P62" s="1182"/>
      <c r="Q62" s="1196"/>
      <c r="R62" s="1507"/>
      <c r="S62" s="1324"/>
      <c r="T62" s="1444">
        <f>S62*Q62</f>
        <v>0</v>
      </c>
      <c r="U62" s="3614"/>
      <c r="V62" s="1124"/>
      <c r="W62" s="1122"/>
      <c r="X62" s="1120">
        <v>10</v>
      </c>
      <c r="Y62" s="1513"/>
      <c r="Z62" s="1458"/>
      <c r="AA62" s="1444">
        <f t="shared" si="0"/>
        <v>0</v>
      </c>
      <c r="AB62" s="3617"/>
      <c r="AC62" s="1234"/>
      <c r="AD62" s="1234"/>
      <c r="AE62" s="1509"/>
      <c r="AF62" s="1319"/>
      <c r="AG62" s="1214"/>
      <c r="AH62" s="1444">
        <f>AG62*AE62</f>
        <v>0</v>
      </c>
      <c r="AI62" s="3604"/>
      <c r="AJ62" s="1510"/>
      <c r="AK62" s="1191"/>
      <c r="AL62" s="1511"/>
      <c r="AM62" s="1191"/>
      <c r="AN62" s="1512"/>
      <c r="AO62" s="1444">
        <f>AN62*AL62</f>
        <v>0</v>
      </c>
      <c r="AP62" s="412"/>
    </row>
    <row r="63" spans="1:42" ht="18" hidden="1" customHeight="1" thickBot="1">
      <c r="A63" s="3560"/>
      <c r="B63" s="3560"/>
      <c r="C63" s="454"/>
      <c r="D63" s="455"/>
      <c r="E63" s="456"/>
      <c r="F63" s="457"/>
      <c r="G63" s="3605"/>
      <c r="H63" s="1503"/>
      <c r="I63" s="1182"/>
      <c r="J63" s="1478"/>
      <c r="K63" s="1182"/>
      <c r="L63" s="1439"/>
      <c r="M63" s="1444">
        <f>L63*J63</f>
        <v>0</v>
      </c>
      <c r="N63" s="3612"/>
      <c r="O63" s="1503"/>
      <c r="P63" s="1182"/>
      <c r="Q63" s="1196"/>
      <c r="R63" s="1507"/>
      <c r="S63" s="1326"/>
      <c r="T63" s="1444">
        <f>S63*Q63</f>
        <v>0</v>
      </c>
      <c r="U63" s="3615"/>
      <c r="V63" s="1124"/>
      <c r="W63" s="1122"/>
      <c r="X63" s="1120">
        <v>10</v>
      </c>
      <c r="Y63" s="1513"/>
      <c r="Z63" s="1506"/>
      <c r="AA63" s="1444">
        <f t="shared" si="0"/>
        <v>0</v>
      </c>
      <c r="AB63" s="3618"/>
      <c r="AC63" s="1234"/>
      <c r="AD63" s="1234"/>
      <c r="AE63" s="1509"/>
      <c r="AF63" s="1319"/>
      <c r="AG63" s="1228"/>
      <c r="AH63" s="1444">
        <f>AG63*AE63</f>
        <v>0</v>
      </c>
      <c r="AI63" s="3605"/>
      <c r="AJ63" s="1510"/>
      <c r="AK63" s="1191"/>
      <c r="AL63" s="1511"/>
      <c r="AM63" s="1191"/>
      <c r="AN63" s="1512"/>
      <c r="AO63" s="1444">
        <f>AN63*AL63</f>
        <v>0</v>
      </c>
      <c r="AP63" s="412"/>
    </row>
    <row r="64" spans="1:42" ht="18" hidden="1" customHeight="1" thickBot="1">
      <c r="A64" s="3597" t="s">
        <v>32</v>
      </c>
      <c r="B64" s="3598"/>
      <c r="C64" s="442"/>
      <c r="D64" s="443"/>
      <c r="E64" s="444"/>
      <c r="F64" s="445"/>
      <c r="G64" s="3603"/>
      <c r="H64" s="1503"/>
      <c r="I64" s="1182"/>
      <c r="J64" s="1478"/>
      <c r="K64" s="1182"/>
      <c r="L64" s="1415"/>
      <c r="M64" s="1444">
        <f>L64*J64</f>
        <v>0</v>
      </c>
      <c r="N64" s="3610"/>
      <c r="O64" s="1503"/>
      <c r="P64" s="1182"/>
      <c r="Q64" s="1196"/>
      <c r="R64" s="1507"/>
      <c r="S64" s="1321"/>
      <c r="T64" s="1444">
        <f>S64*Q64</f>
        <v>0</v>
      </c>
      <c r="U64" s="3613"/>
      <c r="V64" s="1124"/>
      <c r="W64" s="1122"/>
      <c r="X64" s="1120">
        <v>10</v>
      </c>
      <c r="Y64" s="1513"/>
      <c r="Z64" s="1449"/>
      <c r="AA64" s="1444">
        <f t="shared" si="0"/>
        <v>0</v>
      </c>
      <c r="AB64" s="3616"/>
      <c r="AC64" s="1234"/>
      <c r="AD64" s="1234"/>
      <c r="AE64" s="1509"/>
      <c r="AF64" s="1319"/>
      <c r="AG64" s="1241"/>
      <c r="AH64" s="1444">
        <f>AG64*AE64</f>
        <v>0</v>
      </c>
      <c r="AI64" s="3619"/>
      <c r="AJ64" s="1510"/>
      <c r="AK64" s="1191"/>
      <c r="AL64" s="1511"/>
      <c r="AM64" s="1191"/>
      <c r="AN64" s="1512"/>
      <c r="AO64" s="1444">
        <f>AN64*AL64</f>
        <v>0</v>
      </c>
      <c r="AP64" s="412"/>
    </row>
    <row r="65" spans="1:42" ht="18" hidden="1" customHeight="1" thickBot="1">
      <c r="A65" s="3559"/>
      <c r="B65" s="3559"/>
      <c r="C65" s="448"/>
      <c r="D65" s="449"/>
      <c r="E65" s="450"/>
      <c r="F65" s="451"/>
      <c r="G65" s="3604"/>
      <c r="H65" s="1503"/>
      <c r="I65" s="1182"/>
      <c r="J65" s="1478"/>
      <c r="K65" s="1182"/>
      <c r="L65" s="1428"/>
      <c r="M65" s="1444">
        <f>L65*J65</f>
        <v>0</v>
      </c>
      <c r="N65" s="3611"/>
      <c r="O65" s="1503"/>
      <c r="P65" s="1182"/>
      <c r="Q65" s="1196"/>
      <c r="R65" s="1507"/>
      <c r="S65" s="1324"/>
      <c r="T65" s="1444">
        <f>S65*Q65</f>
        <v>0</v>
      </c>
      <c r="U65" s="3614"/>
      <c r="V65" s="1124"/>
      <c r="W65" s="1122"/>
      <c r="X65" s="1120">
        <v>10</v>
      </c>
      <c r="Y65" s="1513"/>
      <c r="Z65" s="1458"/>
      <c r="AA65" s="1444">
        <f t="shared" si="0"/>
        <v>0</v>
      </c>
      <c r="AB65" s="3617"/>
      <c r="AC65" s="1234"/>
      <c r="AD65" s="1234"/>
      <c r="AE65" s="1509"/>
      <c r="AF65" s="1319"/>
      <c r="AG65" s="1214"/>
      <c r="AH65" s="1444">
        <f>AG65*AE65</f>
        <v>0</v>
      </c>
      <c r="AI65" s="3604"/>
      <c r="AJ65" s="1510"/>
      <c r="AK65" s="1191"/>
      <c r="AL65" s="1511"/>
      <c r="AM65" s="1191"/>
      <c r="AN65" s="1512"/>
      <c r="AO65" s="1444">
        <f>AN65*AL65</f>
        <v>0</v>
      </c>
      <c r="AP65" s="412"/>
    </row>
    <row r="66" spans="1:42" ht="18" hidden="1" customHeight="1" thickBot="1">
      <c r="A66" s="3559"/>
      <c r="B66" s="3559"/>
      <c r="C66" s="448"/>
      <c r="D66" s="449"/>
      <c r="E66" s="450"/>
      <c r="F66" s="451"/>
      <c r="G66" s="3604"/>
      <c r="H66" s="1503"/>
      <c r="I66" s="1182"/>
      <c r="J66" s="1478"/>
      <c r="K66" s="1182"/>
      <c r="L66" s="1428"/>
      <c r="M66" s="1444">
        <f>L66*J66</f>
        <v>0</v>
      </c>
      <c r="N66" s="3611"/>
      <c r="O66" s="1503"/>
      <c r="P66" s="1182"/>
      <c r="Q66" s="1196"/>
      <c r="R66" s="1507"/>
      <c r="S66" s="1324"/>
      <c r="T66" s="1444">
        <f>S66*Q66</f>
        <v>0</v>
      </c>
      <c r="U66" s="3614"/>
      <c r="V66" s="1124"/>
      <c r="W66" s="1122"/>
      <c r="X66" s="1120">
        <v>10</v>
      </c>
      <c r="Y66" s="1513"/>
      <c r="Z66" s="1458"/>
      <c r="AA66" s="1444">
        <f t="shared" si="0"/>
        <v>0</v>
      </c>
      <c r="AB66" s="3617"/>
      <c r="AC66" s="1234"/>
      <c r="AD66" s="1234"/>
      <c r="AE66" s="1509"/>
      <c r="AF66" s="1319"/>
      <c r="AG66" s="1214"/>
      <c r="AH66" s="1444">
        <f>AG66*AE66</f>
        <v>0</v>
      </c>
      <c r="AI66" s="3604"/>
      <c r="AJ66" s="1510"/>
      <c r="AK66" s="1191"/>
      <c r="AL66" s="1511"/>
      <c r="AM66" s="1191"/>
      <c r="AN66" s="1512"/>
      <c r="AO66" s="1444">
        <f>AN66*AL66</f>
        <v>0</v>
      </c>
      <c r="AP66" s="412"/>
    </row>
    <row r="67" spans="1:42" ht="18" hidden="1" customHeight="1" thickBot="1">
      <c r="A67" s="3559"/>
      <c r="B67" s="3559"/>
      <c r="C67" s="448"/>
      <c r="D67" s="449"/>
      <c r="E67" s="450"/>
      <c r="F67" s="451"/>
      <c r="G67" s="3604"/>
      <c r="H67" s="1503"/>
      <c r="I67" s="1182"/>
      <c r="J67" s="1478"/>
      <c r="K67" s="1182"/>
      <c r="L67" s="1428"/>
      <c r="M67" s="1444">
        <f>L67*J67</f>
        <v>0</v>
      </c>
      <c r="N67" s="3611"/>
      <c r="O67" s="1503"/>
      <c r="P67" s="1182"/>
      <c r="Q67" s="1196"/>
      <c r="R67" s="1507"/>
      <c r="S67" s="1324"/>
      <c r="T67" s="1444">
        <f>S67*Q67</f>
        <v>0</v>
      </c>
      <c r="U67" s="3614"/>
      <c r="V67" s="1124"/>
      <c r="W67" s="1122"/>
      <c r="X67" s="1120">
        <v>10</v>
      </c>
      <c r="Y67" s="1513"/>
      <c r="Z67" s="1458"/>
      <c r="AA67" s="1444">
        <f t="shared" si="0"/>
        <v>0</v>
      </c>
      <c r="AB67" s="3617"/>
      <c r="AC67" s="1234"/>
      <c r="AD67" s="1234"/>
      <c r="AE67" s="1509"/>
      <c r="AF67" s="1319"/>
      <c r="AG67" s="1214"/>
      <c r="AH67" s="1444">
        <f>AG67*AE67</f>
        <v>0</v>
      </c>
      <c r="AI67" s="3604"/>
      <c r="AJ67" s="1510"/>
      <c r="AK67" s="1191"/>
      <c r="AL67" s="1511"/>
      <c r="AM67" s="1191"/>
      <c r="AN67" s="1512"/>
      <c r="AO67" s="1444">
        <f>AN67*AL67</f>
        <v>0</v>
      </c>
      <c r="AP67" s="412"/>
    </row>
    <row r="68" spans="1:42" ht="18" hidden="1" customHeight="1" thickBot="1">
      <c r="A68" s="3559"/>
      <c r="B68" s="3559"/>
      <c r="C68" s="448"/>
      <c r="D68" s="449"/>
      <c r="E68" s="450"/>
      <c r="F68" s="451"/>
      <c r="G68" s="3604"/>
      <c r="H68" s="1503"/>
      <c r="I68" s="1182"/>
      <c r="J68" s="1478"/>
      <c r="K68" s="1182"/>
      <c r="L68" s="1428"/>
      <c r="M68" s="1444">
        <f>L68*J68</f>
        <v>0</v>
      </c>
      <c r="N68" s="3611"/>
      <c r="O68" s="1503"/>
      <c r="P68" s="1182"/>
      <c r="Q68" s="1196"/>
      <c r="R68" s="1507"/>
      <c r="S68" s="1324"/>
      <c r="T68" s="1444">
        <f>S68*Q68</f>
        <v>0</v>
      </c>
      <c r="U68" s="3614"/>
      <c r="V68" s="1124"/>
      <c r="W68" s="1122"/>
      <c r="X68" s="1120">
        <v>10</v>
      </c>
      <c r="Y68" s="1513"/>
      <c r="Z68" s="1458"/>
      <c r="AA68" s="1444">
        <f t="shared" si="0"/>
        <v>0</v>
      </c>
      <c r="AB68" s="3617"/>
      <c r="AC68" s="1234"/>
      <c r="AD68" s="1234"/>
      <c r="AE68" s="1509"/>
      <c r="AF68" s="1319"/>
      <c r="AG68" s="1214"/>
      <c r="AH68" s="1444">
        <f>AG68*AE68</f>
        <v>0</v>
      </c>
      <c r="AI68" s="3604"/>
      <c r="AJ68" s="1510"/>
      <c r="AK68" s="1191"/>
      <c r="AL68" s="1511"/>
      <c r="AM68" s="1191"/>
      <c r="AN68" s="1512"/>
      <c r="AO68" s="1444">
        <f>AN68*AL68</f>
        <v>0</v>
      </c>
      <c r="AP68" s="412"/>
    </row>
    <row r="69" spans="1:42" ht="18" hidden="1" customHeight="1" thickBot="1">
      <c r="A69" s="3559"/>
      <c r="B69" s="3559"/>
      <c r="C69" s="448"/>
      <c r="D69" s="449"/>
      <c r="E69" s="450"/>
      <c r="F69" s="451"/>
      <c r="G69" s="3604"/>
      <c r="H69" s="1503"/>
      <c r="I69" s="1182"/>
      <c r="J69" s="1478"/>
      <c r="K69" s="1182"/>
      <c r="L69" s="1428"/>
      <c r="M69" s="1444">
        <f>L69*J69</f>
        <v>0</v>
      </c>
      <c r="N69" s="3611"/>
      <c r="O69" s="1503"/>
      <c r="P69" s="1182"/>
      <c r="Q69" s="1196"/>
      <c r="R69" s="1507"/>
      <c r="S69" s="1324"/>
      <c r="T69" s="1444">
        <f>S69*Q69</f>
        <v>0</v>
      </c>
      <c r="U69" s="3614"/>
      <c r="V69" s="1124"/>
      <c r="W69" s="1122"/>
      <c r="X69" s="1120">
        <v>10</v>
      </c>
      <c r="Y69" s="1513"/>
      <c r="Z69" s="1458"/>
      <c r="AA69" s="1444">
        <f t="shared" si="0"/>
        <v>0</v>
      </c>
      <c r="AB69" s="3617"/>
      <c r="AC69" s="1234"/>
      <c r="AD69" s="1234"/>
      <c r="AE69" s="1509"/>
      <c r="AF69" s="1319"/>
      <c r="AG69" s="1214"/>
      <c r="AH69" s="1444">
        <f>AG69*AE69</f>
        <v>0</v>
      </c>
      <c r="AI69" s="3604"/>
      <c r="AJ69" s="1510"/>
      <c r="AK69" s="1191"/>
      <c r="AL69" s="1511"/>
      <c r="AM69" s="1191"/>
      <c r="AN69" s="1512"/>
      <c r="AO69" s="1444">
        <f>AN69*AL69</f>
        <v>0</v>
      </c>
      <c r="AP69" s="412"/>
    </row>
    <row r="70" spans="1:42" ht="18" hidden="1" customHeight="1" thickBot="1">
      <c r="A70" s="3559"/>
      <c r="B70" s="3559"/>
      <c r="C70" s="448"/>
      <c r="D70" s="449"/>
      <c r="E70" s="450"/>
      <c r="F70" s="451"/>
      <c r="G70" s="3604"/>
      <c r="H70" s="1503"/>
      <c r="I70" s="1182"/>
      <c r="J70" s="1478"/>
      <c r="K70" s="1182"/>
      <c r="L70" s="1428"/>
      <c r="M70" s="1444">
        <f>L70*J70</f>
        <v>0</v>
      </c>
      <c r="N70" s="3611"/>
      <c r="O70" s="1503"/>
      <c r="P70" s="1182"/>
      <c r="Q70" s="1196"/>
      <c r="R70" s="1507"/>
      <c r="S70" s="1324"/>
      <c r="T70" s="1444">
        <f>S70*Q70</f>
        <v>0</v>
      </c>
      <c r="U70" s="3614"/>
      <c r="V70" s="1124"/>
      <c r="W70" s="1122"/>
      <c r="X70" s="1120">
        <v>10</v>
      </c>
      <c r="Y70" s="1513"/>
      <c r="Z70" s="1458"/>
      <c r="AA70" s="1444">
        <f t="shared" si="0"/>
        <v>0</v>
      </c>
      <c r="AB70" s="3617"/>
      <c r="AC70" s="1234"/>
      <c r="AD70" s="1234"/>
      <c r="AE70" s="1509"/>
      <c r="AF70" s="1319"/>
      <c r="AG70" s="1214"/>
      <c r="AH70" s="1444">
        <f>AG70*AE70</f>
        <v>0</v>
      </c>
      <c r="AI70" s="3604"/>
      <c r="AJ70" s="1510"/>
      <c r="AK70" s="1191"/>
      <c r="AL70" s="1511"/>
      <c r="AM70" s="1191"/>
      <c r="AN70" s="1512"/>
      <c r="AO70" s="1444">
        <f>AN70*AL70</f>
        <v>0</v>
      </c>
      <c r="AP70" s="412"/>
    </row>
    <row r="71" spans="1:42" ht="18" hidden="1" customHeight="1" thickBot="1">
      <c r="A71" s="3559"/>
      <c r="B71" s="3559"/>
      <c r="C71" s="448"/>
      <c r="D71" s="449"/>
      <c r="E71" s="450"/>
      <c r="F71" s="451"/>
      <c r="G71" s="3604"/>
      <c r="H71" s="1503"/>
      <c r="I71" s="1182"/>
      <c r="J71" s="1478"/>
      <c r="K71" s="1182"/>
      <c r="L71" s="1428"/>
      <c r="M71" s="1444">
        <f>L71*J71</f>
        <v>0</v>
      </c>
      <c r="N71" s="3611"/>
      <c r="O71" s="1503"/>
      <c r="P71" s="1182"/>
      <c r="Q71" s="1196"/>
      <c r="R71" s="1507"/>
      <c r="S71" s="1324"/>
      <c r="T71" s="1444">
        <f>S71*Q71</f>
        <v>0</v>
      </c>
      <c r="U71" s="3614"/>
      <c r="V71" s="1124"/>
      <c r="W71" s="1122"/>
      <c r="X71" s="1120">
        <v>10</v>
      </c>
      <c r="Y71" s="1513"/>
      <c r="Z71" s="1458"/>
      <c r="AA71" s="1444">
        <f t="shared" si="0"/>
        <v>0</v>
      </c>
      <c r="AB71" s="3617"/>
      <c r="AC71" s="1234"/>
      <c r="AD71" s="1234"/>
      <c r="AE71" s="1509"/>
      <c r="AF71" s="1319"/>
      <c r="AG71" s="1214"/>
      <c r="AH71" s="1444">
        <f>AG71*AE71</f>
        <v>0</v>
      </c>
      <c r="AI71" s="3604"/>
      <c r="AJ71" s="1510"/>
      <c r="AK71" s="1191"/>
      <c r="AL71" s="1511"/>
      <c r="AM71" s="1191"/>
      <c r="AN71" s="1512"/>
      <c r="AO71" s="1444">
        <f>AN71*AL71</f>
        <v>0</v>
      </c>
      <c r="AP71" s="412"/>
    </row>
    <row r="72" spans="1:42" ht="18" hidden="1" customHeight="1" thickBot="1">
      <c r="A72" s="3559"/>
      <c r="B72" s="3559"/>
      <c r="C72" s="448"/>
      <c r="D72" s="449"/>
      <c r="E72" s="450"/>
      <c r="F72" s="451"/>
      <c r="G72" s="3604"/>
      <c r="H72" s="1503"/>
      <c r="I72" s="1182"/>
      <c r="J72" s="1478"/>
      <c r="K72" s="1182"/>
      <c r="L72" s="1428"/>
      <c r="M72" s="1444">
        <f>L72*J72</f>
        <v>0</v>
      </c>
      <c r="N72" s="3611"/>
      <c r="O72" s="1503"/>
      <c r="P72" s="1182"/>
      <c r="Q72" s="1196"/>
      <c r="R72" s="1507"/>
      <c r="S72" s="1324"/>
      <c r="T72" s="1444">
        <f>S72*Q72</f>
        <v>0</v>
      </c>
      <c r="U72" s="3614"/>
      <c r="V72" s="1124"/>
      <c r="W72" s="1122"/>
      <c r="X72" s="1120">
        <v>10</v>
      </c>
      <c r="Y72" s="1513"/>
      <c r="Z72" s="1458"/>
      <c r="AA72" s="1444">
        <f t="shared" si="0"/>
        <v>0</v>
      </c>
      <c r="AB72" s="3617"/>
      <c r="AC72" s="1234"/>
      <c r="AD72" s="1234"/>
      <c r="AE72" s="1509"/>
      <c r="AF72" s="1319"/>
      <c r="AG72" s="1214"/>
      <c r="AH72" s="1444">
        <f>AG72*AE72</f>
        <v>0</v>
      </c>
      <c r="AI72" s="3604"/>
      <c r="AJ72" s="1510"/>
      <c r="AK72" s="1191"/>
      <c r="AL72" s="1511"/>
      <c r="AM72" s="1191"/>
      <c r="AN72" s="1512"/>
      <c r="AO72" s="1444">
        <f>AN72*AL72</f>
        <v>0</v>
      </c>
      <c r="AP72" s="412"/>
    </row>
    <row r="73" spans="1:42" ht="18" hidden="1" customHeight="1" thickBot="1">
      <c r="A73" s="3559"/>
      <c r="B73" s="3559"/>
      <c r="C73" s="448"/>
      <c r="D73" s="449"/>
      <c r="E73" s="450"/>
      <c r="F73" s="451"/>
      <c r="G73" s="3604"/>
      <c r="H73" s="1503"/>
      <c r="I73" s="1182"/>
      <c r="J73" s="1478"/>
      <c r="K73" s="1182"/>
      <c r="L73" s="1428"/>
      <c r="M73" s="1444">
        <f>L73*J73</f>
        <v>0</v>
      </c>
      <c r="N73" s="3611"/>
      <c r="O73" s="1503"/>
      <c r="P73" s="1182"/>
      <c r="Q73" s="1196"/>
      <c r="R73" s="1507"/>
      <c r="S73" s="1324"/>
      <c r="T73" s="1444">
        <f>S73*Q73</f>
        <v>0</v>
      </c>
      <c r="U73" s="3614"/>
      <c r="V73" s="1124"/>
      <c r="W73" s="1122"/>
      <c r="X73" s="1120">
        <v>10</v>
      </c>
      <c r="Y73" s="1513"/>
      <c r="Z73" s="1458"/>
      <c r="AA73" s="1444">
        <f t="shared" si="0"/>
        <v>0</v>
      </c>
      <c r="AB73" s="3617"/>
      <c r="AC73" s="1234"/>
      <c r="AD73" s="1234"/>
      <c r="AE73" s="1509"/>
      <c r="AF73" s="1319"/>
      <c r="AG73" s="1214"/>
      <c r="AH73" s="1444">
        <f>AG73*AE73</f>
        <v>0</v>
      </c>
      <c r="AI73" s="3604"/>
      <c r="AJ73" s="1510"/>
      <c r="AK73" s="1191"/>
      <c r="AL73" s="1511"/>
      <c r="AM73" s="1191"/>
      <c r="AN73" s="1512"/>
      <c r="AO73" s="1444">
        <f>AN73*AL73</f>
        <v>0</v>
      </c>
      <c r="AP73" s="412"/>
    </row>
    <row r="74" spans="1:42" ht="18" hidden="1" customHeight="1" thickBot="1">
      <c r="A74" s="3559"/>
      <c r="B74" s="3559"/>
      <c r="C74" s="448"/>
      <c r="D74" s="449"/>
      <c r="E74" s="450"/>
      <c r="F74" s="451"/>
      <c r="G74" s="3604"/>
      <c r="H74" s="1503"/>
      <c r="I74" s="1182"/>
      <c r="J74" s="1478"/>
      <c r="K74" s="1182"/>
      <c r="L74" s="1428"/>
      <c r="M74" s="1444">
        <f>L74*J74</f>
        <v>0</v>
      </c>
      <c r="N74" s="3611"/>
      <c r="O74" s="1503"/>
      <c r="P74" s="1182"/>
      <c r="Q74" s="1196"/>
      <c r="R74" s="1507"/>
      <c r="S74" s="1324"/>
      <c r="T74" s="1444">
        <f>S74*Q74</f>
        <v>0</v>
      </c>
      <c r="U74" s="3614"/>
      <c r="V74" s="1124"/>
      <c r="W74" s="1122"/>
      <c r="X74" s="1120">
        <v>10</v>
      </c>
      <c r="Y74" s="1513"/>
      <c r="Z74" s="1458"/>
      <c r="AA74" s="1444">
        <f t="shared" si="0"/>
        <v>0</v>
      </c>
      <c r="AB74" s="3617"/>
      <c r="AC74" s="1234"/>
      <c r="AD74" s="1234"/>
      <c r="AE74" s="1509"/>
      <c r="AF74" s="1319"/>
      <c r="AG74" s="1214"/>
      <c r="AH74" s="1444">
        <f>AG74*AE74</f>
        <v>0</v>
      </c>
      <c r="AI74" s="3604"/>
      <c r="AJ74" s="1510"/>
      <c r="AK74" s="1191"/>
      <c r="AL74" s="1511"/>
      <c r="AM74" s="1191"/>
      <c r="AN74" s="1512"/>
      <c r="AO74" s="1444">
        <f>AN74*AL74</f>
        <v>0</v>
      </c>
      <c r="AP74" s="412"/>
    </row>
    <row r="75" spans="1:42" ht="18" hidden="1" customHeight="1" thickBot="1">
      <c r="A75" s="3559"/>
      <c r="B75" s="3559"/>
      <c r="C75" s="448"/>
      <c r="D75" s="449"/>
      <c r="E75" s="450"/>
      <c r="F75" s="451"/>
      <c r="G75" s="3604"/>
      <c r="H75" s="1503"/>
      <c r="I75" s="1182"/>
      <c r="J75" s="1478"/>
      <c r="K75" s="1182"/>
      <c r="L75" s="1428"/>
      <c r="M75" s="1444">
        <f>L75*J75</f>
        <v>0</v>
      </c>
      <c r="N75" s="3611"/>
      <c r="O75" s="1503"/>
      <c r="P75" s="1182"/>
      <c r="Q75" s="1196"/>
      <c r="R75" s="1507"/>
      <c r="S75" s="1324"/>
      <c r="T75" s="1444">
        <f>S75*Q75</f>
        <v>0</v>
      </c>
      <c r="U75" s="3614"/>
      <c r="V75" s="1124"/>
      <c r="W75" s="1122"/>
      <c r="X75" s="1120">
        <v>10</v>
      </c>
      <c r="Y75" s="1513"/>
      <c r="Z75" s="1458"/>
      <c r="AA75" s="1444">
        <f t="shared" si="0"/>
        <v>0</v>
      </c>
      <c r="AB75" s="3617"/>
      <c r="AC75" s="1234"/>
      <c r="AD75" s="1234"/>
      <c r="AE75" s="1509"/>
      <c r="AF75" s="1319"/>
      <c r="AG75" s="1214"/>
      <c r="AH75" s="1444">
        <f>AG75*AE75</f>
        <v>0</v>
      </c>
      <c r="AI75" s="3604"/>
      <c r="AJ75" s="1510"/>
      <c r="AK75" s="1191"/>
      <c r="AL75" s="1511"/>
      <c r="AM75" s="1191"/>
      <c r="AN75" s="1512"/>
      <c r="AO75" s="1444">
        <f>AN75*AL75</f>
        <v>0</v>
      </c>
      <c r="AP75" s="412"/>
    </row>
    <row r="76" spans="1:42" ht="18" hidden="1" customHeight="1" thickBot="1">
      <c r="A76" s="3559"/>
      <c r="B76" s="3559"/>
      <c r="C76" s="448"/>
      <c r="D76" s="449"/>
      <c r="E76" s="450"/>
      <c r="F76" s="451"/>
      <c r="G76" s="3604"/>
      <c r="H76" s="1503"/>
      <c r="I76" s="1182"/>
      <c r="J76" s="1478"/>
      <c r="K76" s="1182"/>
      <c r="L76" s="1428"/>
      <c r="M76" s="1444">
        <f>L76*J76</f>
        <v>0</v>
      </c>
      <c r="N76" s="3611"/>
      <c r="O76" s="1503"/>
      <c r="P76" s="1182"/>
      <c r="Q76" s="1196"/>
      <c r="R76" s="1507"/>
      <c r="S76" s="1324"/>
      <c r="T76" s="1444">
        <f>S76*Q76</f>
        <v>0</v>
      </c>
      <c r="U76" s="3614"/>
      <c r="V76" s="1124"/>
      <c r="W76" s="1122"/>
      <c r="X76" s="1120">
        <v>10</v>
      </c>
      <c r="Y76" s="1513"/>
      <c r="Z76" s="1458"/>
      <c r="AA76" s="1444">
        <f t="shared" si="0"/>
        <v>0</v>
      </c>
      <c r="AB76" s="3617"/>
      <c r="AC76" s="1234"/>
      <c r="AD76" s="1234"/>
      <c r="AE76" s="1509"/>
      <c r="AF76" s="1319"/>
      <c r="AG76" s="1214"/>
      <c r="AH76" s="1444">
        <f>AG76*AE76</f>
        <v>0</v>
      </c>
      <c r="AI76" s="3604"/>
      <c r="AJ76" s="1510"/>
      <c r="AK76" s="1191"/>
      <c r="AL76" s="1511"/>
      <c r="AM76" s="1191"/>
      <c r="AN76" s="1512"/>
      <c r="AO76" s="1444">
        <f>AN76*AL76</f>
        <v>0</v>
      </c>
      <c r="AP76" s="412"/>
    </row>
    <row r="77" spans="1:42" ht="18" hidden="1" customHeight="1" thickBot="1">
      <c r="A77" s="3559"/>
      <c r="B77" s="3559"/>
      <c r="C77" s="448"/>
      <c r="D77" s="449"/>
      <c r="E77" s="450"/>
      <c r="F77" s="451"/>
      <c r="G77" s="3604"/>
      <c r="H77" s="1503"/>
      <c r="I77" s="1182"/>
      <c r="J77" s="1478"/>
      <c r="K77" s="1182"/>
      <c r="L77" s="1428"/>
      <c r="M77" s="1444">
        <f>L77*J77</f>
        <v>0</v>
      </c>
      <c r="N77" s="3611"/>
      <c r="O77" s="1503"/>
      <c r="P77" s="1182"/>
      <c r="Q77" s="1196"/>
      <c r="R77" s="1507"/>
      <c r="S77" s="1324"/>
      <c r="T77" s="1444">
        <f>S77*Q77</f>
        <v>0</v>
      </c>
      <c r="U77" s="3614"/>
      <c r="V77" s="1124"/>
      <c r="W77" s="1122"/>
      <c r="X77" s="1120">
        <v>10</v>
      </c>
      <c r="Y77" s="1513"/>
      <c r="Z77" s="1458"/>
      <c r="AA77" s="1444">
        <f t="shared" si="0"/>
        <v>0</v>
      </c>
      <c r="AB77" s="3617"/>
      <c r="AC77" s="1234"/>
      <c r="AD77" s="1234"/>
      <c r="AE77" s="1509"/>
      <c r="AF77" s="1319"/>
      <c r="AG77" s="1214"/>
      <c r="AH77" s="1444">
        <f>AG77*AE77</f>
        <v>0</v>
      </c>
      <c r="AI77" s="3604"/>
      <c r="AJ77" s="1510"/>
      <c r="AK77" s="1191"/>
      <c r="AL77" s="1511"/>
      <c r="AM77" s="1191"/>
      <c r="AN77" s="1512"/>
      <c r="AO77" s="1444">
        <f>AN77*AL77</f>
        <v>0</v>
      </c>
      <c r="AP77" s="412"/>
    </row>
    <row r="78" spans="1:42" ht="18" hidden="1" customHeight="1" thickBot="1">
      <c r="A78" s="3560"/>
      <c r="B78" s="3560"/>
      <c r="C78" s="454"/>
      <c r="D78" s="455"/>
      <c r="E78" s="456"/>
      <c r="F78" s="457"/>
      <c r="G78" s="3605"/>
      <c r="H78" s="1503"/>
      <c r="I78" s="1182"/>
      <c r="J78" s="1478"/>
      <c r="K78" s="1182"/>
      <c r="L78" s="1439"/>
      <c r="M78" s="1444">
        <f>L78*J78</f>
        <v>0</v>
      </c>
      <c r="N78" s="3612"/>
      <c r="O78" s="1503"/>
      <c r="P78" s="1182"/>
      <c r="Q78" s="1196"/>
      <c r="R78" s="1507"/>
      <c r="S78" s="1326"/>
      <c r="T78" s="1444">
        <f>S78*Q78</f>
        <v>0</v>
      </c>
      <c r="U78" s="3615"/>
      <c r="V78" s="1124"/>
      <c r="W78" s="1122"/>
      <c r="X78" s="1120">
        <v>10</v>
      </c>
      <c r="Y78" s="1513"/>
      <c r="Z78" s="1506"/>
      <c r="AA78" s="1444">
        <f t="shared" si="0"/>
        <v>0</v>
      </c>
      <c r="AB78" s="3618"/>
      <c r="AC78" s="1234"/>
      <c r="AD78" s="1234"/>
      <c r="AE78" s="1509"/>
      <c r="AF78" s="1319"/>
      <c r="AG78" s="1228"/>
      <c r="AH78" s="1444">
        <f>AG78*AE78</f>
        <v>0</v>
      </c>
      <c r="AI78" s="3605"/>
      <c r="AJ78" s="1510"/>
      <c r="AK78" s="1191"/>
      <c r="AL78" s="1511"/>
      <c r="AM78" s="1191"/>
      <c r="AN78" s="1512"/>
      <c r="AO78" s="1444">
        <f>AN78*AL78</f>
        <v>0</v>
      </c>
      <c r="AP78" s="412"/>
    </row>
    <row r="79" spans="1:42" ht="18" hidden="1" customHeight="1" thickBot="1">
      <c r="A79" s="3597" t="s">
        <v>33</v>
      </c>
      <c r="B79" s="3598"/>
      <c r="C79" s="442"/>
      <c r="D79" s="443"/>
      <c r="E79" s="444"/>
      <c r="F79" s="445"/>
      <c r="G79" s="3603"/>
      <c r="H79" s="1503"/>
      <c r="I79" s="1182"/>
      <c r="J79" s="1478"/>
      <c r="K79" s="1182"/>
      <c r="L79" s="1415"/>
      <c r="M79" s="1444">
        <f>L79*J79</f>
        <v>0</v>
      </c>
      <c r="N79" s="3610"/>
      <c r="O79" s="1503"/>
      <c r="P79" s="1182"/>
      <c r="Q79" s="1196"/>
      <c r="R79" s="1507"/>
      <c r="S79" s="1321"/>
      <c r="T79" s="1444">
        <f>S79*Q79</f>
        <v>0</v>
      </c>
      <c r="U79" s="3613"/>
      <c r="V79" s="1124"/>
      <c r="W79" s="1122"/>
      <c r="X79" s="1120">
        <v>10</v>
      </c>
      <c r="Y79" s="1513"/>
      <c r="Z79" s="1449"/>
      <c r="AA79" s="1444">
        <f t="shared" si="0"/>
        <v>0</v>
      </c>
      <c r="AB79" s="3616"/>
      <c r="AC79" s="1234"/>
      <c r="AD79" s="1234"/>
      <c r="AE79" s="1509"/>
      <c r="AF79" s="1319"/>
      <c r="AG79" s="1241"/>
      <c r="AH79" s="1444">
        <f>AG79*AE79</f>
        <v>0</v>
      </c>
      <c r="AI79" s="3619"/>
      <c r="AJ79" s="1510"/>
      <c r="AK79" s="1191"/>
      <c r="AL79" s="1511"/>
      <c r="AM79" s="1191"/>
      <c r="AN79" s="1512"/>
      <c r="AO79" s="1444">
        <f>AN79*AL79</f>
        <v>0</v>
      </c>
      <c r="AP79" s="412"/>
    </row>
    <row r="80" spans="1:42" ht="18" hidden="1" customHeight="1" thickBot="1">
      <c r="A80" s="3559"/>
      <c r="B80" s="3559"/>
      <c r="C80" s="448"/>
      <c r="D80" s="449"/>
      <c r="E80" s="450"/>
      <c r="F80" s="451"/>
      <c r="G80" s="3604"/>
      <c r="H80" s="1503"/>
      <c r="I80" s="1182"/>
      <c r="J80" s="1478"/>
      <c r="K80" s="1182"/>
      <c r="L80" s="1428"/>
      <c r="M80" s="1444">
        <f>L80*J80</f>
        <v>0</v>
      </c>
      <c r="N80" s="3611"/>
      <c r="O80" s="1503"/>
      <c r="P80" s="1182"/>
      <c r="Q80" s="1196"/>
      <c r="R80" s="1507"/>
      <c r="S80" s="1324"/>
      <c r="T80" s="1444">
        <f>S80*Q80</f>
        <v>0</v>
      </c>
      <c r="U80" s="3614"/>
      <c r="V80" s="1124"/>
      <c r="W80" s="1122"/>
      <c r="X80" s="1120">
        <v>10</v>
      </c>
      <c r="Y80" s="1513"/>
      <c r="Z80" s="1458"/>
      <c r="AA80" s="1444">
        <f t="shared" si="0"/>
        <v>0</v>
      </c>
      <c r="AB80" s="3617"/>
      <c r="AC80" s="1234"/>
      <c r="AD80" s="1234"/>
      <c r="AE80" s="1509"/>
      <c r="AF80" s="1319"/>
      <c r="AG80" s="1214"/>
      <c r="AH80" s="1444">
        <f>AG80*AE80</f>
        <v>0</v>
      </c>
      <c r="AI80" s="3604"/>
      <c r="AJ80" s="1510"/>
      <c r="AK80" s="1191"/>
      <c r="AL80" s="1511"/>
      <c r="AM80" s="1191"/>
      <c r="AN80" s="1512"/>
      <c r="AO80" s="1444">
        <f>AN80*AL80</f>
        <v>0</v>
      </c>
      <c r="AP80" s="412"/>
    </row>
    <row r="81" spans="1:42" ht="18" hidden="1" customHeight="1" thickBot="1">
      <c r="A81" s="3559"/>
      <c r="B81" s="3559"/>
      <c r="C81" s="448"/>
      <c r="D81" s="449"/>
      <c r="E81" s="450"/>
      <c r="F81" s="451"/>
      <c r="G81" s="3604"/>
      <c r="H81" s="1503"/>
      <c r="I81" s="1182"/>
      <c r="J81" s="1478"/>
      <c r="K81" s="1182"/>
      <c r="L81" s="1428"/>
      <c r="M81" s="1444">
        <f>L81*J81</f>
        <v>0</v>
      </c>
      <c r="N81" s="3611"/>
      <c r="O81" s="1503"/>
      <c r="P81" s="1182"/>
      <c r="Q81" s="1196"/>
      <c r="R81" s="1507"/>
      <c r="S81" s="1324"/>
      <c r="T81" s="1444">
        <f>S81*Q81</f>
        <v>0</v>
      </c>
      <c r="U81" s="3614"/>
      <c r="V81" s="1124"/>
      <c r="W81" s="1122"/>
      <c r="X81" s="1120">
        <v>10</v>
      </c>
      <c r="Y81" s="1513"/>
      <c r="Z81" s="1458"/>
      <c r="AA81" s="1444">
        <f t="shared" si="0"/>
        <v>0</v>
      </c>
      <c r="AB81" s="3617"/>
      <c r="AC81" s="1234"/>
      <c r="AD81" s="1234"/>
      <c r="AE81" s="1509"/>
      <c r="AF81" s="1319"/>
      <c r="AG81" s="1214"/>
      <c r="AH81" s="1444">
        <f>AG81*AE81</f>
        <v>0</v>
      </c>
      <c r="AI81" s="3604"/>
      <c r="AJ81" s="1510"/>
      <c r="AK81" s="1191"/>
      <c r="AL81" s="1511"/>
      <c r="AM81" s="1191"/>
      <c r="AN81" s="1512"/>
      <c r="AO81" s="1444">
        <f>AN81*AL81</f>
        <v>0</v>
      </c>
      <c r="AP81" s="412"/>
    </row>
    <row r="82" spans="1:42" ht="18" hidden="1" customHeight="1" thickBot="1">
      <c r="A82" s="3559"/>
      <c r="B82" s="3559"/>
      <c r="C82" s="448"/>
      <c r="D82" s="449"/>
      <c r="E82" s="450"/>
      <c r="F82" s="451"/>
      <c r="G82" s="3604"/>
      <c r="H82" s="1503"/>
      <c r="I82" s="1182"/>
      <c r="J82" s="1478"/>
      <c r="K82" s="1182"/>
      <c r="L82" s="1428"/>
      <c r="M82" s="1444">
        <f>L82*J82</f>
        <v>0</v>
      </c>
      <c r="N82" s="3611"/>
      <c r="O82" s="1503"/>
      <c r="P82" s="1182"/>
      <c r="Q82" s="1196"/>
      <c r="R82" s="1507"/>
      <c r="S82" s="1324"/>
      <c r="T82" s="1444">
        <f>S82*Q82</f>
        <v>0</v>
      </c>
      <c r="U82" s="3614"/>
      <c r="V82" s="1124"/>
      <c r="W82" s="1122"/>
      <c r="X82" s="1120">
        <v>10</v>
      </c>
      <c r="Y82" s="1513"/>
      <c r="Z82" s="1458"/>
      <c r="AA82" s="1444">
        <f t="shared" si="0"/>
        <v>0</v>
      </c>
      <c r="AB82" s="3617"/>
      <c r="AC82" s="1234"/>
      <c r="AD82" s="1234"/>
      <c r="AE82" s="1509"/>
      <c r="AF82" s="1319"/>
      <c r="AG82" s="1214"/>
      <c r="AH82" s="1444">
        <f>AG82*AE82</f>
        <v>0</v>
      </c>
      <c r="AI82" s="3604"/>
      <c r="AJ82" s="1510"/>
      <c r="AK82" s="1191"/>
      <c r="AL82" s="1511"/>
      <c r="AM82" s="1191"/>
      <c r="AN82" s="1512"/>
      <c r="AO82" s="1444">
        <f>AN82*AL82</f>
        <v>0</v>
      </c>
      <c r="AP82" s="412"/>
    </row>
    <row r="83" spans="1:42" ht="18" hidden="1" customHeight="1" thickBot="1">
      <c r="A83" s="3559"/>
      <c r="B83" s="3559"/>
      <c r="C83" s="448"/>
      <c r="D83" s="449"/>
      <c r="E83" s="450"/>
      <c r="F83" s="451"/>
      <c r="G83" s="3604"/>
      <c r="H83" s="1503"/>
      <c r="I83" s="1182"/>
      <c r="J83" s="1478"/>
      <c r="K83" s="1182"/>
      <c r="L83" s="1428"/>
      <c r="M83" s="1444">
        <f>L83*J83</f>
        <v>0</v>
      </c>
      <c r="N83" s="3611"/>
      <c r="O83" s="1503"/>
      <c r="P83" s="1182"/>
      <c r="Q83" s="1196"/>
      <c r="R83" s="1507"/>
      <c r="S83" s="1324"/>
      <c r="T83" s="1444">
        <f>S83*Q83</f>
        <v>0</v>
      </c>
      <c r="U83" s="3614"/>
      <c r="V83" s="1124"/>
      <c r="W83" s="1122"/>
      <c r="X83" s="1120">
        <v>10</v>
      </c>
      <c r="Y83" s="1513"/>
      <c r="Z83" s="1458"/>
      <c r="AA83" s="1444">
        <f t="shared" si="0"/>
        <v>0</v>
      </c>
      <c r="AB83" s="3617"/>
      <c r="AC83" s="1234"/>
      <c r="AD83" s="1234"/>
      <c r="AE83" s="1509"/>
      <c r="AF83" s="1319"/>
      <c r="AG83" s="1214"/>
      <c r="AH83" s="1444">
        <f>AG83*AE83</f>
        <v>0</v>
      </c>
      <c r="AI83" s="3604"/>
      <c r="AJ83" s="1510"/>
      <c r="AK83" s="1191"/>
      <c r="AL83" s="1511"/>
      <c r="AM83" s="1191"/>
      <c r="AN83" s="1512"/>
      <c r="AO83" s="1444">
        <f>AN83*AL83</f>
        <v>0</v>
      </c>
      <c r="AP83" s="412"/>
    </row>
    <row r="84" spans="1:42" ht="18" hidden="1" customHeight="1" thickBot="1">
      <c r="A84" s="3559"/>
      <c r="B84" s="3559"/>
      <c r="C84" s="448"/>
      <c r="D84" s="449"/>
      <c r="E84" s="450"/>
      <c r="F84" s="451"/>
      <c r="G84" s="3604"/>
      <c r="H84" s="1503"/>
      <c r="I84" s="1182"/>
      <c r="J84" s="1478"/>
      <c r="K84" s="1182"/>
      <c r="L84" s="1428"/>
      <c r="M84" s="1444">
        <f>L84*J84</f>
        <v>0</v>
      </c>
      <c r="N84" s="3611"/>
      <c r="O84" s="1503"/>
      <c r="P84" s="1182"/>
      <c r="Q84" s="1196"/>
      <c r="R84" s="1507"/>
      <c r="S84" s="1324"/>
      <c r="T84" s="1444">
        <f>S84*Q84</f>
        <v>0</v>
      </c>
      <c r="U84" s="3614"/>
      <c r="V84" s="1124"/>
      <c r="W84" s="1122"/>
      <c r="X84" s="1120">
        <v>10</v>
      </c>
      <c r="Y84" s="1513"/>
      <c r="Z84" s="1458"/>
      <c r="AA84" s="1444">
        <f t="shared" si="0"/>
        <v>0</v>
      </c>
      <c r="AB84" s="3617"/>
      <c r="AC84" s="1234"/>
      <c r="AD84" s="1234"/>
      <c r="AE84" s="1509"/>
      <c r="AF84" s="1319"/>
      <c r="AG84" s="1214"/>
      <c r="AH84" s="1444">
        <f>AG84*AE84</f>
        <v>0</v>
      </c>
      <c r="AI84" s="3604"/>
      <c r="AJ84" s="1510"/>
      <c r="AK84" s="1191"/>
      <c r="AL84" s="1511"/>
      <c r="AM84" s="1191"/>
      <c r="AN84" s="1512"/>
      <c r="AO84" s="1444">
        <f>AN84*AL84</f>
        <v>0</v>
      </c>
      <c r="AP84" s="412"/>
    </row>
    <row r="85" spans="1:42" ht="18" hidden="1" customHeight="1" thickBot="1">
      <c r="A85" s="3559"/>
      <c r="B85" s="3559"/>
      <c r="C85" s="448"/>
      <c r="D85" s="449"/>
      <c r="E85" s="450"/>
      <c r="F85" s="451"/>
      <c r="G85" s="3604"/>
      <c r="H85" s="1503"/>
      <c r="I85" s="1182"/>
      <c r="J85" s="1478"/>
      <c r="K85" s="1182"/>
      <c r="L85" s="1428"/>
      <c r="M85" s="1444">
        <f>L85*J85</f>
        <v>0</v>
      </c>
      <c r="N85" s="3611"/>
      <c r="O85" s="1503"/>
      <c r="P85" s="1182"/>
      <c r="Q85" s="1196"/>
      <c r="R85" s="1507"/>
      <c r="S85" s="1324"/>
      <c r="T85" s="1444">
        <f>S85*Q85</f>
        <v>0</v>
      </c>
      <c r="U85" s="3614"/>
      <c r="V85" s="1124"/>
      <c r="W85" s="1122"/>
      <c r="X85" s="1120">
        <v>10</v>
      </c>
      <c r="Y85" s="1513"/>
      <c r="Z85" s="1458"/>
      <c r="AA85" s="1444">
        <f t="shared" si="0"/>
        <v>0</v>
      </c>
      <c r="AB85" s="3617"/>
      <c r="AC85" s="1234"/>
      <c r="AD85" s="1234"/>
      <c r="AE85" s="1509"/>
      <c r="AF85" s="1319"/>
      <c r="AG85" s="1214"/>
      <c r="AH85" s="1444">
        <f>AG85*AE85</f>
        <v>0</v>
      </c>
      <c r="AI85" s="3604"/>
      <c r="AJ85" s="1510"/>
      <c r="AK85" s="1191"/>
      <c r="AL85" s="1511"/>
      <c r="AM85" s="1191"/>
      <c r="AN85" s="1512"/>
      <c r="AO85" s="1444">
        <f>AN85*AL85</f>
        <v>0</v>
      </c>
      <c r="AP85" s="412"/>
    </row>
    <row r="86" spans="1:42" ht="18" hidden="1" customHeight="1" thickBot="1">
      <c r="A86" s="3559"/>
      <c r="B86" s="3559"/>
      <c r="C86" s="448"/>
      <c r="D86" s="449"/>
      <c r="E86" s="450"/>
      <c r="F86" s="451"/>
      <c r="G86" s="3604"/>
      <c r="H86" s="1503"/>
      <c r="I86" s="1182"/>
      <c r="J86" s="1478"/>
      <c r="K86" s="1182"/>
      <c r="L86" s="1428"/>
      <c r="M86" s="1444">
        <f>L86*J86</f>
        <v>0</v>
      </c>
      <c r="N86" s="3611"/>
      <c r="O86" s="1503"/>
      <c r="P86" s="1182"/>
      <c r="Q86" s="1196"/>
      <c r="R86" s="1507"/>
      <c r="S86" s="1324"/>
      <c r="T86" s="1444">
        <f>S86*Q86</f>
        <v>0</v>
      </c>
      <c r="U86" s="3614"/>
      <c r="V86" s="1124"/>
      <c r="W86" s="1122"/>
      <c r="X86" s="1120">
        <v>10</v>
      </c>
      <c r="Y86" s="1513"/>
      <c r="Z86" s="1458"/>
      <c r="AA86" s="1444">
        <f t="shared" si="0"/>
        <v>0</v>
      </c>
      <c r="AB86" s="3617"/>
      <c r="AC86" s="1234"/>
      <c r="AD86" s="1234"/>
      <c r="AE86" s="1509"/>
      <c r="AF86" s="1319"/>
      <c r="AG86" s="1214"/>
      <c r="AH86" s="1444">
        <f>AG86*AE86</f>
        <v>0</v>
      </c>
      <c r="AI86" s="3604"/>
      <c r="AJ86" s="1510"/>
      <c r="AK86" s="1191"/>
      <c r="AL86" s="1511"/>
      <c r="AM86" s="1191"/>
      <c r="AN86" s="1512"/>
      <c r="AO86" s="1444">
        <f>AN86*AL86</f>
        <v>0</v>
      </c>
      <c r="AP86" s="412"/>
    </row>
    <row r="87" spans="1:42" ht="18" hidden="1" customHeight="1" thickBot="1">
      <c r="A87" s="3559"/>
      <c r="B87" s="3559"/>
      <c r="C87" s="448"/>
      <c r="D87" s="449"/>
      <c r="E87" s="450"/>
      <c r="F87" s="451"/>
      <c r="G87" s="3604"/>
      <c r="H87" s="1503"/>
      <c r="I87" s="1182"/>
      <c r="J87" s="1478"/>
      <c r="K87" s="1182"/>
      <c r="L87" s="1428"/>
      <c r="M87" s="1444">
        <f>L87*J87</f>
        <v>0</v>
      </c>
      <c r="N87" s="3611"/>
      <c r="O87" s="1503"/>
      <c r="P87" s="1182"/>
      <c r="Q87" s="1196"/>
      <c r="R87" s="1507"/>
      <c r="S87" s="1324"/>
      <c r="T87" s="1444">
        <f>S87*Q87</f>
        <v>0</v>
      </c>
      <c r="U87" s="3614"/>
      <c r="V87" s="1124"/>
      <c r="W87" s="1122"/>
      <c r="X87" s="1120">
        <v>10</v>
      </c>
      <c r="Y87" s="1513"/>
      <c r="Z87" s="1458"/>
      <c r="AA87" s="1444">
        <f t="shared" si="0"/>
        <v>0</v>
      </c>
      <c r="AB87" s="3617"/>
      <c r="AC87" s="1234"/>
      <c r="AD87" s="1234"/>
      <c r="AE87" s="1509"/>
      <c r="AF87" s="1319"/>
      <c r="AG87" s="1214"/>
      <c r="AH87" s="1444">
        <f>AG87*AE87</f>
        <v>0</v>
      </c>
      <c r="AI87" s="3604"/>
      <c r="AJ87" s="1510"/>
      <c r="AK87" s="1191"/>
      <c r="AL87" s="1511"/>
      <c r="AM87" s="1191"/>
      <c r="AN87" s="1512"/>
      <c r="AO87" s="1444">
        <f>AN87*AL87</f>
        <v>0</v>
      </c>
      <c r="AP87" s="412"/>
    </row>
    <row r="88" spans="1:42" ht="18" hidden="1" customHeight="1" thickBot="1">
      <c r="A88" s="3559"/>
      <c r="B88" s="3559"/>
      <c r="C88" s="448"/>
      <c r="D88" s="449"/>
      <c r="E88" s="450"/>
      <c r="F88" s="451"/>
      <c r="G88" s="3604"/>
      <c r="H88" s="1503"/>
      <c r="I88" s="1182"/>
      <c r="J88" s="1478"/>
      <c r="K88" s="1182"/>
      <c r="L88" s="1428"/>
      <c r="M88" s="1444">
        <f>L88*J88</f>
        <v>0</v>
      </c>
      <c r="N88" s="3611"/>
      <c r="O88" s="1503"/>
      <c r="P88" s="1182"/>
      <c r="Q88" s="1196"/>
      <c r="R88" s="1507"/>
      <c r="S88" s="1324"/>
      <c r="T88" s="1444">
        <f>S88*Q88</f>
        <v>0</v>
      </c>
      <c r="U88" s="3614"/>
      <c r="V88" s="1124"/>
      <c r="W88" s="1122"/>
      <c r="X88" s="1120">
        <v>10</v>
      </c>
      <c r="Y88" s="1513"/>
      <c r="Z88" s="1458"/>
      <c r="AA88" s="1444">
        <f t="shared" si="0"/>
        <v>0</v>
      </c>
      <c r="AB88" s="3617"/>
      <c r="AC88" s="1234"/>
      <c r="AD88" s="1234"/>
      <c r="AE88" s="1509"/>
      <c r="AF88" s="1319"/>
      <c r="AG88" s="1214"/>
      <c r="AH88" s="1444">
        <f>AG88*AE88</f>
        <v>0</v>
      </c>
      <c r="AI88" s="3604"/>
      <c r="AJ88" s="1510"/>
      <c r="AK88" s="1191"/>
      <c r="AL88" s="1511"/>
      <c r="AM88" s="1191"/>
      <c r="AN88" s="1512"/>
      <c r="AO88" s="1444">
        <f>AN88*AL88</f>
        <v>0</v>
      </c>
      <c r="AP88" s="412"/>
    </row>
    <row r="89" spans="1:42" ht="18" hidden="1" customHeight="1" thickBot="1">
      <c r="A89" s="3559"/>
      <c r="B89" s="3559"/>
      <c r="C89" s="448"/>
      <c r="D89" s="449"/>
      <c r="E89" s="450"/>
      <c r="F89" s="451"/>
      <c r="G89" s="3604"/>
      <c r="H89" s="1503"/>
      <c r="I89" s="1182"/>
      <c r="J89" s="1478"/>
      <c r="K89" s="1182"/>
      <c r="L89" s="1428"/>
      <c r="M89" s="1444">
        <f>L89*J89</f>
        <v>0</v>
      </c>
      <c r="N89" s="3611"/>
      <c r="O89" s="1503"/>
      <c r="P89" s="1182"/>
      <c r="Q89" s="1196"/>
      <c r="R89" s="1507"/>
      <c r="S89" s="1324"/>
      <c r="T89" s="1444">
        <f>S89*Q89</f>
        <v>0</v>
      </c>
      <c r="U89" s="3614"/>
      <c r="V89" s="1124"/>
      <c r="W89" s="1122"/>
      <c r="X89" s="1120">
        <v>10</v>
      </c>
      <c r="Y89" s="1513"/>
      <c r="Z89" s="1458"/>
      <c r="AA89" s="1444">
        <f t="shared" si="0"/>
        <v>0</v>
      </c>
      <c r="AB89" s="3617"/>
      <c r="AC89" s="1234"/>
      <c r="AD89" s="1234"/>
      <c r="AE89" s="1509"/>
      <c r="AF89" s="1319"/>
      <c r="AG89" s="1214"/>
      <c r="AH89" s="1444">
        <f>AG89*AE89</f>
        <v>0</v>
      </c>
      <c r="AI89" s="3604"/>
      <c r="AJ89" s="1510"/>
      <c r="AK89" s="1191"/>
      <c r="AL89" s="1511"/>
      <c r="AM89" s="1191"/>
      <c r="AN89" s="1512"/>
      <c r="AO89" s="1444">
        <f>AN89*AL89</f>
        <v>0</v>
      </c>
      <c r="AP89" s="412"/>
    </row>
    <row r="90" spans="1:42" ht="18" hidden="1" customHeight="1" thickBot="1">
      <c r="A90" s="3559"/>
      <c r="B90" s="3559"/>
      <c r="C90" s="448"/>
      <c r="D90" s="449"/>
      <c r="E90" s="450"/>
      <c r="F90" s="451"/>
      <c r="G90" s="3604"/>
      <c r="H90" s="1503"/>
      <c r="I90" s="1182"/>
      <c r="J90" s="1478"/>
      <c r="K90" s="1182"/>
      <c r="L90" s="1428"/>
      <c r="M90" s="1444">
        <f>L90*J90</f>
        <v>0</v>
      </c>
      <c r="N90" s="3611"/>
      <c r="O90" s="1503"/>
      <c r="P90" s="1182"/>
      <c r="Q90" s="1196"/>
      <c r="R90" s="1507"/>
      <c r="S90" s="1324"/>
      <c r="T90" s="1444">
        <f>S90*Q90</f>
        <v>0</v>
      </c>
      <c r="U90" s="3614"/>
      <c r="V90" s="1124"/>
      <c r="W90" s="1122"/>
      <c r="X90" s="1120">
        <v>10</v>
      </c>
      <c r="Y90" s="1513"/>
      <c r="Z90" s="1458"/>
      <c r="AA90" s="1444">
        <f t="shared" si="0"/>
        <v>0</v>
      </c>
      <c r="AB90" s="3617"/>
      <c r="AC90" s="1234"/>
      <c r="AD90" s="1234"/>
      <c r="AE90" s="1509"/>
      <c r="AF90" s="1319"/>
      <c r="AG90" s="1214"/>
      <c r="AH90" s="1444">
        <f>AG90*AE90</f>
        <v>0</v>
      </c>
      <c r="AI90" s="3604"/>
      <c r="AJ90" s="1510"/>
      <c r="AK90" s="1191"/>
      <c r="AL90" s="1511"/>
      <c r="AM90" s="1191"/>
      <c r="AN90" s="1512"/>
      <c r="AO90" s="1444">
        <f>AN90*AL90</f>
        <v>0</v>
      </c>
      <c r="AP90" s="412"/>
    </row>
    <row r="91" spans="1:42" ht="18" hidden="1" customHeight="1" thickBot="1">
      <c r="A91" s="3559"/>
      <c r="B91" s="3559"/>
      <c r="C91" s="448"/>
      <c r="D91" s="449"/>
      <c r="E91" s="450"/>
      <c r="F91" s="451"/>
      <c r="G91" s="3604"/>
      <c r="H91" s="1503"/>
      <c r="I91" s="1182"/>
      <c r="J91" s="1478"/>
      <c r="K91" s="1182"/>
      <c r="L91" s="1428"/>
      <c r="M91" s="1444">
        <f>L91*J91</f>
        <v>0</v>
      </c>
      <c r="N91" s="3611"/>
      <c r="O91" s="1503"/>
      <c r="P91" s="1182"/>
      <c r="Q91" s="1196"/>
      <c r="R91" s="1507"/>
      <c r="S91" s="1324"/>
      <c r="T91" s="1444">
        <f>S91*Q91</f>
        <v>0</v>
      </c>
      <c r="U91" s="3614"/>
      <c r="V91" s="1124"/>
      <c r="W91" s="1122"/>
      <c r="X91" s="1120">
        <v>10</v>
      </c>
      <c r="Y91" s="1513"/>
      <c r="Z91" s="1458"/>
      <c r="AA91" s="1444">
        <f t="shared" si="0"/>
        <v>0</v>
      </c>
      <c r="AB91" s="3617"/>
      <c r="AC91" s="1234"/>
      <c r="AD91" s="1234"/>
      <c r="AE91" s="1509"/>
      <c r="AF91" s="1319"/>
      <c r="AG91" s="1214"/>
      <c r="AH91" s="1444">
        <f>AG91*AE91</f>
        <v>0</v>
      </c>
      <c r="AI91" s="3604"/>
      <c r="AJ91" s="1510"/>
      <c r="AK91" s="1191"/>
      <c r="AL91" s="1511"/>
      <c r="AM91" s="1191"/>
      <c r="AN91" s="1512"/>
      <c r="AO91" s="1444">
        <f>AN91*AL91</f>
        <v>0</v>
      </c>
      <c r="AP91" s="412"/>
    </row>
    <row r="92" spans="1:42" ht="18" hidden="1" customHeight="1" thickBot="1">
      <c r="A92" s="3559"/>
      <c r="B92" s="3559"/>
      <c r="C92" s="448"/>
      <c r="D92" s="449"/>
      <c r="E92" s="450"/>
      <c r="F92" s="451"/>
      <c r="G92" s="3604"/>
      <c r="H92" s="1503"/>
      <c r="I92" s="1182"/>
      <c r="J92" s="1478"/>
      <c r="K92" s="1182"/>
      <c r="L92" s="1428"/>
      <c r="M92" s="1444">
        <f>L92*J92</f>
        <v>0</v>
      </c>
      <c r="N92" s="3611"/>
      <c r="O92" s="1503"/>
      <c r="P92" s="1182"/>
      <c r="Q92" s="1196"/>
      <c r="R92" s="1507"/>
      <c r="S92" s="1324"/>
      <c r="T92" s="1444">
        <f>S92*Q92</f>
        <v>0</v>
      </c>
      <c r="U92" s="3614"/>
      <c r="V92" s="1124"/>
      <c r="W92" s="1122"/>
      <c r="X92" s="1120">
        <v>10</v>
      </c>
      <c r="Y92" s="1513"/>
      <c r="Z92" s="1458"/>
      <c r="AA92" s="1444">
        <f t="shared" si="0"/>
        <v>0</v>
      </c>
      <c r="AB92" s="3617"/>
      <c r="AC92" s="1234"/>
      <c r="AD92" s="1234"/>
      <c r="AE92" s="1509"/>
      <c r="AF92" s="1319"/>
      <c r="AG92" s="1214"/>
      <c r="AH92" s="1444">
        <f>AG92*AE92</f>
        <v>0</v>
      </c>
      <c r="AI92" s="3604"/>
      <c r="AJ92" s="1510"/>
      <c r="AK92" s="1191"/>
      <c r="AL92" s="1511"/>
      <c r="AM92" s="1191"/>
      <c r="AN92" s="1512"/>
      <c r="AO92" s="1444">
        <f>AN92*AL92</f>
        <v>0</v>
      </c>
      <c r="AP92" s="412"/>
    </row>
    <row r="93" spans="1:42" ht="18" hidden="1" customHeight="1" thickBot="1">
      <c r="A93" s="3560"/>
      <c r="B93" s="3560"/>
      <c r="C93" s="454"/>
      <c r="D93" s="455"/>
      <c r="E93" s="456"/>
      <c r="F93" s="457"/>
      <c r="G93" s="3605"/>
      <c r="H93" s="1514"/>
      <c r="I93" s="1515"/>
      <c r="J93" s="1516"/>
      <c r="K93" s="1515"/>
      <c r="L93" s="1439"/>
      <c r="M93" s="1444">
        <f>L93*J93</f>
        <v>0</v>
      </c>
      <c r="N93" s="3612"/>
      <c r="O93" s="1514"/>
      <c r="P93" s="1515"/>
      <c r="Q93" s="1517"/>
      <c r="R93" s="1518"/>
      <c r="S93" s="1326"/>
      <c r="T93" s="1444">
        <f>S93*Q93</f>
        <v>0</v>
      </c>
      <c r="U93" s="3614"/>
      <c r="V93" s="1126"/>
      <c r="W93" s="1123"/>
      <c r="X93" s="1119">
        <v>10</v>
      </c>
      <c r="Y93" s="1519"/>
      <c r="Z93" s="1506"/>
      <c r="AA93" s="1444">
        <f t="shared" si="0"/>
        <v>0</v>
      </c>
      <c r="AB93" s="3618"/>
      <c r="AC93" s="1260"/>
      <c r="AD93" s="1260"/>
      <c r="AE93" s="1520"/>
      <c r="AF93" s="1329"/>
      <c r="AG93" s="1228"/>
      <c r="AH93" s="1444">
        <f>AG93*AE93</f>
        <v>0</v>
      </c>
      <c r="AI93" s="3604"/>
      <c r="AJ93" s="1521"/>
      <c r="AK93" s="1522"/>
      <c r="AL93" s="1523"/>
      <c r="AM93" s="1522"/>
      <c r="AN93" s="1512"/>
      <c r="AO93" s="1444">
        <f>AN93*AL93</f>
        <v>0</v>
      </c>
      <c r="AP93" s="412"/>
    </row>
    <row r="94" spans="1:42" ht="18" customHeight="1" thickBot="1">
      <c r="A94" s="3622" t="s">
        <v>34</v>
      </c>
      <c r="B94" s="3598"/>
      <c r="C94" s="442"/>
      <c r="D94" s="443"/>
      <c r="E94" s="444"/>
      <c r="F94" s="445"/>
      <c r="G94" s="3603" t="s">
        <v>540</v>
      </c>
      <c r="H94" s="3027" t="s">
        <v>462</v>
      </c>
      <c r="I94" s="3028"/>
      <c r="J94" s="4242">
        <v>27</v>
      </c>
      <c r="K94" s="1526" t="s">
        <v>18</v>
      </c>
      <c r="L94" s="1418" t="s">
        <v>117</v>
      </c>
      <c r="M94" s="1444">
        <f>L94*J94</f>
        <v>1080</v>
      </c>
      <c r="N94" s="3630" t="s">
        <v>466</v>
      </c>
      <c r="O94" s="2393" t="s">
        <v>222</v>
      </c>
      <c r="P94" s="2394"/>
      <c r="Q94" s="4248">
        <v>32</v>
      </c>
      <c r="R94" s="2396" t="s">
        <v>18</v>
      </c>
      <c r="S94" s="1239">
        <v>100</v>
      </c>
      <c r="T94" s="1444">
        <f>S94*Q94</f>
        <v>3200</v>
      </c>
      <c r="U94" s="3624" t="s">
        <v>387</v>
      </c>
      <c r="V94" s="3001" t="s">
        <v>648</v>
      </c>
      <c r="W94" s="3002"/>
      <c r="X94" s="3003">
        <v>10</v>
      </c>
      <c r="Y94" s="3004" t="s">
        <v>94</v>
      </c>
      <c r="Z94" s="1320" t="s">
        <v>161</v>
      </c>
      <c r="AA94" s="1444">
        <f t="shared" si="0"/>
        <v>750</v>
      </c>
      <c r="AB94" s="3626" t="s">
        <v>650</v>
      </c>
      <c r="AC94" s="3389" t="s">
        <v>652</v>
      </c>
      <c r="AD94" s="3390" t="s">
        <v>663</v>
      </c>
      <c r="AE94" s="4258">
        <v>28</v>
      </c>
      <c r="AF94" s="3391" t="s">
        <v>95</v>
      </c>
      <c r="AG94" s="1321" t="s">
        <v>747</v>
      </c>
      <c r="AH94" s="1444">
        <f>AG94*AE94</f>
        <v>1400</v>
      </c>
      <c r="AI94" s="3628" t="s">
        <v>484</v>
      </c>
      <c r="AJ94" s="2397" t="s">
        <v>485</v>
      </c>
      <c r="AK94" s="1268" t="s">
        <v>99</v>
      </c>
      <c r="AL94" s="4263">
        <v>21</v>
      </c>
      <c r="AM94" s="2398" t="s">
        <v>94</v>
      </c>
      <c r="AN94" s="1533">
        <v>120</v>
      </c>
      <c r="AO94" s="1444">
        <f>AN94*AL94</f>
        <v>2520</v>
      </c>
      <c r="AP94" s="412"/>
    </row>
    <row r="95" spans="1:42" ht="18" customHeight="1" thickBot="1">
      <c r="A95" s="3623"/>
      <c r="B95" s="3559"/>
      <c r="C95" s="448"/>
      <c r="D95" s="449"/>
      <c r="E95" s="450"/>
      <c r="F95" s="451"/>
      <c r="G95" s="3604"/>
      <c r="H95" s="1534" t="s">
        <v>388</v>
      </c>
      <c r="I95" s="1368"/>
      <c r="J95" s="1368">
        <v>3</v>
      </c>
      <c r="K95" s="1201" t="s">
        <v>18</v>
      </c>
      <c r="L95" s="1430" t="s">
        <v>105</v>
      </c>
      <c r="M95" s="1444">
        <f>L95*J95</f>
        <v>540</v>
      </c>
      <c r="N95" s="3621"/>
      <c r="O95" s="2399" t="s">
        <v>577</v>
      </c>
      <c r="P95" s="2400"/>
      <c r="Q95" s="4247">
        <v>21</v>
      </c>
      <c r="R95" s="2402" t="s">
        <v>18</v>
      </c>
      <c r="S95" s="1212">
        <v>75</v>
      </c>
      <c r="T95" s="1444">
        <f>S95*Q95</f>
        <v>1575</v>
      </c>
      <c r="U95" s="3625"/>
      <c r="V95" s="1282" t="s">
        <v>493</v>
      </c>
      <c r="W95" s="1236" t="s">
        <v>494</v>
      </c>
      <c r="X95" s="1286">
        <v>10</v>
      </c>
      <c r="Y95" s="1733" t="s">
        <v>94</v>
      </c>
      <c r="Z95" s="1295" t="s">
        <v>101</v>
      </c>
      <c r="AA95" s="1444">
        <f t="shared" si="0"/>
        <v>1000</v>
      </c>
      <c r="AB95" s="3627"/>
      <c r="AC95" s="3035" t="s">
        <v>107</v>
      </c>
      <c r="AD95" s="3036" t="s">
        <v>99</v>
      </c>
      <c r="AE95" s="3037">
        <v>6</v>
      </c>
      <c r="AF95" s="3038" t="s">
        <v>94</v>
      </c>
      <c r="AG95" s="1324" t="s">
        <v>276</v>
      </c>
      <c r="AH95" s="1444">
        <f>AG95*AE95</f>
        <v>1320</v>
      </c>
      <c r="AI95" s="3629"/>
      <c r="AJ95" s="1278" t="s">
        <v>486</v>
      </c>
      <c r="AK95" s="1188" t="s">
        <v>487</v>
      </c>
      <c r="AL95" s="1192">
        <v>6</v>
      </c>
      <c r="AM95" s="2403" t="s">
        <v>491</v>
      </c>
      <c r="AN95" s="1533">
        <v>230</v>
      </c>
      <c r="AO95" s="1444">
        <f>AN95*AL95</f>
        <v>1380</v>
      </c>
      <c r="AP95" s="412"/>
    </row>
    <row r="96" spans="1:42" ht="18" customHeight="1" thickBot="1">
      <c r="A96" s="3623"/>
      <c r="B96" s="3559"/>
      <c r="C96" s="448"/>
      <c r="D96" s="449"/>
      <c r="E96" s="450"/>
      <c r="F96" s="451"/>
      <c r="G96" s="3604"/>
      <c r="H96" s="1541" t="s">
        <v>460</v>
      </c>
      <c r="I96" s="1542"/>
      <c r="J96" s="1542">
        <v>2</v>
      </c>
      <c r="K96" s="1201" t="s">
        <v>18</v>
      </c>
      <c r="L96" s="1430" t="s">
        <v>117</v>
      </c>
      <c r="M96" s="1444">
        <f>L96*J96</f>
        <v>80</v>
      </c>
      <c r="N96" s="3621"/>
      <c r="O96" s="2399" t="s">
        <v>132</v>
      </c>
      <c r="P96" s="2400" t="s">
        <v>539</v>
      </c>
      <c r="Q96" s="2401">
        <v>3</v>
      </c>
      <c r="R96" s="2402" t="s">
        <v>18</v>
      </c>
      <c r="S96" s="1212">
        <v>40</v>
      </c>
      <c r="T96" s="1444">
        <f>S96*Q96</f>
        <v>120</v>
      </c>
      <c r="U96" s="3625"/>
      <c r="V96" s="1690" t="s">
        <v>122</v>
      </c>
      <c r="W96" s="1236" t="s">
        <v>99</v>
      </c>
      <c r="X96" s="1286">
        <v>15</v>
      </c>
      <c r="Y96" s="1287" t="s">
        <v>94</v>
      </c>
      <c r="Z96" s="1295" t="s">
        <v>117</v>
      </c>
      <c r="AA96" s="1444">
        <f t="shared" si="0"/>
        <v>600</v>
      </c>
      <c r="AB96" s="3627"/>
      <c r="AC96" s="3039" t="s">
        <v>651</v>
      </c>
      <c r="AD96" s="3036"/>
      <c r="AE96" s="3037">
        <v>6</v>
      </c>
      <c r="AF96" s="3038" t="s">
        <v>94</v>
      </c>
      <c r="AG96" s="1324" t="s">
        <v>746</v>
      </c>
      <c r="AH96" s="1444">
        <f>AG96*AE96</f>
        <v>1680</v>
      </c>
      <c r="AI96" s="3629"/>
      <c r="AJ96" s="2404" t="s">
        <v>132</v>
      </c>
      <c r="AK96" s="1284" t="s">
        <v>488</v>
      </c>
      <c r="AL96" s="1285">
        <v>3</v>
      </c>
      <c r="AM96" s="2405" t="s">
        <v>94</v>
      </c>
      <c r="AN96" s="1533">
        <v>40</v>
      </c>
      <c r="AO96" s="1444">
        <f>AN96*AL96</f>
        <v>120</v>
      </c>
      <c r="AP96" s="412"/>
    </row>
    <row r="97" spans="1:42" ht="18" customHeight="1" thickBot="1">
      <c r="A97" s="3623"/>
      <c r="B97" s="3559"/>
      <c r="C97" s="448"/>
      <c r="D97" s="449"/>
      <c r="E97" s="450"/>
      <c r="F97" s="451"/>
      <c r="G97" s="3604"/>
      <c r="H97" s="2406" t="s">
        <v>107</v>
      </c>
      <c r="I97" s="1368"/>
      <c r="J97" s="1368">
        <v>6</v>
      </c>
      <c r="K97" s="1201" t="s">
        <v>18</v>
      </c>
      <c r="L97" s="1430" t="s">
        <v>534</v>
      </c>
      <c r="M97" s="1444">
        <f>L97*J97</f>
        <v>1290</v>
      </c>
      <c r="N97" s="3621"/>
      <c r="O97" s="2399" t="s">
        <v>139</v>
      </c>
      <c r="P97" s="2400"/>
      <c r="Q97" s="2401">
        <v>1</v>
      </c>
      <c r="R97" s="2402" t="s">
        <v>128</v>
      </c>
      <c r="S97" s="1212">
        <v>120</v>
      </c>
      <c r="T97" s="1444">
        <f>S97*Q97</f>
        <v>120</v>
      </c>
      <c r="U97" s="3625"/>
      <c r="V97" s="1282" t="s">
        <v>145</v>
      </c>
      <c r="W97" s="1236"/>
      <c r="X97" s="1286">
        <v>3</v>
      </c>
      <c r="Y97" s="1287" t="s">
        <v>94</v>
      </c>
      <c r="Z97" s="1295" t="s">
        <v>745</v>
      </c>
      <c r="AA97" s="1444">
        <f t="shared" si="0"/>
        <v>990</v>
      </c>
      <c r="AB97" s="3627"/>
      <c r="AC97" s="3039" t="s">
        <v>667</v>
      </c>
      <c r="AD97" s="3040"/>
      <c r="AE97" s="3041">
        <v>1</v>
      </c>
      <c r="AF97" s="3038" t="s">
        <v>94</v>
      </c>
      <c r="AG97" s="1324" t="s">
        <v>117</v>
      </c>
      <c r="AH97" s="1444">
        <f>AG97*AE97</f>
        <v>40</v>
      </c>
      <c r="AI97" s="3629"/>
      <c r="AJ97" s="2407" t="s">
        <v>308</v>
      </c>
      <c r="AK97" s="1289" t="s">
        <v>99</v>
      </c>
      <c r="AL97" s="1289" t="s">
        <v>324</v>
      </c>
      <c r="AM97" s="2403" t="s">
        <v>94</v>
      </c>
      <c r="AN97" s="1533">
        <v>300</v>
      </c>
      <c r="AO97" s="1444">
        <f>AN97*AL97</f>
        <v>900</v>
      </c>
      <c r="AP97" s="412"/>
    </row>
    <row r="98" spans="1:42" ht="18" customHeight="1" thickBot="1">
      <c r="A98" s="3623"/>
      <c r="B98" s="3559"/>
      <c r="C98" s="448"/>
      <c r="D98" s="449"/>
      <c r="E98" s="450"/>
      <c r="F98" s="451"/>
      <c r="G98" s="3604"/>
      <c r="H98" s="1534" t="s">
        <v>143</v>
      </c>
      <c r="I98" s="1513"/>
      <c r="J98" s="4243" t="s">
        <v>774</v>
      </c>
      <c r="K98" s="1201" t="s">
        <v>18</v>
      </c>
      <c r="L98" s="1430" t="s">
        <v>515</v>
      </c>
      <c r="M98" s="1444">
        <f>L98*J98</f>
        <v>660</v>
      </c>
      <c r="N98" s="3621"/>
      <c r="O98" s="2399"/>
      <c r="P98" s="2400"/>
      <c r="Q98" s="2401"/>
      <c r="R98" s="2408"/>
      <c r="S98" s="1212"/>
      <c r="T98" s="1444">
        <f>S98*Q98</f>
        <v>0</v>
      </c>
      <c r="U98" s="3625"/>
      <c r="V98" s="1282" t="s">
        <v>350</v>
      </c>
      <c r="W98" s="1236"/>
      <c r="X98" s="3024">
        <v>12</v>
      </c>
      <c r="Y98" s="1292" t="s">
        <v>94</v>
      </c>
      <c r="Z98" s="1295" t="s">
        <v>124</v>
      </c>
      <c r="AA98" s="1444">
        <f t="shared" si="0"/>
        <v>3000</v>
      </c>
      <c r="AB98" s="3627"/>
      <c r="AC98" s="3039" t="s">
        <v>653</v>
      </c>
      <c r="AD98" s="3040" t="s">
        <v>655</v>
      </c>
      <c r="AE98" s="3041">
        <v>1</v>
      </c>
      <c r="AF98" s="3042" t="s">
        <v>654</v>
      </c>
      <c r="AG98" s="1324" t="s">
        <v>118</v>
      </c>
      <c r="AH98" s="1444">
        <f>AG98*AE98</f>
        <v>200</v>
      </c>
      <c r="AI98" s="3629"/>
      <c r="AJ98" s="2409" t="s">
        <v>489</v>
      </c>
      <c r="AK98" s="1482" t="s">
        <v>490</v>
      </c>
      <c r="AL98" s="1192">
        <v>1</v>
      </c>
      <c r="AM98" s="2403" t="s">
        <v>94</v>
      </c>
      <c r="AN98" s="1533">
        <v>95</v>
      </c>
      <c r="AO98" s="1444">
        <f>AN98*AL98</f>
        <v>95</v>
      </c>
      <c r="AP98" s="412"/>
    </row>
    <row r="99" spans="1:42" ht="18" customHeight="1" thickBot="1">
      <c r="A99" s="3623"/>
      <c r="B99" s="3559"/>
      <c r="C99" s="448"/>
      <c r="D99" s="449"/>
      <c r="E99" s="450"/>
      <c r="F99" s="451"/>
      <c r="G99" s="3604"/>
      <c r="H99" s="1549" t="s">
        <v>541</v>
      </c>
      <c r="I99" s="1368" t="s">
        <v>546</v>
      </c>
      <c r="J99" s="1513" t="s">
        <v>542</v>
      </c>
      <c r="K99" s="1201" t="s">
        <v>18</v>
      </c>
      <c r="L99" s="1430" t="s">
        <v>101</v>
      </c>
      <c r="M99" s="1444">
        <f>L99*J99</f>
        <v>900</v>
      </c>
      <c r="N99" s="3621"/>
      <c r="O99" s="1535"/>
      <c r="P99" s="1236"/>
      <c r="Q99" s="1236"/>
      <c r="R99" s="1389"/>
      <c r="S99" s="1212"/>
      <c r="T99" s="1444">
        <f>S99*Q99</f>
        <v>0</v>
      </c>
      <c r="U99" s="3625"/>
      <c r="V99" s="1197" t="s">
        <v>130</v>
      </c>
      <c r="W99" s="1195" t="s">
        <v>517</v>
      </c>
      <c r="X99" s="1120">
        <v>1</v>
      </c>
      <c r="Y99" s="1202" t="s">
        <v>95</v>
      </c>
      <c r="Z99" s="1295" t="s">
        <v>98</v>
      </c>
      <c r="AA99" s="1444">
        <f t="shared" ref="AA99:AA145" si="1">Z99*X99</f>
        <v>120</v>
      </c>
      <c r="AB99" s="3627"/>
      <c r="AC99" s="3479" t="s">
        <v>761</v>
      </c>
      <c r="AD99" s="3441"/>
      <c r="AE99" s="4259">
        <v>9</v>
      </c>
      <c r="AF99" s="3042" t="s">
        <v>94</v>
      </c>
      <c r="AG99" s="1324" t="s">
        <v>164</v>
      </c>
      <c r="AH99" s="1444">
        <f>AG99*AE99</f>
        <v>540</v>
      </c>
      <c r="AI99" s="3629"/>
      <c r="AJ99" s="2410" t="s">
        <v>131</v>
      </c>
      <c r="AK99" s="1552"/>
      <c r="AL99" s="1294">
        <v>6</v>
      </c>
      <c r="AM99" s="1202" t="s">
        <v>94</v>
      </c>
      <c r="AN99" s="1553" t="s">
        <v>105</v>
      </c>
      <c r="AO99" s="1444">
        <f>AN99*AL99</f>
        <v>1080</v>
      </c>
      <c r="AP99" s="412"/>
    </row>
    <row r="100" spans="1:42" ht="18" customHeight="1" thickBot="1">
      <c r="A100" s="3623"/>
      <c r="B100" s="3559"/>
      <c r="C100" s="448"/>
      <c r="D100" s="449"/>
      <c r="E100" s="450"/>
      <c r="F100" s="451"/>
      <c r="G100" s="3604"/>
      <c r="H100" s="1554"/>
      <c r="I100" s="1555"/>
      <c r="J100" s="1556"/>
      <c r="K100" s="2411"/>
      <c r="L100" s="1430"/>
      <c r="M100" s="1444">
        <f>L100*J100</f>
        <v>0</v>
      </c>
      <c r="N100" s="3621"/>
      <c r="O100" s="1296"/>
      <c r="P100" s="1297"/>
      <c r="Q100" s="1298"/>
      <c r="R100" s="1299"/>
      <c r="S100" s="1212"/>
      <c r="T100" s="1444">
        <f>S100*Q100</f>
        <v>0</v>
      </c>
      <c r="U100" s="3625"/>
      <c r="V100" s="1557"/>
      <c r="W100" s="1558"/>
      <c r="X100" s="1559"/>
      <c r="Y100" s="1560"/>
      <c r="Z100" s="1458"/>
      <c r="AA100" s="1444">
        <f t="shared" si="1"/>
        <v>0</v>
      </c>
      <c r="AB100" s="3627"/>
      <c r="AC100" s="3043" t="s">
        <v>664</v>
      </c>
      <c r="AD100" s="3044"/>
      <c r="AE100" s="3045">
        <v>3</v>
      </c>
      <c r="AF100" s="3046" t="s">
        <v>94</v>
      </c>
      <c r="AG100" s="1324" t="s">
        <v>299</v>
      </c>
      <c r="AH100" s="1444">
        <f>AG100*AE100</f>
        <v>195</v>
      </c>
      <c r="AI100" s="3629"/>
      <c r="AJ100" s="1552"/>
      <c r="AK100" s="1552"/>
      <c r="AL100" s="1294"/>
      <c r="AM100" s="1202"/>
      <c r="AN100" s="1553"/>
      <c r="AO100" s="1444">
        <f>AN100*AL100</f>
        <v>0</v>
      </c>
      <c r="AP100" s="412"/>
    </row>
    <row r="101" spans="1:42" ht="18" customHeight="1" thickBot="1">
      <c r="A101" s="3631" t="s">
        <v>50</v>
      </c>
      <c r="B101" s="3598"/>
      <c r="C101" s="442"/>
      <c r="D101" s="443"/>
      <c r="E101" s="444"/>
      <c r="F101" s="579"/>
      <c r="G101" s="3594" t="s">
        <v>226</v>
      </c>
      <c r="H101" s="1561" t="s">
        <v>278</v>
      </c>
      <c r="I101" s="1525" t="s">
        <v>28</v>
      </c>
      <c r="J101" s="4244">
        <v>47</v>
      </c>
      <c r="K101" s="1526" t="s">
        <v>18</v>
      </c>
      <c r="L101" s="1562">
        <v>65</v>
      </c>
      <c r="M101" s="1444">
        <f>L101*J101</f>
        <v>3055</v>
      </c>
      <c r="N101" s="3634" t="s">
        <v>227</v>
      </c>
      <c r="O101" s="1334" t="s">
        <v>122</v>
      </c>
      <c r="P101" s="1335" t="s">
        <v>28</v>
      </c>
      <c r="Q101" s="4244">
        <v>47</v>
      </c>
      <c r="R101" s="1337" t="s">
        <v>18</v>
      </c>
      <c r="S101" s="1239">
        <v>40</v>
      </c>
      <c r="T101" s="1444">
        <f>S101*Q101</f>
        <v>1880</v>
      </c>
      <c r="U101" s="3624" t="s">
        <v>226</v>
      </c>
      <c r="V101" s="1334" t="s">
        <v>278</v>
      </c>
      <c r="W101" s="1335" t="s">
        <v>28</v>
      </c>
      <c r="X101" s="1563">
        <v>44</v>
      </c>
      <c r="Y101" s="1337" t="s">
        <v>18</v>
      </c>
      <c r="Z101" s="1321" t="s">
        <v>299</v>
      </c>
      <c r="AA101" s="1444">
        <f t="shared" si="1"/>
        <v>2860</v>
      </c>
      <c r="AB101" s="3616" t="s">
        <v>535</v>
      </c>
      <c r="AC101" s="1564" t="s">
        <v>536</v>
      </c>
      <c r="AD101" s="1565" t="s">
        <v>537</v>
      </c>
      <c r="AE101" s="4260">
        <v>48</v>
      </c>
      <c r="AF101" s="2412" t="s">
        <v>18</v>
      </c>
      <c r="AG101" s="1239">
        <v>50</v>
      </c>
      <c r="AH101" s="1444">
        <f>AG101*AE101</f>
        <v>2400</v>
      </c>
      <c r="AI101" s="3624" t="s">
        <v>336</v>
      </c>
      <c r="AJ101" s="1334" t="s">
        <v>172</v>
      </c>
      <c r="AK101" s="1335" t="s">
        <v>28</v>
      </c>
      <c r="AL101" s="4264">
        <v>47</v>
      </c>
      <c r="AM101" s="1337" t="s">
        <v>18</v>
      </c>
      <c r="AN101" s="1568">
        <v>75</v>
      </c>
      <c r="AO101" s="1444">
        <f>AN101*AL101</f>
        <v>3525</v>
      </c>
      <c r="AP101" s="412"/>
    </row>
    <row r="102" spans="1:42" ht="18" customHeight="1" thickBot="1">
      <c r="A102" s="3559"/>
      <c r="B102" s="3559"/>
      <c r="C102" s="448"/>
      <c r="D102" s="449"/>
      <c r="E102" s="450"/>
      <c r="F102" s="582"/>
      <c r="G102" s="3632"/>
      <c r="H102" s="1341" t="s">
        <v>139</v>
      </c>
      <c r="I102" s="1309"/>
      <c r="J102" s="1342">
        <v>2</v>
      </c>
      <c r="K102" s="1343" t="s">
        <v>19</v>
      </c>
      <c r="L102" s="1569">
        <v>120</v>
      </c>
      <c r="M102" s="1444">
        <f>L102*J102</f>
        <v>240</v>
      </c>
      <c r="N102" s="3635"/>
      <c r="O102" s="1341" t="s">
        <v>139</v>
      </c>
      <c r="P102" s="1309"/>
      <c r="Q102" s="1342">
        <v>2</v>
      </c>
      <c r="R102" s="1343" t="s">
        <v>19</v>
      </c>
      <c r="S102" s="1212">
        <v>120</v>
      </c>
      <c r="T102" s="1444">
        <f>S102*Q102</f>
        <v>240</v>
      </c>
      <c r="U102" s="3625"/>
      <c r="V102" s="1570" t="s">
        <v>139</v>
      </c>
      <c r="W102" s="1571"/>
      <c r="X102" s="1572">
        <v>2</v>
      </c>
      <c r="Y102" s="1573" t="s">
        <v>19</v>
      </c>
      <c r="Z102" s="1324" t="s">
        <v>300</v>
      </c>
      <c r="AA102" s="1444">
        <f t="shared" si="1"/>
        <v>240</v>
      </c>
      <c r="AB102" s="3639"/>
      <c r="AC102" s="1341" t="s">
        <v>460</v>
      </c>
      <c r="AD102" s="1339"/>
      <c r="AE102" s="1340">
        <v>2</v>
      </c>
      <c r="AF102" s="1276" t="s">
        <v>18</v>
      </c>
      <c r="AG102" s="1212">
        <v>120</v>
      </c>
      <c r="AH102" s="1444">
        <f>AG102*AE102</f>
        <v>240</v>
      </c>
      <c r="AI102" s="3625"/>
      <c r="AJ102" s="1570" t="s">
        <v>139</v>
      </c>
      <c r="AK102" s="1571"/>
      <c r="AL102" s="1572">
        <v>2</v>
      </c>
      <c r="AM102" s="1573" t="s">
        <v>19</v>
      </c>
      <c r="AN102" s="1574">
        <v>120</v>
      </c>
      <c r="AO102" s="1444">
        <f>AN102*AL102</f>
        <v>240</v>
      </c>
      <c r="AP102" s="412"/>
    </row>
    <row r="103" spans="1:42" ht="18" customHeight="1" thickBot="1">
      <c r="A103" s="3559"/>
      <c r="B103" s="3559"/>
      <c r="C103" s="448"/>
      <c r="D103" s="449"/>
      <c r="E103" s="450"/>
      <c r="F103" s="582"/>
      <c r="G103" s="3632"/>
      <c r="H103" s="1575"/>
      <c r="I103" s="1368"/>
      <c r="J103" s="1576"/>
      <c r="K103" s="1368"/>
      <c r="L103" s="1569"/>
      <c r="M103" s="1444">
        <f>L103*J103</f>
        <v>0</v>
      </c>
      <c r="N103" s="3635"/>
      <c r="O103" s="1347"/>
      <c r="P103" s="1348"/>
      <c r="Q103" s="1349"/>
      <c r="R103" s="1350"/>
      <c r="S103" s="1212"/>
      <c r="T103" s="1444">
        <f>S103*Q103</f>
        <v>0</v>
      </c>
      <c r="U103" s="3625"/>
      <c r="V103" s="1351"/>
      <c r="W103" s="1352"/>
      <c r="X103" s="1577"/>
      <c r="Y103" s="1578"/>
      <c r="Z103" s="1324"/>
      <c r="AA103" s="1444">
        <f t="shared" si="1"/>
        <v>0</v>
      </c>
      <c r="AB103" s="3639"/>
      <c r="AC103" s="1282"/>
      <c r="AD103" s="1236"/>
      <c r="AE103" s="1235"/>
      <c r="AF103" s="1579"/>
      <c r="AG103" s="1212"/>
      <c r="AH103" s="1444">
        <f>AG103*AE103</f>
        <v>0</v>
      </c>
      <c r="AI103" s="3625"/>
      <c r="AJ103" s="1351"/>
      <c r="AK103" s="1352"/>
      <c r="AL103" s="1577"/>
      <c r="AM103" s="1578"/>
      <c r="AN103" s="1580"/>
      <c r="AO103" s="1444">
        <f>AN103*AL103</f>
        <v>0</v>
      </c>
      <c r="AP103" s="412"/>
    </row>
    <row r="104" spans="1:42" ht="18" customHeight="1" thickBot="1">
      <c r="A104" s="3559"/>
      <c r="B104" s="3559"/>
      <c r="C104" s="448"/>
      <c r="D104" s="449"/>
      <c r="E104" s="450"/>
      <c r="F104" s="582"/>
      <c r="G104" s="3632"/>
      <c r="H104" s="1575"/>
      <c r="I104" s="1368"/>
      <c r="J104" s="1576"/>
      <c r="K104" s="1368"/>
      <c r="L104" s="1569"/>
      <c r="M104" s="1444">
        <f>L104*J104</f>
        <v>0</v>
      </c>
      <c r="N104" s="3635"/>
      <c r="O104" s="1351"/>
      <c r="P104" s="1352"/>
      <c r="Q104" s="1353"/>
      <c r="R104" s="1354"/>
      <c r="S104" s="1212"/>
      <c r="T104" s="1444">
        <f>S104*Q104</f>
        <v>0</v>
      </c>
      <c r="U104" s="3625"/>
      <c r="V104" s="1351"/>
      <c r="W104" s="1352"/>
      <c r="X104" s="1577"/>
      <c r="Y104" s="1578"/>
      <c r="Z104" s="1324"/>
      <c r="AA104" s="1444">
        <f t="shared" si="1"/>
        <v>0</v>
      </c>
      <c r="AB104" s="3639"/>
      <c r="AC104" s="1282"/>
      <c r="AD104" s="1236"/>
      <c r="AE104" s="1235"/>
      <c r="AF104" s="1579"/>
      <c r="AG104" s="1212"/>
      <c r="AH104" s="1444">
        <f>AG104*AE104</f>
        <v>0</v>
      </c>
      <c r="AI104" s="3625"/>
      <c r="AJ104" s="1351"/>
      <c r="AK104" s="1352"/>
      <c r="AL104" s="1577"/>
      <c r="AM104" s="1578"/>
      <c r="AN104" s="1580"/>
      <c r="AO104" s="1444">
        <f>AN104*AL104</f>
        <v>0</v>
      </c>
      <c r="AP104" s="412"/>
    </row>
    <row r="105" spans="1:42" ht="18" customHeight="1" thickBot="1">
      <c r="A105" s="3559"/>
      <c r="B105" s="3559"/>
      <c r="C105" s="448"/>
      <c r="D105" s="449"/>
      <c r="E105" s="450"/>
      <c r="F105" s="582"/>
      <c r="G105" s="3632"/>
      <c r="H105" s="1575"/>
      <c r="I105" s="1368"/>
      <c r="J105" s="1576"/>
      <c r="K105" s="1368"/>
      <c r="L105" s="1569"/>
      <c r="M105" s="1444">
        <f>L105*J105</f>
        <v>0</v>
      </c>
      <c r="N105" s="3635"/>
      <c r="O105" s="1351"/>
      <c r="P105" s="1352"/>
      <c r="Q105" s="1353"/>
      <c r="R105" s="1354"/>
      <c r="S105" s="1212"/>
      <c r="T105" s="1444">
        <f>S105*Q105</f>
        <v>0</v>
      </c>
      <c r="U105" s="3625"/>
      <c r="V105" s="1581"/>
      <c r="W105" s="1291"/>
      <c r="X105" s="1582"/>
      <c r="Y105" s="1583"/>
      <c r="Z105" s="1324"/>
      <c r="AA105" s="1444">
        <f t="shared" si="1"/>
        <v>0</v>
      </c>
      <c r="AB105" s="3639"/>
      <c r="AC105" s="1282"/>
      <c r="AD105" s="1236"/>
      <c r="AE105" s="1235"/>
      <c r="AF105" s="1579"/>
      <c r="AG105" s="1212"/>
      <c r="AH105" s="1444">
        <f>AG105*AE105</f>
        <v>0</v>
      </c>
      <c r="AI105" s="3625"/>
      <c r="AJ105" s="1581"/>
      <c r="AK105" s="1291"/>
      <c r="AL105" s="1582"/>
      <c r="AM105" s="1583"/>
      <c r="AN105" s="1404"/>
      <c r="AO105" s="1444">
        <f>AN105*AL105</f>
        <v>0</v>
      </c>
      <c r="AP105" s="412"/>
    </row>
    <row r="106" spans="1:42" ht="18" customHeight="1" thickBot="1">
      <c r="A106" s="3559"/>
      <c r="B106" s="3559"/>
      <c r="C106" s="448"/>
      <c r="D106" s="449"/>
      <c r="E106" s="450"/>
      <c r="F106" s="567"/>
      <c r="G106" s="3632"/>
      <c r="H106" s="1575"/>
      <c r="I106" s="1368"/>
      <c r="J106" s="1576"/>
      <c r="K106" s="1368"/>
      <c r="L106" s="1569"/>
      <c r="M106" s="1444">
        <f>L106*J106</f>
        <v>0</v>
      </c>
      <c r="N106" s="3635"/>
      <c r="O106" s="1351"/>
      <c r="P106" s="1352"/>
      <c r="Q106" s="1353"/>
      <c r="R106" s="1354"/>
      <c r="S106" s="1212"/>
      <c r="T106" s="1444">
        <f>S106*Q106</f>
        <v>0</v>
      </c>
      <c r="U106" s="3625"/>
      <c r="V106" s="1581"/>
      <c r="W106" s="1291"/>
      <c r="X106" s="1582"/>
      <c r="Y106" s="1584"/>
      <c r="Z106" s="1212"/>
      <c r="AA106" s="1444">
        <f t="shared" si="1"/>
        <v>0</v>
      </c>
      <c r="AB106" s="3639"/>
      <c r="AC106" s="1282"/>
      <c r="AD106" s="1236"/>
      <c r="AE106" s="1235"/>
      <c r="AF106" s="1389"/>
      <c r="AG106" s="1212"/>
      <c r="AH106" s="1444">
        <f>AG106*AE106</f>
        <v>0</v>
      </c>
      <c r="AI106" s="3625"/>
      <c r="AJ106" s="1581"/>
      <c r="AK106" s="1291"/>
      <c r="AL106" s="1582"/>
      <c r="AM106" s="1584"/>
      <c r="AN106" s="1585"/>
      <c r="AO106" s="1444">
        <f>AN106*AL106</f>
        <v>0</v>
      </c>
      <c r="AP106" s="412"/>
    </row>
    <row r="107" spans="1:42" ht="18" customHeight="1" thickBot="1">
      <c r="A107" s="3559"/>
      <c r="B107" s="3559"/>
      <c r="C107" s="448"/>
      <c r="D107" s="449"/>
      <c r="E107" s="450"/>
      <c r="F107" s="567"/>
      <c r="G107" s="3633"/>
      <c r="H107" s="1586"/>
      <c r="I107" s="1555"/>
      <c r="J107" s="1556"/>
      <c r="K107" s="1587"/>
      <c r="L107" s="1569"/>
      <c r="M107" s="1444">
        <f>L107*J107</f>
        <v>0</v>
      </c>
      <c r="N107" s="3635"/>
      <c r="O107" s="1359"/>
      <c r="P107" s="1360"/>
      <c r="Q107" s="1361"/>
      <c r="R107" s="1362"/>
      <c r="S107" s="1212"/>
      <c r="T107" s="1444">
        <f>S107*Q107</f>
        <v>0</v>
      </c>
      <c r="U107" s="3625"/>
      <c r="V107" s="1588"/>
      <c r="W107" s="1589"/>
      <c r="X107" s="1590"/>
      <c r="Y107" s="1591"/>
      <c r="Z107" s="1212"/>
      <c r="AA107" s="1444">
        <f t="shared" si="1"/>
        <v>0</v>
      </c>
      <c r="AB107" s="3639"/>
      <c r="AC107" s="1592"/>
      <c r="AD107" s="1356"/>
      <c r="AE107" s="1393"/>
      <c r="AF107" s="1394"/>
      <c r="AG107" s="1212"/>
      <c r="AH107" s="1444">
        <f>AG107*AE107</f>
        <v>0</v>
      </c>
      <c r="AI107" s="3625"/>
      <c r="AJ107" s="1588"/>
      <c r="AK107" s="1589"/>
      <c r="AL107" s="1590"/>
      <c r="AM107" s="1591"/>
      <c r="AN107" s="1585"/>
      <c r="AO107" s="1444">
        <f>AN107*AL107</f>
        <v>0</v>
      </c>
      <c r="AP107" s="412"/>
    </row>
    <row r="108" spans="1:42" ht="18" hidden="1" customHeight="1" thickBot="1">
      <c r="A108" s="3559"/>
      <c r="B108" s="3559"/>
      <c r="C108" s="448"/>
      <c r="D108" s="449"/>
      <c r="E108" s="450"/>
      <c r="F108" s="451"/>
      <c r="G108" s="1593"/>
      <c r="H108" s="1594"/>
      <c r="I108" s="1301"/>
      <c r="J108" s="1302"/>
      <c r="K108" s="1301"/>
      <c r="L108" s="1569"/>
      <c r="M108" s="1444">
        <f>L108*J108</f>
        <v>0</v>
      </c>
      <c r="N108" s="3635"/>
      <c r="O108" s="1300"/>
      <c r="P108" s="1301"/>
      <c r="Q108" s="1302"/>
      <c r="R108" s="1366"/>
      <c r="S108" s="1212"/>
      <c r="T108" s="1444">
        <f>S108*Q108</f>
        <v>0</v>
      </c>
      <c r="U108" s="3637"/>
      <c r="V108" s="1595"/>
      <c r="W108" s="1596"/>
      <c r="X108" s="1597"/>
      <c r="Y108" s="1598"/>
      <c r="Z108" s="1212"/>
      <c r="AA108" s="1444">
        <f t="shared" si="1"/>
        <v>0</v>
      </c>
      <c r="AB108" s="3639"/>
      <c r="AC108" s="1599"/>
      <c r="AD108" s="1600"/>
      <c r="AE108" s="1601"/>
      <c r="AF108" s="1600"/>
      <c r="AG108" s="1212"/>
      <c r="AH108" s="1444">
        <f>AG108*AE108</f>
        <v>0</v>
      </c>
      <c r="AI108" s="3637"/>
      <c r="AJ108" s="1595"/>
      <c r="AK108" s="1596"/>
      <c r="AL108" s="1597"/>
      <c r="AM108" s="1598"/>
      <c r="AN108" s="1585"/>
      <c r="AO108" s="1444">
        <f>AN108*AL108</f>
        <v>0</v>
      </c>
      <c r="AP108" s="412"/>
    </row>
    <row r="109" spans="1:42" ht="18" hidden="1" customHeight="1" thickBot="1">
      <c r="A109" s="3559"/>
      <c r="B109" s="3559"/>
      <c r="C109" s="448"/>
      <c r="D109" s="449"/>
      <c r="E109" s="450"/>
      <c r="F109" s="451"/>
      <c r="G109" s="1593"/>
      <c r="H109" s="1575"/>
      <c r="I109" s="1368"/>
      <c r="J109" s="1369"/>
      <c r="K109" s="1368"/>
      <c r="L109" s="1569"/>
      <c r="M109" s="1444">
        <f>L109*J109</f>
        <v>0</v>
      </c>
      <c r="N109" s="3635"/>
      <c r="O109" s="1367"/>
      <c r="P109" s="1368"/>
      <c r="Q109" s="1369"/>
      <c r="R109" s="1370"/>
      <c r="S109" s="1212"/>
      <c r="T109" s="1444">
        <f>S109*Q109</f>
        <v>0</v>
      </c>
      <c r="U109" s="3637"/>
      <c r="V109" s="1602"/>
      <c r="W109" s="1291"/>
      <c r="X109" s="1582"/>
      <c r="Y109" s="1285"/>
      <c r="Z109" s="1212"/>
      <c r="AA109" s="1444">
        <f t="shared" si="1"/>
        <v>0</v>
      </c>
      <c r="AB109" s="3639"/>
      <c r="AC109" s="1234"/>
      <c r="AD109" s="1236"/>
      <c r="AE109" s="1235"/>
      <c r="AF109" s="1236"/>
      <c r="AG109" s="1212"/>
      <c r="AH109" s="1444">
        <f>AG109*AE109</f>
        <v>0</v>
      </c>
      <c r="AI109" s="3637"/>
      <c r="AJ109" s="1602"/>
      <c r="AK109" s="1291"/>
      <c r="AL109" s="1582"/>
      <c r="AM109" s="1285"/>
      <c r="AN109" s="1585"/>
      <c r="AO109" s="1444">
        <f>AN109*AL109</f>
        <v>0</v>
      </c>
      <c r="AP109" s="412"/>
    </row>
    <row r="110" spans="1:42" ht="18" hidden="1" customHeight="1" thickBot="1">
      <c r="A110" s="3559"/>
      <c r="B110" s="3559"/>
      <c r="C110" s="448"/>
      <c r="D110" s="449"/>
      <c r="E110" s="450"/>
      <c r="F110" s="451"/>
      <c r="G110" s="1593"/>
      <c r="H110" s="1575"/>
      <c r="I110" s="1368"/>
      <c r="J110" s="1369"/>
      <c r="K110" s="1368"/>
      <c r="L110" s="1569"/>
      <c r="M110" s="1444">
        <f>L110*J110</f>
        <v>0</v>
      </c>
      <c r="N110" s="3635"/>
      <c r="O110" s="1367"/>
      <c r="P110" s="1368"/>
      <c r="Q110" s="1369"/>
      <c r="R110" s="1370"/>
      <c r="S110" s="1212"/>
      <c r="T110" s="1444">
        <f>S110*Q110</f>
        <v>0</v>
      </c>
      <c r="U110" s="3637"/>
      <c r="V110" s="1602"/>
      <c r="W110" s="1291"/>
      <c r="X110" s="1582"/>
      <c r="Y110" s="1285"/>
      <c r="Z110" s="1212"/>
      <c r="AA110" s="1444">
        <f t="shared" si="1"/>
        <v>0</v>
      </c>
      <c r="AB110" s="3639"/>
      <c r="AC110" s="1234"/>
      <c r="AD110" s="1236"/>
      <c r="AE110" s="1235"/>
      <c r="AF110" s="1236"/>
      <c r="AG110" s="1212"/>
      <c r="AH110" s="1444">
        <f>AG110*AE110</f>
        <v>0</v>
      </c>
      <c r="AI110" s="3637"/>
      <c r="AJ110" s="1602"/>
      <c r="AK110" s="1291"/>
      <c r="AL110" s="1582"/>
      <c r="AM110" s="1285"/>
      <c r="AN110" s="1585"/>
      <c r="AO110" s="1444">
        <f>AN110*AL110</f>
        <v>0</v>
      </c>
      <c r="AP110" s="412"/>
    </row>
    <row r="111" spans="1:42" ht="18" hidden="1" customHeight="1" thickBot="1">
      <c r="A111" s="3559"/>
      <c r="B111" s="3559"/>
      <c r="C111" s="448"/>
      <c r="D111" s="449"/>
      <c r="E111" s="450"/>
      <c r="F111" s="451"/>
      <c r="G111" s="1593"/>
      <c r="H111" s="1575"/>
      <c r="I111" s="1368"/>
      <c r="J111" s="1369"/>
      <c r="K111" s="1368"/>
      <c r="L111" s="1569"/>
      <c r="M111" s="1444">
        <f>L111*J111</f>
        <v>0</v>
      </c>
      <c r="N111" s="3635"/>
      <c r="O111" s="1367"/>
      <c r="P111" s="1368"/>
      <c r="Q111" s="1369"/>
      <c r="R111" s="1370"/>
      <c r="S111" s="1212"/>
      <c r="T111" s="1444">
        <f>S111*Q111</f>
        <v>0</v>
      </c>
      <c r="U111" s="3637"/>
      <c r="V111" s="1602"/>
      <c r="W111" s="1291"/>
      <c r="X111" s="1582"/>
      <c r="Y111" s="1285"/>
      <c r="Z111" s="1212"/>
      <c r="AA111" s="1444">
        <f t="shared" si="1"/>
        <v>0</v>
      </c>
      <c r="AB111" s="3639"/>
      <c r="AC111" s="1234"/>
      <c r="AD111" s="1236"/>
      <c r="AE111" s="1235"/>
      <c r="AF111" s="1236"/>
      <c r="AG111" s="1212"/>
      <c r="AH111" s="1444">
        <f>AG111*AE111</f>
        <v>0</v>
      </c>
      <c r="AI111" s="3637"/>
      <c r="AJ111" s="1602"/>
      <c r="AK111" s="1291"/>
      <c r="AL111" s="1582"/>
      <c r="AM111" s="1285"/>
      <c r="AN111" s="1585"/>
      <c r="AO111" s="1444">
        <f>AN111*AL111</f>
        <v>0</v>
      </c>
      <c r="AP111" s="412"/>
    </row>
    <row r="112" spans="1:42" ht="18" hidden="1" customHeight="1" thickBot="1">
      <c r="A112" s="3559"/>
      <c r="B112" s="3559"/>
      <c r="C112" s="448"/>
      <c r="D112" s="449"/>
      <c r="E112" s="450"/>
      <c r="F112" s="451"/>
      <c r="G112" s="1593"/>
      <c r="H112" s="1575"/>
      <c r="I112" s="1368"/>
      <c r="J112" s="1369"/>
      <c r="K112" s="1368"/>
      <c r="L112" s="1569"/>
      <c r="M112" s="1444">
        <f>L112*J112</f>
        <v>0</v>
      </c>
      <c r="N112" s="3635"/>
      <c r="O112" s="1367"/>
      <c r="P112" s="1368"/>
      <c r="Q112" s="1369"/>
      <c r="R112" s="1370"/>
      <c r="S112" s="1212"/>
      <c r="T112" s="1444">
        <f>S112*Q112</f>
        <v>0</v>
      </c>
      <c r="U112" s="3637"/>
      <c r="V112" s="1602"/>
      <c r="W112" s="1291"/>
      <c r="X112" s="1582"/>
      <c r="Y112" s="1285"/>
      <c r="Z112" s="1212"/>
      <c r="AA112" s="1444">
        <f t="shared" si="1"/>
        <v>0</v>
      </c>
      <c r="AB112" s="3639"/>
      <c r="AC112" s="1234"/>
      <c r="AD112" s="1236"/>
      <c r="AE112" s="1235"/>
      <c r="AF112" s="1236"/>
      <c r="AG112" s="1212"/>
      <c r="AH112" s="1444">
        <f>AG112*AE112</f>
        <v>0</v>
      </c>
      <c r="AI112" s="3637"/>
      <c r="AJ112" s="1602"/>
      <c r="AK112" s="1291"/>
      <c r="AL112" s="1582"/>
      <c r="AM112" s="1285"/>
      <c r="AN112" s="1585"/>
      <c r="AO112" s="1444">
        <f>AN112*AL112</f>
        <v>0</v>
      </c>
      <c r="AP112" s="412"/>
    </row>
    <row r="113" spans="1:42" ht="18" hidden="1" customHeight="1" thickBot="1">
      <c r="A113" s="3559"/>
      <c r="B113" s="3559"/>
      <c r="C113" s="448"/>
      <c r="D113" s="449"/>
      <c r="E113" s="450"/>
      <c r="F113" s="451"/>
      <c r="G113" s="1593"/>
      <c r="H113" s="1575"/>
      <c r="I113" s="1368"/>
      <c r="J113" s="1369"/>
      <c r="K113" s="1368"/>
      <c r="L113" s="1569"/>
      <c r="M113" s="1444">
        <f>L113*J113</f>
        <v>0</v>
      </c>
      <c r="N113" s="3635"/>
      <c r="O113" s="1367"/>
      <c r="P113" s="1368"/>
      <c r="Q113" s="1369"/>
      <c r="R113" s="1370"/>
      <c r="S113" s="1212"/>
      <c r="T113" s="1444">
        <f>S113*Q113</f>
        <v>0</v>
      </c>
      <c r="U113" s="3637"/>
      <c r="V113" s="1602"/>
      <c r="W113" s="1291"/>
      <c r="X113" s="1582"/>
      <c r="Y113" s="1285"/>
      <c r="Z113" s="1212"/>
      <c r="AA113" s="1444">
        <f t="shared" si="1"/>
        <v>0</v>
      </c>
      <c r="AB113" s="3639"/>
      <c r="AC113" s="1234"/>
      <c r="AD113" s="1236"/>
      <c r="AE113" s="1235"/>
      <c r="AF113" s="1236"/>
      <c r="AG113" s="1212"/>
      <c r="AH113" s="1444">
        <f>AG113*AE113</f>
        <v>0</v>
      </c>
      <c r="AI113" s="3637"/>
      <c r="AJ113" s="1602"/>
      <c r="AK113" s="1291"/>
      <c r="AL113" s="1582"/>
      <c r="AM113" s="1285"/>
      <c r="AN113" s="1585"/>
      <c r="AO113" s="1444">
        <f>AN113*AL113</f>
        <v>0</v>
      </c>
      <c r="AP113" s="412"/>
    </row>
    <row r="114" spans="1:42" ht="18" hidden="1" customHeight="1" thickBot="1">
      <c r="A114" s="3559"/>
      <c r="B114" s="3559"/>
      <c r="C114" s="448"/>
      <c r="D114" s="449"/>
      <c r="E114" s="450"/>
      <c r="F114" s="451"/>
      <c r="G114" s="1593"/>
      <c r="H114" s="1575"/>
      <c r="I114" s="1368"/>
      <c r="J114" s="1369"/>
      <c r="K114" s="1368"/>
      <c r="L114" s="1569"/>
      <c r="M114" s="1444">
        <f>L114*J114</f>
        <v>0</v>
      </c>
      <c r="N114" s="3635"/>
      <c r="O114" s="1367"/>
      <c r="P114" s="1368"/>
      <c r="Q114" s="1369"/>
      <c r="R114" s="1370"/>
      <c r="S114" s="1212"/>
      <c r="T114" s="1444">
        <f>S114*Q114</f>
        <v>0</v>
      </c>
      <c r="U114" s="3637"/>
      <c r="V114" s="1602"/>
      <c r="W114" s="1291"/>
      <c r="X114" s="1582"/>
      <c r="Y114" s="1285"/>
      <c r="Z114" s="1212"/>
      <c r="AA114" s="1444">
        <f t="shared" si="1"/>
        <v>0</v>
      </c>
      <c r="AB114" s="3639"/>
      <c r="AC114" s="1234"/>
      <c r="AD114" s="1236"/>
      <c r="AE114" s="1235"/>
      <c r="AF114" s="1236"/>
      <c r="AG114" s="1212"/>
      <c r="AH114" s="1444">
        <f>AG114*AE114</f>
        <v>0</v>
      </c>
      <c r="AI114" s="3637"/>
      <c r="AJ114" s="1602"/>
      <c r="AK114" s="1291"/>
      <c r="AL114" s="1582"/>
      <c r="AM114" s="1285"/>
      <c r="AN114" s="1585"/>
      <c r="AO114" s="1444">
        <f>AN114*AL114</f>
        <v>0</v>
      </c>
      <c r="AP114" s="412"/>
    </row>
    <row r="115" spans="1:42" ht="18" hidden="1" customHeight="1" thickBot="1">
      <c r="A115" s="3560"/>
      <c r="B115" s="3560"/>
      <c r="C115" s="454"/>
      <c r="D115" s="455"/>
      <c r="E115" s="456"/>
      <c r="F115" s="457"/>
      <c r="G115" s="1603"/>
      <c r="H115" s="1575"/>
      <c r="I115" s="1368"/>
      <c r="J115" s="1369"/>
      <c r="K115" s="1368"/>
      <c r="L115" s="1604"/>
      <c r="M115" s="1444">
        <f>L115*J115</f>
        <v>0</v>
      </c>
      <c r="N115" s="3636"/>
      <c r="O115" s="1373"/>
      <c r="P115" s="1374"/>
      <c r="Q115" s="1375"/>
      <c r="R115" s="1376"/>
      <c r="S115" s="1226"/>
      <c r="T115" s="1444">
        <f>S115*Q115</f>
        <v>0</v>
      </c>
      <c r="U115" s="3638"/>
      <c r="V115" s="1605"/>
      <c r="W115" s="1606"/>
      <c r="X115" s="1607"/>
      <c r="Y115" s="1608"/>
      <c r="Z115" s="1226"/>
      <c r="AA115" s="1444">
        <f t="shared" si="1"/>
        <v>0</v>
      </c>
      <c r="AB115" s="3640"/>
      <c r="AC115" s="1260"/>
      <c r="AD115" s="1262"/>
      <c r="AE115" s="1261"/>
      <c r="AF115" s="1262"/>
      <c r="AG115" s="1226"/>
      <c r="AH115" s="1444">
        <f>AG115*AE115</f>
        <v>0</v>
      </c>
      <c r="AI115" s="3638"/>
      <c r="AJ115" s="1605"/>
      <c r="AK115" s="1606"/>
      <c r="AL115" s="1607"/>
      <c r="AM115" s="1608"/>
      <c r="AN115" s="1585"/>
      <c r="AO115" s="1444">
        <f>AN115*AL115</f>
        <v>0</v>
      </c>
      <c r="AP115" s="412"/>
    </row>
    <row r="116" spans="1:42" ht="18" customHeight="1" thickBot="1">
      <c r="A116" s="3631" t="s">
        <v>51</v>
      </c>
      <c r="B116" s="3598"/>
      <c r="C116" s="442"/>
      <c r="D116" s="443"/>
      <c r="E116" s="444"/>
      <c r="F116" s="445"/>
      <c r="G116" s="3653" t="s">
        <v>407</v>
      </c>
      <c r="H116" s="1609" t="s">
        <v>408</v>
      </c>
      <c r="I116" s="1182" t="s">
        <v>410</v>
      </c>
      <c r="J116" s="1182">
        <v>2</v>
      </c>
      <c r="K116" s="1369" t="s">
        <v>18</v>
      </c>
      <c r="L116" s="1562">
        <v>65</v>
      </c>
      <c r="M116" s="1444">
        <f>L116*J116</f>
        <v>130</v>
      </c>
      <c r="N116" s="3655" t="s">
        <v>412</v>
      </c>
      <c r="O116" s="3072" t="s">
        <v>327</v>
      </c>
      <c r="P116" s="3073" t="s">
        <v>73</v>
      </c>
      <c r="Q116" s="4249">
        <v>29</v>
      </c>
      <c r="R116" s="3074" t="s">
        <v>18</v>
      </c>
      <c r="S116" s="1241">
        <v>40</v>
      </c>
      <c r="T116" s="1444">
        <f>S116*Q116</f>
        <v>1160</v>
      </c>
      <c r="U116" s="3658" t="s">
        <v>453</v>
      </c>
      <c r="V116" s="1724" t="s">
        <v>454</v>
      </c>
      <c r="W116" s="1528" t="s">
        <v>455</v>
      </c>
      <c r="X116" s="1756">
        <v>692</v>
      </c>
      <c r="Y116" s="1532" t="s">
        <v>163</v>
      </c>
      <c r="Z116" s="1241">
        <v>7</v>
      </c>
      <c r="AA116" s="1444">
        <f t="shared" si="1"/>
        <v>4844</v>
      </c>
      <c r="AB116" s="3653" t="s">
        <v>290</v>
      </c>
      <c r="AC116" s="1524" t="s">
        <v>127</v>
      </c>
      <c r="AD116" s="1612" t="s">
        <v>73</v>
      </c>
      <c r="AE116" s="4241">
        <v>30</v>
      </c>
      <c r="AF116" s="1526" t="s">
        <v>18</v>
      </c>
      <c r="AG116" s="1613">
        <v>40</v>
      </c>
      <c r="AH116" s="1444">
        <f>AG116*AE116</f>
        <v>1200</v>
      </c>
      <c r="AI116" s="3641" t="s">
        <v>668</v>
      </c>
      <c r="AJ116" s="2771" t="s">
        <v>352</v>
      </c>
      <c r="AK116" s="2772" t="s">
        <v>516</v>
      </c>
      <c r="AL116" s="4265">
        <v>17</v>
      </c>
      <c r="AM116" s="3443" t="s">
        <v>94</v>
      </c>
      <c r="AN116" s="1553" t="s">
        <v>101</v>
      </c>
      <c r="AO116" s="1444">
        <f>AN116*AL116</f>
        <v>1700</v>
      </c>
      <c r="AP116" s="412"/>
    </row>
    <row r="117" spans="1:42" ht="18" customHeight="1" thickBot="1">
      <c r="A117" s="3559"/>
      <c r="B117" s="3559"/>
      <c r="C117" s="448"/>
      <c r="D117" s="449"/>
      <c r="E117" s="450"/>
      <c r="F117" s="451"/>
      <c r="G117" s="3614"/>
      <c r="H117" s="1541" t="s">
        <v>409</v>
      </c>
      <c r="I117" s="1182"/>
      <c r="J117" s="4245">
        <v>9</v>
      </c>
      <c r="K117" s="1369" t="s">
        <v>18</v>
      </c>
      <c r="L117" s="1569">
        <v>100</v>
      </c>
      <c r="M117" s="1444">
        <f>L117*J117</f>
        <v>900</v>
      </c>
      <c r="N117" s="3656"/>
      <c r="O117" s="3075" t="s">
        <v>192</v>
      </c>
      <c r="P117" s="3076"/>
      <c r="Q117" s="3076">
        <v>6</v>
      </c>
      <c r="R117" s="3077" t="s">
        <v>18</v>
      </c>
      <c r="S117" s="1214">
        <v>75</v>
      </c>
      <c r="T117" s="1444">
        <f>S117*Q117</f>
        <v>450</v>
      </c>
      <c r="U117" s="3659"/>
      <c r="V117" s="1282" t="s">
        <v>144</v>
      </c>
      <c r="W117" s="1236"/>
      <c r="X117" s="1286">
        <v>10</v>
      </c>
      <c r="Y117" s="1343" t="s">
        <v>163</v>
      </c>
      <c r="Z117" s="1214"/>
      <c r="AA117" s="1444">
        <f t="shared" si="1"/>
        <v>0</v>
      </c>
      <c r="AB117" s="3614"/>
      <c r="AC117" s="1534" t="s">
        <v>287</v>
      </c>
      <c r="AD117" s="1614"/>
      <c r="AE117" s="1183">
        <v>9</v>
      </c>
      <c r="AF117" s="1201" t="s">
        <v>18</v>
      </c>
      <c r="AG117" s="1615">
        <v>75</v>
      </c>
      <c r="AH117" s="1444">
        <f>AG117*AE117</f>
        <v>675</v>
      </c>
      <c r="AI117" s="3642"/>
      <c r="AJ117" s="3106" t="s">
        <v>669</v>
      </c>
      <c r="AK117" s="3107"/>
      <c r="AL117" s="3442">
        <v>6</v>
      </c>
      <c r="AM117" s="3444" t="s">
        <v>94</v>
      </c>
      <c r="AN117" s="1553" t="s">
        <v>98</v>
      </c>
      <c r="AO117" s="1444">
        <f>AN117*AL117</f>
        <v>720</v>
      </c>
      <c r="AP117" s="412"/>
    </row>
    <row r="118" spans="1:42" ht="18" customHeight="1" thickBot="1">
      <c r="A118" s="3559"/>
      <c r="B118" s="3559"/>
      <c r="C118" s="448"/>
      <c r="D118" s="449"/>
      <c r="E118" s="450"/>
      <c r="F118" s="451"/>
      <c r="G118" s="3614"/>
      <c r="H118" s="1181" t="s">
        <v>411</v>
      </c>
      <c r="I118" s="1368"/>
      <c r="J118" s="1368">
        <v>6</v>
      </c>
      <c r="K118" s="1369" t="s">
        <v>18</v>
      </c>
      <c r="L118" s="1569">
        <v>55</v>
      </c>
      <c r="M118" s="1444">
        <f>L118*J118</f>
        <v>330</v>
      </c>
      <c r="N118" s="3656"/>
      <c r="O118" s="3071" t="s">
        <v>623</v>
      </c>
      <c r="P118" s="3411" t="s">
        <v>421</v>
      </c>
      <c r="Q118" s="2764">
        <v>6</v>
      </c>
      <c r="R118" s="2766" t="s">
        <v>18</v>
      </c>
      <c r="S118" s="1214">
        <v>180</v>
      </c>
      <c r="T118" s="1444">
        <f>S118*Q118</f>
        <v>1080</v>
      </c>
      <c r="U118" s="3659"/>
      <c r="V118" s="1282"/>
      <c r="W118" s="1236"/>
      <c r="X118" s="1286"/>
      <c r="Y118" s="1343"/>
      <c r="Z118" s="1214"/>
      <c r="AA118" s="1444">
        <f t="shared" si="1"/>
        <v>0</v>
      </c>
      <c r="AB118" s="3614"/>
      <c r="AC118" s="1534" t="s">
        <v>219</v>
      </c>
      <c r="AD118" s="1614"/>
      <c r="AE118" s="1183">
        <v>1</v>
      </c>
      <c r="AF118" s="1201" t="s">
        <v>94</v>
      </c>
      <c r="AG118" s="1201">
        <v>120</v>
      </c>
      <c r="AH118" s="1444">
        <f>AG118*AE118</f>
        <v>120</v>
      </c>
      <c r="AI118" s="3642"/>
      <c r="AJ118" s="2774"/>
      <c r="AK118" s="2775"/>
      <c r="AL118" s="2776"/>
      <c r="AM118" s="2777"/>
      <c r="AN118" s="1553"/>
      <c r="AO118" s="1444">
        <f>AN118*AL118</f>
        <v>0</v>
      </c>
      <c r="AP118" s="412"/>
    </row>
    <row r="119" spans="1:42" ht="18" customHeight="1" thickBot="1">
      <c r="A119" s="3559"/>
      <c r="B119" s="3559"/>
      <c r="C119" s="448"/>
      <c r="D119" s="449"/>
      <c r="E119" s="450"/>
      <c r="F119" s="451"/>
      <c r="G119" s="3614"/>
      <c r="H119" s="1616"/>
      <c r="I119" s="1542"/>
      <c r="J119" s="1542"/>
      <c r="K119" s="1369"/>
      <c r="L119" s="1617"/>
      <c r="M119" s="1444">
        <f>L119*J119</f>
        <v>0</v>
      </c>
      <c r="N119" s="3656"/>
      <c r="O119" s="3075"/>
      <c r="P119" s="3078"/>
      <c r="Q119" s="3079"/>
      <c r="R119" s="3080"/>
      <c r="S119" s="1214"/>
      <c r="T119" s="1444">
        <f>S119*Q119</f>
        <v>0</v>
      </c>
      <c r="U119" s="3659"/>
      <c r="V119" s="1282"/>
      <c r="W119" s="1236"/>
      <c r="X119" s="1286"/>
      <c r="Y119" s="1389"/>
      <c r="Z119" s="1214"/>
      <c r="AA119" s="1444">
        <f t="shared" si="1"/>
        <v>0</v>
      </c>
      <c r="AB119" s="3614"/>
      <c r="AC119" s="1534" t="s">
        <v>288</v>
      </c>
      <c r="AD119" s="1614"/>
      <c r="AE119" s="1183">
        <v>5</v>
      </c>
      <c r="AF119" s="1184" t="s">
        <v>289</v>
      </c>
      <c r="AG119" s="1184">
        <v>80</v>
      </c>
      <c r="AH119" s="1444">
        <f>AG119*AE119</f>
        <v>400</v>
      </c>
      <c r="AI119" s="3642"/>
      <c r="AJ119" s="2774"/>
      <c r="AK119" s="2775"/>
      <c r="AL119" s="2776"/>
      <c r="AM119" s="2777"/>
      <c r="AN119" s="1619"/>
      <c r="AO119" s="1444">
        <f>AN119*AL119</f>
        <v>0</v>
      </c>
      <c r="AP119" s="412"/>
    </row>
    <row r="120" spans="1:42" ht="18" customHeight="1" thickBot="1">
      <c r="A120" s="3559"/>
      <c r="B120" s="3559"/>
      <c r="C120" s="448"/>
      <c r="D120" s="449"/>
      <c r="E120" s="450"/>
      <c r="F120" s="451"/>
      <c r="G120" s="3614"/>
      <c r="H120" s="1575"/>
      <c r="I120" s="1368"/>
      <c r="J120" s="1542"/>
      <c r="K120" s="1369"/>
      <c r="L120" s="1569"/>
      <c r="M120" s="1444">
        <f>L120*J120</f>
        <v>0</v>
      </c>
      <c r="N120" s="3656"/>
      <c r="O120" s="3075"/>
      <c r="P120" s="3078"/>
      <c r="Q120" s="3079"/>
      <c r="R120" s="3081"/>
      <c r="S120" s="1214"/>
      <c r="T120" s="1444">
        <f>S120*Q120</f>
        <v>0</v>
      </c>
      <c r="U120" s="3659"/>
      <c r="V120" s="1282"/>
      <c r="W120" s="1234"/>
      <c r="X120" s="1286"/>
      <c r="Y120" s="1389"/>
      <c r="Z120" s="1214"/>
      <c r="AA120" s="1444">
        <f t="shared" si="1"/>
        <v>0</v>
      </c>
      <c r="AB120" s="3614"/>
      <c r="AC120" s="2768" t="s">
        <v>167</v>
      </c>
      <c r="AD120" s="2769"/>
      <c r="AE120" s="2827">
        <v>3</v>
      </c>
      <c r="AF120" s="2770" t="s">
        <v>94</v>
      </c>
      <c r="AG120" s="1184">
        <v>250</v>
      </c>
      <c r="AH120" s="1444">
        <f>AG120*AE120</f>
        <v>750</v>
      </c>
      <c r="AI120" s="3642"/>
      <c r="AJ120" s="2778"/>
      <c r="AK120" s="2779"/>
      <c r="AL120" s="2780"/>
      <c r="AM120" s="2781"/>
      <c r="AN120" s="1580"/>
      <c r="AO120" s="1444">
        <f>AN120*AL120</f>
        <v>0</v>
      </c>
      <c r="AP120" s="412"/>
    </row>
    <row r="121" spans="1:42" ht="18" customHeight="1" thickBot="1">
      <c r="A121" s="3559"/>
      <c r="B121" s="3559"/>
      <c r="C121" s="448"/>
      <c r="D121" s="449"/>
      <c r="E121" s="450"/>
      <c r="F121" s="451"/>
      <c r="G121" s="3614"/>
      <c r="H121" s="1575"/>
      <c r="I121" s="1368"/>
      <c r="J121" s="1369"/>
      <c r="K121" s="1368"/>
      <c r="L121" s="1428"/>
      <c r="M121" s="1444">
        <f>L121*J121</f>
        <v>0</v>
      </c>
      <c r="N121" s="3656"/>
      <c r="O121" s="3082"/>
      <c r="P121" s="3083"/>
      <c r="Q121" s="3079"/>
      <c r="R121" s="3080"/>
      <c r="S121" s="1214"/>
      <c r="T121" s="1444">
        <f>S121*Q121</f>
        <v>0</v>
      </c>
      <c r="U121" s="3659"/>
      <c r="V121" s="1282"/>
      <c r="W121" s="1234"/>
      <c r="X121" s="1235"/>
      <c r="Y121" s="1389"/>
      <c r="Z121" s="1214"/>
      <c r="AA121" s="1444">
        <f t="shared" si="1"/>
        <v>0</v>
      </c>
      <c r="AB121" s="3614"/>
      <c r="AC121" s="1181"/>
      <c r="AD121" s="1623"/>
      <c r="AE121" s="1622"/>
      <c r="AF121" s="1184"/>
      <c r="AG121" s="1184"/>
      <c r="AH121" s="1444">
        <f>AG121*AE121</f>
        <v>0</v>
      </c>
      <c r="AI121" s="3642"/>
      <c r="AJ121" s="2782"/>
      <c r="AK121" s="2783"/>
      <c r="AL121" s="2783"/>
      <c r="AM121" s="2784"/>
      <c r="AN121" s="1212"/>
      <c r="AO121" s="1444">
        <f>AN121*AL121</f>
        <v>0</v>
      </c>
      <c r="AP121" s="412"/>
    </row>
    <row r="122" spans="1:42" ht="18" customHeight="1" thickBot="1">
      <c r="A122" s="3559"/>
      <c r="B122" s="3559"/>
      <c r="C122" s="448"/>
      <c r="D122" s="449"/>
      <c r="E122" s="450"/>
      <c r="F122" s="451"/>
      <c r="G122" s="3614"/>
      <c r="H122" s="1575"/>
      <c r="I122" s="1368"/>
      <c r="J122" s="1369"/>
      <c r="K122" s="1368"/>
      <c r="L122" s="1428"/>
      <c r="M122" s="1444">
        <f>L122*J122</f>
        <v>0</v>
      </c>
      <c r="N122" s="3656"/>
      <c r="O122" s="3084"/>
      <c r="P122" s="3085"/>
      <c r="Q122" s="3086"/>
      <c r="R122" s="3087"/>
      <c r="S122" s="1214"/>
      <c r="T122" s="1444">
        <f>S122*Q122</f>
        <v>0</v>
      </c>
      <c r="U122" s="3659"/>
      <c r="V122" s="1592"/>
      <c r="W122" s="1392"/>
      <c r="X122" s="1393"/>
      <c r="Y122" s="1394"/>
      <c r="Z122" s="1214"/>
      <c r="AA122" s="1444">
        <f t="shared" si="1"/>
        <v>0</v>
      </c>
      <c r="AB122" s="3614"/>
      <c r="AC122" s="1204"/>
      <c r="AD122" s="1627"/>
      <c r="AE122" s="1628"/>
      <c r="AF122" s="1206"/>
      <c r="AG122" s="1206"/>
      <c r="AH122" s="1444">
        <f>AG122*AE122</f>
        <v>0</v>
      </c>
      <c r="AI122" s="3642"/>
      <c r="AJ122" s="2785"/>
      <c r="AK122" s="2786"/>
      <c r="AL122" s="2786"/>
      <c r="AM122" s="2787"/>
      <c r="AN122" s="1629"/>
      <c r="AO122" s="1444">
        <f>AN122*AL122</f>
        <v>0</v>
      </c>
      <c r="AP122" s="412"/>
    </row>
    <row r="123" spans="1:42" ht="18" hidden="1" customHeight="1" thickBot="1">
      <c r="A123" s="3559"/>
      <c r="B123" s="3559"/>
      <c r="C123" s="448"/>
      <c r="D123" s="449"/>
      <c r="E123" s="450"/>
      <c r="F123" s="451"/>
      <c r="G123" s="3614"/>
      <c r="H123" s="1367"/>
      <c r="I123" s="1575"/>
      <c r="J123" s="1630"/>
      <c r="K123" s="1368"/>
      <c r="L123" s="1428"/>
      <c r="M123" s="1444">
        <f>L123*J123</f>
        <v>0</v>
      </c>
      <c r="N123" s="3656"/>
      <c r="O123" s="3088"/>
      <c r="P123" s="3089"/>
      <c r="Q123" s="3090"/>
      <c r="R123" s="3091"/>
      <c r="S123" s="1214"/>
      <c r="T123" s="1444">
        <f>S123*Q123</f>
        <v>0</v>
      </c>
      <c r="U123" s="3659"/>
      <c r="V123" s="1397"/>
      <c r="W123" s="1397"/>
      <c r="X123" s="1398"/>
      <c r="Y123" s="1248"/>
      <c r="Z123" s="1214"/>
      <c r="AA123" s="1444">
        <f t="shared" si="1"/>
        <v>0</v>
      </c>
      <c r="AB123" s="3614"/>
      <c r="AC123" s="1211"/>
      <c r="AD123" s="1395"/>
      <c r="AE123" s="1632"/>
      <c r="AF123" s="1214"/>
      <c r="AG123" s="1214"/>
      <c r="AH123" s="1444">
        <f>AG123*AE123</f>
        <v>0</v>
      </c>
      <c r="AI123" s="3643"/>
      <c r="AJ123" s="2788"/>
      <c r="AK123" s="2789"/>
      <c r="AL123" s="2790"/>
      <c r="AM123" s="2791"/>
      <c r="AN123" s="1634"/>
      <c r="AO123" s="1444">
        <f>AN123*AL123</f>
        <v>0</v>
      </c>
      <c r="AP123" s="412"/>
    </row>
    <row r="124" spans="1:42" ht="18" hidden="1" customHeight="1">
      <c r="A124" s="3559"/>
      <c r="B124" s="3559"/>
      <c r="C124" s="448"/>
      <c r="D124" s="449"/>
      <c r="E124" s="450"/>
      <c r="F124" s="451"/>
      <c r="G124" s="3614"/>
      <c r="H124" s="1367"/>
      <c r="I124" s="1575"/>
      <c r="J124" s="1630"/>
      <c r="K124" s="1368"/>
      <c r="L124" s="1428"/>
      <c r="M124" s="1444">
        <f>L124*J124</f>
        <v>0</v>
      </c>
      <c r="N124" s="3656"/>
      <c r="O124" s="3082"/>
      <c r="P124" s="3092"/>
      <c r="Q124" s="3079"/>
      <c r="R124" s="3083"/>
      <c r="S124" s="1214"/>
      <c r="T124" s="1444">
        <f>S124*Q124</f>
        <v>0</v>
      </c>
      <c r="U124" s="3659"/>
      <c r="V124" s="1397"/>
      <c r="W124" s="1397"/>
      <c r="X124" s="1398"/>
      <c r="Y124" s="1248"/>
      <c r="Z124" s="1214"/>
      <c r="AA124" s="1444">
        <f t="shared" si="1"/>
        <v>0</v>
      </c>
      <c r="AB124" s="3614"/>
      <c r="AC124" s="1211"/>
      <c r="AD124" s="1395"/>
      <c r="AE124" s="1632"/>
      <c r="AF124" s="1214"/>
      <c r="AG124" s="1214"/>
      <c r="AH124" s="1444">
        <f>AG124*AE124</f>
        <v>0</v>
      </c>
      <c r="AI124" s="3643"/>
      <c r="AJ124" s="2792"/>
      <c r="AK124" s="2793"/>
      <c r="AL124" s="2794"/>
      <c r="AM124" s="2795"/>
      <c r="AN124" s="1634"/>
      <c r="AO124" s="1444">
        <f>AN124*AL124</f>
        <v>0</v>
      </c>
      <c r="AP124" s="412"/>
    </row>
    <row r="125" spans="1:42" ht="18" hidden="1" customHeight="1">
      <c r="A125" s="3559"/>
      <c r="B125" s="3559"/>
      <c r="C125" s="448"/>
      <c r="D125" s="449"/>
      <c r="E125" s="450"/>
      <c r="F125" s="451"/>
      <c r="G125" s="3614"/>
      <c r="H125" s="1367"/>
      <c r="I125" s="1575"/>
      <c r="J125" s="1630"/>
      <c r="K125" s="1368"/>
      <c r="L125" s="1428"/>
      <c r="M125" s="1444">
        <f>L125*J125</f>
        <v>0</v>
      </c>
      <c r="N125" s="3656"/>
      <c r="O125" s="3082"/>
      <c r="P125" s="3092"/>
      <c r="Q125" s="3079"/>
      <c r="R125" s="3083"/>
      <c r="S125" s="1214"/>
      <c r="T125" s="1444">
        <f>S125*Q125</f>
        <v>0</v>
      </c>
      <c r="U125" s="3659"/>
      <c r="V125" s="1397"/>
      <c r="W125" s="1397"/>
      <c r="X125" s="1398"/>
      <c r="Y125" s="1248"/>
      <c r="Z125" s="1214"/>
      <c r="AA125" s="1444">
        <f t="shared" si="1"/>
        <v>0</v>
      </c>
      <c r="AB125" s="3614"/>
      <c r="AC125" s="1211"/>
      <c r="AD125" s="1395"/>
      <c r="AE125" s="1632"/>
      <c r="AF125" s="1214"/>
      <c r="AG125" s="1214"/>
      <c r="AH125" s="1444">
        <f>AG125*AE125</f>
        <v>0</v>
      </c>
      <c r="AI125" s="3643"/>
      <c r="AJ125" s="2792"/>
      <c r="AK125" s="2793"/>
      <c r="AL125" s="2794"/>
      <c r="AM125" s="2795"/>
      <c r="AN125" s="1634"/>
      <c r="AO125" s="1444">
        <f>AN125*AL125</f>
        <v>0</v>
      </c>
      <c r="AP125" s="412"/>
    </row>
    <row r="126" spans="1:42" ht="18" hidden="1" customHeight="1">
      <c r="A126" s="3559"/>
      <c r="B126" s="3559"/>
      <c r="C126" s="448"/>
      <c r="D126" s="449"/>
      <c r="E126" s="450"/>
      <c r="F126" s="451"/>
      <c r="G126" s="3614"/>
      <c r="H126" s="1367"/>
      <c r="I126" s="1575"/>
      <c r="J126" s="1630"/>
      <c r="K126" s="1368"/>
      <c r="L126" s="1428"/>
      <c r="M126" s="1444">
        <f>L126*J126</f>
        <v>0</v>
      </c>
      <c r="N126" s="3656"/>
      <c r="O126" s="3082"/>
      <c r="P126" s="3092"/>
      <c r="Q126" s="3079"/>
      <c r="R126" s="3083"/>
      <c r="S126" s="1214"/>
      <c r="T126" s="1444">
        <f>S126*Q126</f>
        <v>0</v>
      </c>
      <c r="U126" s="3659"/>
      <c r="V126" s="1397"/>
      <c r="W126" s="1397"/>
      <c r="X126" s="1398"/>
      <c r="Y126" s="1248"/>
      <c r="Z126" s="1214"/>
      <c r="AA126" s="1444">
        <f t="shared" si="1"/>
        <v>0</v>
      </c>
      <c r="AB126" s="3614"/>
      <c r="AC126" s="1211"/>
      <c r="AD126" s="1395"/>
      <c r="AE126" s="1632"/>
      <c r="AF126" s="1214"/>
      <c r="AG126" s="1214"/>
      <c r="AH126" s="1444">
        <f>AG126*AE126</f>
        <v>0</v>
      </c>
      <c r="AI126" s="3643"/>
      <c r="AJ126" s="2792"/>
      <c r="AK126" s="2793"/>
      <c r="AL126" s="2794"/>
      <c r="AM126" s="2795"/>
      <c r="AN126" s="1634"/>
      <c r="AO126" s="1444">
        <f>AN126*AL126</f>
        <v>0</v>
      </c>
      <c r="AP126" s="412"/>
    </row>
    <row r="127" spans="1:42" ht="18" hidden="1" customHeight="1">
      <c r="A127" s="3559"/>
      <c r="B127" s="3559"/>
      <c r="C127" s="448"/>
      <c r="D127" s="449"/>
      <c r="E127" s="450"/>
      <c r="F127" s="451"/>
      <c r="G127" s="3614"/>
      <c r="H127" s="1367"/>
      <c r="I127" s="1575"/>
      <c r="J127" s="1630"/>
      <c r="K127" s="1368"/>
      <c r="L127" s="1428"/>
      <c r="M127" s="1444">
        <f>L127*J127</f>
        <v>0</v>
      </c>
      <c r="N127" s="3656"/>
      <c r="O127" s="3082"/>
      <c r="P127" s="3092"/>
      <c r="Q127" s="3079"/>
      <c r="R127" s="3083"/>
      <c r="S127" s="1214"/>
      <c r="T127" s="1444">
        <f>S127*Q127</f>
        <v>0</v>
      </c>
      <c r="U127" s="3659"/>
      <c r="V127" s="1397"/>
      <c r="W127" s="1397"/>
      <c r="X127" s="1398"/>
      <c r="Y127" s="1248"/>
      <c r="Z127" s="1214"/>
      <c r="AA127" s="1444">
        <f t="shared" si="1"/>
        <v>0</v>
      </c>
      <c r="AB127" s="3614"/>
      <c r="AC127" s="1211"/>
      <c r="AD127" s="1395"/>
      <c r="AE127" s="1632"/>
      <c r="AF127" s="1214"/>
      <c r="AG127" s="1214"/>
      <c r="AH127" s="1444">
        <f>AG127*AE127</f>
        <v>0</v>
      </c>
      <c r="AI127" s="3643"/>
      <c r="AJ127" s="2792"/>
      <c r="AK127" s="2793"/>
      <c r="AL127" s="2794"/>
      <c r="AM127" s="2795"/>
      <c r="AN127" s="1634"/>
      <c r="AO127" s="1444">
        <f>AN127*AL127</f>
        <v>0</v>
      </c>
      <c r="AP127" s="412"/>
    </row>
    <row r="128" spans="1:42" ht="18" hidden="1" customHeight="1">
      <c r="A128" s="3559"/>
      <c r="B128" s="3559"/>
      <c r="C128" s="448"/>
      <c r="D128" s="449"/>
      <c r="E128" s="450"/>
      <c r="F128" s="451"/>
      <c r="G128" s="3614"/>
      <c r="H128" s="1367"/>
      <c r="I128" s="1575"/>
      <c r="J128" s="1630"/>
      <c r="K128" s="1368"/>
      <c r="L128" s="1428"/>
      <c r="M128" s="1444">
        <f>L128*J128</f>
        <v>0</v>
      </c>
      <c r="N128" s="3656"/>
      <c r="O128" s="3082"/>
      <c r="P128" s="3092"/>
      <c r="Q128" s="3079"/>
      <c r="R128" s="3083"/>
      <c r="S128" s="1214"/>
      <c r="T128" s="1444">
        <f>S128*Q128</f>
        <v>0</v>
      </c>
      <c r="U128" s="3659"/>
      <c r="V128" s="1397"/>
      <c r="W128" s="1397"/>
      <c r="X128" s="1398"/>
      <c r="Y128" s="1248"/>
      <c r="Z128" s="1214"/>
      <c r="AA128" s="1444">
        <f t="shared" si="1"/>
        <v>0</v>
      </c>
      <c r="AB128" s="3614"/>
      <c r="AC128" s="1211"/>
      <c r="AD128" s="1395"/>
      <c r="AE128" s="1632"/>
      <c r="AF128" s="1214"/>
      <c r="AG128" s="1214"/>
      <c r="AH128" s="1444">
        <f>AG128*AE128</f>
        <v>0</v>
      </c>
      <c r="AI128" s="3643"/>
      <c r="AJ128" s="2792"/>
      <c r="AK128" s="2793"/>
      <c r="AL128" s="2794"/>
      <c r="AM128" s="2795"/>
      <c r="AN128" s="1634"/>
      <c r="AO128" s="1444">
        <f>AN128*AL128</f>
        <v>0</v>
      </c>
      <c r="AP128" s="412"/>
    </row>
    <row r="129" spans="1:42" ht="18" hidden="1" customHeight="1">
      <c r="A129" s="3559"/>
      <c r="B129" s="3559"/>
      <c r="C129" s="448"/>
      <c r="D129" s="449"/>
      <c r="E129" s="450"/>
      <c r="F129" s="451"/>
      <c r="G129" s="3614"/>
      <c r="H129" s="1367"/>
      <c r="I129" s="1575"/>
      <c r="J129" s="1630"/>
      <c r="K129" s="1368"/>
      <c r="L129" s="1428"/>
      <c r="M129" s="1444">
        <f>L129*J129</f>
        <v>0</v>
      </c>
      <c r="N129" s="3656"/>
      <c r="O129" s="3082"/>
      <c r="P129" s="3092"/>
      <c r="Q129" s="3079"/>
      <c r="R129" s="3083"/>
      <c r="S129" s="1214"/>
      <c r="T129" s="1444">
        <f>S129*Q129</f>
        <v>0</v>
      </c>
      <c r="U129" s="3659"/>
      <c r="V129" s="1397"/>
      <c r="W129" s="1397"/>
      <c r="X129" s="1398"/>
      <c r="Y129" s="1248"/>
      <c r="Z129" s="1214"/>
      <c r="AA129" s="1444">
        <f t="shared" si="1"/>
        <v>0</v>
      </c>
      <c r="AB129" s="3614"/>
      <c r="AC129" s="1211"/>
      <c r="AD129" s="1395"/>
      <c r="AE129" s="1632"/>
      <c r="AF129" s="1214"/>
      <c r="AG129" s="1214"/>
      <c r="AH129" s="1444">
        <f>AG129*AE129</f>
        <v>0</v>
      </c>
      <c r="AI129" s="3643"/>
      <c r="AJ129" s="2792"/>
      <c r="AK129" s="2793"/>
      <c r="AL129" s="2794"/>
      <c r="AM129" s="2795"/>
      <c r="AN129" s="1634"/>
      <c r="AO129" s="1444">
        <f>AN129*AL129</f>
        <v>0</v>
      </c>
      <c r="AP129" s="412"/>
    </row>
    <row r="130" spans="1:42" ht="18" hidden="1" customHeight="1">
      <c r="A130" s="3560"/>
      <c r="B130" s="3560"/>
      <c r="C130" s="454"/>
      <c r="D130" s="455"/>
      <c r="E130" s="456"/>
      <c r="F130" s="457"/>
      <c r="G130" s="3654"/>
      <c r="H130" s="1586"/>
      <c r="I130" s="1636"/>
      <c r="J130" s="1637"/>
      <c r="K130" s="1555"/>
      <c r="L130" s="1439"/>
      <c r="M130" s="1444">
        <f>L130*J130</f>
        <v>0</v>
      </c>
      <c r="N130" s="3657"/>
      <c r="O130" s="3084"/>
      <c r="P130" s="3093"/>
      <c r="Q130" s="3086"/>
      <c r="R130" s="3085"/>
      <c r="S130" s="1228"/>
      <c r="T130" s="1444">
        <f>S130*Q130</f>
        <v>0</v>
      </c>
      <c r="U130" s="3660"/>
      <c r="V130" s="1402"/>
      <c r="W130" s="1402"/>
      <c r="X130" s="1403"/>
      <c r="Y130" s="1254"/>
      <c r="Z130" s="1228"/>
      <c r="AA130" s="1444">
        <f t="shared" si="1"/>
        <v>0</v>
      </c>
      <c r="AB130" s="3654"/>
      <c r="AC130" s="1225"/>
      <c r="AD130" s="1399"/>
      <c r="AE130" s="1638"/>
      <c r="AF130" s="1228"/>
      <c r="AG130" s="1228"/>
      <c r="AH130" s="1444">
        <f>AG130*AE130</f>
        <v>0</v>
      </c>
      <c r="AI130" s="3643"/>
      <c r="AJ130" s="2796"/>
      <c r="AK130" s="2797"/>
      <c r="AL130" s="2798"/>
      <c r="AM130" s="2799"/>
      <c r="AN130" s="1634"/>
      <c r="AO130" s="1444">
        <f>AN130*AL130</f>
        <v>0</v>
      </c>
      <c r="AP130" s="412"/>
    </row>
    <row r="131" spans="1:42" ht="18" customHeight="1">
      <c r="A131" s="3644" t="s">
        <v>80</v>
      </c>
      <c r="B131" s="485"/>
      <c r="C131" s="497"/>
      <c r="D131" s="498"/>
      <c r="E131" s="499"/>
      <c r="F131" s="500"/>
      <c r="G131" s="1641"/>
      <c r="H131" s="1642"/>
      <c r="I131" s="2044"/>
      <c r="J131" s="2045"/>
      <c r="K131" s="2046"/>
      <c r="L131" s="2047"/>
      <c r="M131" s="1444">
        <f>L131*J131</f>
        <v>0</v>
      </c>
      <c r="N131" s="1641"/>
      <c r="O131" s="1642" t="s">
        <v>53</v>
      </c>
      <c r="P131" s="4250" t="s">
        <v>54</v>
      </c>
      <c r="Q131" s="4251">
        <v>799</v>
      </c>
      <c r="R131" s="2046"/>
      <c r="S131" s="2047">
        <v>8</v>
      </c>
      <c r="T131" s="1444">
        <f>S131*Q131</f>
        <v>6392</v>
      </c>
      <c r="U131" s="1642"/>
      <c r="V131" s="1642"/>
      <c r="W131" s="2048"/>
      <c r="X131" s="2050"/>
      <c r="Y131" s="2051"/>
      <c r="Z131" s="2047"/>
      <c r="AA131" s="1444">
        <f t="shared" si="1"/>
        <v>0</v>
      </c>
      <c r="AB131" s="1641"/>
      <c r="AC131" s="1642" t="s">
        <v>53</v>
      </c>
      <c r="AD131" s="4250" t="s">
        <v>54</v>
      </c>
      <c r="AE131" s="4251">
        <v>799</v>
      </c>
      <c r="AF131" s="2046"/>
      <c r="AG131" s="2047">
        <v>8</v>
      </c>
      <c r="AH131" s="1444">
        <f>AG131*AE131</f>
        <v>6392</v>
      </c>
      <c r="AI131" s="1641"/>
      <c r="AJ131" s="1642"/>
      <c r="AK131" s="2044"/>
      <c r="AL131" s="2045"/>
      <c r="AM131" s="2046"/>
      <c r="AN131" s="1647"/>
      <c r="AO131" s="1444">
        <f>AN131*AL131</f>
        <v>0</v>
      </c>
      <c r="AP131" s="535">
        <f>AP163-AP146</f>
        <v>-1.9198871650211586</v>
      </c>
    </row>
    <row r="132" spans="1:42" ht="18" hidden="1" customHeight="1">
      <c r="A132" s="3623"/>
      <c r="B132" s="504"/>
      <c r="C132" s="490"/>
      <c r="D132" s="505"/>
      <c r="E132" s="506"/>
      <c r="F132" s="507"/>
      <c r="G132" s="2052"/>
      <c r="H132" s="2053"/>
      <c r="I132" s="2054"/>
      <c r="J132" s="2055"/>
      <c r="K132" s="2056"/>
      <c r="L132" s="2057"/>
      <c r="M132" s="1444">
        <f>L132*J132</f>
        <v>0</v>
      </c>
      <c r="N132" s="2052"/>
      <c r="O132" s="2053"/>
      <c r="P132" s="4252"/>
      <c r="Q132" s="4253"/>
      <c r="R132" s="2056"/>
      <c r="S132" s="2057"/>
      <c r="T132" s="1444">
        <f>S132*Q132</f>
        <v>0</v>
      </c>
      <c r="U132" s="2052"/>
      <c r="V132" s="2053"/>
      <c r="W132" s="2054"/>
      <c r="X132" s="2055"/>
      <c r="Y132" s="2056"/>
      <c r="Z132" s="2057"/>
      <c r="AA132" s="1444">
        <f t="shared" si="1"/>
        <v>0</v>
      </c>
      <c r="AB132" s="2052"/>
      <c r="AC132" s="2053"/>
      <c r="AD132" s="4252"/>
      <c r="AE132" s="4253"/>
      <c r="AF132" s="2056"/>
      <c r="AG132" s="2057"/>
      <c r="AH132" s="1444">
        <f>AG132*AE132</f>
        <v>0</v>
      </c>
      <c r="AI132" s="2052"/>
      <c r="AJ132" s="2053"/>
      <c r="AK132" s="2054"/>
      <c r="AL132" s="2055"/>
      <c r="AM132" s="2056"/>
      <c r="AN132" s="1651"/>
      <c r="AO132" s="1444">
        <f>AN132*AL132</f>
        <v>0</v>
      </c>
    </row>
    <row r="133" spans="1:42" ht="18" hidden="1" customHeight="1" thickBot="1">
      <c r="A133" s="3623"/>
      <c r="B133" s="504"/>
      <c r="C133" s="490"/>
      <c r="D133" s="505"/>
      <c r="E133" s="506"/>
      <c r="F133" s="507"/>
      <c r="G133" s="2052"/>
      <c r="H133" s="2053"/>
      <c r="I133" s="2054"/>
      <c r="J133" s="2055"/>
      <c r="K133" s="2056"/>
      <c r="L133" s="2057"/>
      <c r="M133" s="1444">
        <f>L133*J133</f>
        <v>0</v>
      </c>
      <c r="N133" s="2052"/>
      <c r="O133" s="2053"/>
      <c r="P133" s="4252"/>
      <c r="Q133" s="4253"/>
      <c r="R133" s="2056"/>
      <c r="S133" s="2057"/>
      <c r="T133" s="1444">
        <f>S133*Q133</f>
        <v>0</v>
      </c>
      <c r="U133" s="2052"/>
      <c r="V133" s="2053"/>
      <c r="W133" s="2054"/>
      <c r="X133" s="2055"/>
      <c r="Y133" s="2056"/>
      <c r="Z133" s="2057"/>
      <c r="AA133" s="1444">
        <f t="shared" si="1"/>
        <v>0</v>
      </c>
      <c r="AB133" s="2052"/>
      <c r="AC133" s="2053"/>
      <c r="AD133" s="4252"/>
      <c r="AE133" s="4253"/>
      <c r="AF133" s="2056"/>
      <c r="AG133" s="2057"/>
      <c r="AH133" s="1444">
        <f>AG133*AE133</f>
        <v>0</v>
      </c>
      <c r="AI133" s="2052"/>
      <c r="AJ133" s="2053"/>
      <c r="AK133" s="2054"/>
      <c r="AL133" s="2055"/>
      <c r="AM133" s="2056"/>
      <c r="AN133" s="1651"/>
      <c r="AO133" s="1444">
        <f>AN133*AL133</f>
        <v>0</v>
      </c>
    </row>
    <row r="134" spans="1:42" ht="18" hidden="1" customHeight="1" thickBot="1">
      <c r="A134" s="3623"/>
      <c r="B134" s="504"/>
      <c r="C134" s="490"/>
      <c r="D134" s="505"/>
      <c r="E134" s="506"/>
      <c r="F134" s="507"/>
      <c r="G134" s="2052"/>
      <c r="H134" s="2053"/>
      <c r="I134" s="2054"/>
      <c r="J134" s="2055"/>
      <c r="K134" s="2056"/>
      <c r="L134" s="2057"/>
      <c r="M134" s="1444">
        <f>L134*J134</f>
        <v>0</v>
      </c>
      <c r="N134" s="2052"/>
      <c r="O134" s="2053"/>
      <c r="P134" s="4252"/>
      <c r="Q134" s="4253"/>
      <c r="R134" s="2056"/>
      <c r="S134" s="2057"/>
      <c r="T134" s="1444">
        <f>S134*Q134</f>
        <v>0</v>
      </c>
      <c r="U134" s="2052"/>
      <c r="V134" s="2053"/>
      <c r="W134" s="2054"/>
      <c r="X134" s="2055"/>
      <c r="Y134" s="2056"/>
      <c r="Z134" s="2057"/>
      <c r="AA134" s="1444">
        <f t="shared" si="1"/>
        <v>0</v>
      </c>
      <c r="AB134" s="2052"/>
      <c r="AC134" s="2053"/>
      <c r="AD134" s="4252"/>
      <c r="AE134" s="4253"/>
      <c r="AF134" s="2056"/>
      <c r="AG134" s="2057"/>
      <c r="AH134" s="1444">
        <f>AG134*AE134</f>
        <v>0</v>
      </c>
      <c r="AI134" s="2052"/>
      <c r="AJ134" s="2053"/>
      <c r="AK134" s="2054"/>
      <c r="AL134" s="2055"/>
      <c r="AM134" s="2056"/>
      <c r="AN134" s="1651"/>
      <c r="AO134" s="1444">
        <f>AN134*AL134</f>
        <v>0</v>
      </c>
    </row>
    <row r="135" spans="1:42" ht="18" hidden="1" customHeight="1" thickBot="1">
      <c r="A135" s="3623"/>
      <c r="B135" s="504"/>
      <c r="C135" s="490"/>
      <c r="D135" s="505"/>
      <c r="E135" s="506"/>
      <c r="F135" s="507"/>
      <c r="G135" s="2052"/>
      <c r="H135" s="2053"/>
      <c r="I135" s="2054"/>
      <c r="J135" s="2055"/>
      <c r="K135" s="2056"/>
      <c r="L135" s="2057"/>
      <c r="M135" s="1444">
        <f>L135*J135</f>
        <v>0</v>
      </c>
      <c r="N135" s="2052"/>
      <c r="O135" s="2053"/>
      <c r="P135" s="4252"/>
      <c r="Q135" s="4253"/>
      <c r="R135" s="2056"/>
      <c r="S135" s="2057"/>
      <c r="T135" s="1444">
        <f>S135*Q135</f>
        <v>0</v>
      </c>
      <c r="U135" s="2052"/>
      <c r="V135" s="2053"/>
      <c r="W135" s="2054"/>
      <c r="X135" s="2055"/>
      <c r="Y135" s="2056"/>
      <c r="Z135" s="2057"/>
      <c r="AA135" s="1444">
        <f t="shared" si="1"/>
        <v>0</v>
      </c>
      <c r="AB135" s="2052"/>
      <c r="AC135" s="2053"/>
      <c r="AD135" s="4252"/>
      <c r="AE135" s="4253"/>
      <c r="AF135" s="2056"/>
      <c r="AG135" s="2057"/>
      <c r="AH135" s="1444">
        <f>AG135*AE135</f>
        <v>0</v>
      </c>
      <c r="AI135" s="2052"/>
      <c r="AJ135" s="2053"/>
      <c r="AK135" s="2054"/>
      <c r="AL135" s="2055"/>
      <c r="AM135" s="2056"/>
      <c r="AN135" s="1651"/>
      <c r="AO135" s="1444">
        <f>AN135*AL135</f>
        <v>0</v>
      </c>
    </row>
    <row r="136" spans="1:42" ht="18" hidden="1" customHeight="1" thickBot="1">
      <c r="A136" s="3623"/>
      <c r="B136" s="504"/>
      <c r="C136" s="490"/>
      <c r="D136" s="505"/>
      <c r="E136" s="506"/>
      <c r="F136" s="507"/>
      <c r="G136" s="2052"/>
      <c r="H136" s="2053"/>
      <c r="I136" s="2054"/>
      <c r="J136" s="2055"/>
      <c r="K136" s="2056"/>
      <c r="L136" s="2057"/>
      <c r="M136" s="1444">
        <f>L136*J136</f>
        <v>0</v>
      </c>
      <c r="N136" s="2052"/>
      <c r="O136" s="2053"/>
      <c r="P136" s="4252"/>
      <c r="Q136" s="4253"/>
      <c r="R136" s="2056"/>
      <c r="S136" s="2057"/>
      <c r="T136" s="1444">
        <f>S136*Q136</f>
        <v>0</v>
      </c>
      <c r="U136" s="2052"/>
      <c r="V136" s="2053"/>
      <c r="W136" s="2054"/>
      <c r="X136" s="2055"/>
      <c r="Y136" s="2056"/>
      <c r="Z136" s="2057"/>
      <c r="AA136" s="1444">
        <f t="shared" si="1"/>
        <v>0</v>
      </c>
      <c r="AB136" s="2052"/>
      <c r="AC136" s="2053"/>
      <c r="AD136" s="4252"/>
      <c r="AE136" s="4253"/>
      <c r="AF136" s="2056"/>
      <c r="AG136" s="2057"/>
      <c r="AH136" s="1444">
        <f>AG136*AE136</f>
        <v>0</v>
      </c>
      <c r="AI136" s="2052"/>
      <c r="AJ136" s="2053"/>
      <c r="AK136" s="2054"/>
      <c r="AL136" s="2055"/>
      <c r="AM136" s="2056"/>
      <c r="AN136" s="1651"/>
      <c r="AO136" s="1444">
        <f>AN136*AL136</f>
        <v>0</v>
      </c>
    </row>
    <row r="137" spans="1:42" ht="18" hidden="1" customHeight="1" thickBot="1">
      <c r="A137" s="3623"/>
      <c r="B137" s="504"/>
      <c r="C137" s="490"/>
      <c r="D137" s="505"/>
      <c r="E137" s="506"/>
      <c r="F137" s="507"/>
      <c r="G137" s="2052"/>
      <c r="H137" s="2053"/>
      <c r="I137" s="2054"/>
      <c r="J137" s="2055"/>
      <c r="K137" s="2056"/>
      <c r="L137" s="2057"/>
      <c r="M137" s="1444">
        <f>L137*J137</f>
        <v>0</v>
      </c>
      <c r="N137" s="2052"/>
      <c r="O137" s="2053"/>
      <c r="P137" s="4252"/>
      <c r="Q137" s="4253"/>
      <c r="R137" s="2056"/>
      <c r="S137" s="2057"/>
      <c r="T137" s="1444">
        <f>S137*Q137</f>
        <v>0</v>
      </c>
      <c r="U137" s="2052"/>
      <c r="V137" s="2053"/>
      <c r="W137" s="2054"/>
      <c r="X137" s="2055"/>
      <c r="Y137" s="2056"/>
      <c r="Z137" s="2057"/>
      <c r="AA137" s="1444">
        <f t="shared" si="1"/>
        <v>0</v>
      </c>
      <c r="AB137" s="2052"/>
      <c r="AC137" s="2053"/>
      <c r="AD137" s="4252"/>
      <c r="AE137" s="4253"/>
      <c r="AF137" s="2056"/>
      <c r="AG137" s="2057"/>
      <c r="AH137" s="1444">
        <f>AG137*AE137</f>
        <v>0</v>
      </c>
      <c r="AI137" s="2052"/>
      <c r="AJ137" s="2053"/>
      <c r="AK137" s="2054"/>
      <c r="AL137" s="2055"/>
      <c r="AM137" s="2056"/>
      <c r="AN137" s="1651"/>
      <c r="AO137" s="1444">
        <f>AN137*AL137</f>
        <v>0</v>
      </c>
    </row>
    <row r="138" spans="1:42" ht="18" hidden="1" customHeight="1" thickBot="1">
      <c r="A138" s="3623"/>
      <c r="B138" s="504"/>
      <c r="C138" s="490"/>
      <c r="D138" s="505"/>
      <c r="E138" s="506"/>
      <c r="F138" s="507"/>
      <c r="G138" s="2052"/>
      <c r="H138" s="2053"/>
      <c r="I138" s="2054"/>
      <c r="J138" s="2055"/>
      <c r="K138" s="2056"/>
      <c r="L138" s="2057"/>
      <c r="M138" s="1444">
        <f>L138*J138</f>
        <v>0</v>
      </c>
      <c r="N138" s="2052"/>
      <c r="O138" s="2053"/>
      <c r="P138" s="4252"/>
      <c r="Q138" s="4253"/>
      <c r="R138" s="2056"/>
      <c r="S138" s="2057"/>
      <c r="T138" s="1444">
        <f>S138*Q138</f>
        <v>0</v>
      </c>
      <c r="U138" s="2052"/>
      <c r="V138" s="2053"/>
      <c r="W138" s="2054"/>
      <c r="X138" s="2055"/>
      <c r="Y138" s="2056"/>
      <c r="Z138" s="2057"/>
      <c r="AA138" s="1444">
        <f t="shared" si="1"/>
        <v>0</v>
      </c>
      <c r="AB138" s="2052"/>
      <c r="AC138" s="2053"/>
      <c r="AD138" s="4252"/>
      <c r="AE138" s="4253"/>
      <c r="AF138" s="2056"/>
      <c r="AG138" s="2057"/>
      <c r="AH138" s="1444">
        <f>AG138*AE138</f>
        <v>0</v>
      </c>
      <c r="AI138" s="2052"/>
      <c r="AJ138" s="2053"/>
      <c r="AK138" s="2054"/>
      <c r="AL138" s="2055"/>
      <c r="AM138" s="2056"/>
      <c r="AN138" s="1651"/>
      <c r="AO138" s="1444">
        <f>AN138*AL138</f>
        <v>0</v>
      </c>
    </row>
    <row r="139" spans="1:42" ht="18" hidden="1" customHeight="1" thickBot="1">
      <c r="A139" s="3623"/>
      <c r="B139" s="504"/>
      <c r="C139" s="490"/>
      <c r="D139" s="505"/>
      <c r="E139" s="506"/>
      <c r="F139" s="507"/>
      <c r="G139" s="2052"/>
      <c r="H139" s="2053"/>
      <c r="I139" s="2054"/>
      <c r="J139" s="2055"/>
      <c r="K139" s="2056"/>
      <c r="L139" s="2057"/>
      <c r="M139" s="1444">
        <f>L139*J139</f>
        <v>0</v>
      </c>
      <c r="N139" s="2052"/>
      <c r="O139" s="2053"/>
      <c r="P139" s="4252"/>
      <c r="Q139" s="4253"/>
      <c r="R139" s="2056"/>
      <c r="S139" s="2057"/>
      <c r="T139" s="1444">
        <f>S139*Q139</f>
        <v>0</v>
      </c>
      <c r="U139" s="2052"/>
      <c r="V139" s="2053"/>
      <c r="W139" s="2054"/>
      <c r="X139" s="2055"/>
      <c r="Y139" s="2056"/>
      <c r="Z139" s="2057"/>
      <c r="AA139" s="1444">
        <f t="shared" si="1"/>
        <v>0</v>
      </c>
      <c r="AB139" s="2052"/>
      <c r="AC139" s="2053"/>
      <c r="AD139" s="4252"/>
      <c r="AE139" s="4253"/>
      <c r="AF139" s="2056"/>
      <c r="AG139" s="2057"/>
      <c r="AH139" s="1444">
        <f>AG139*AE139</f>
        <v>0</v>
      </c>
      <c r="AI139" s="2052"/>
      <c r="AJ139" s="2053"/>
      <c r="AK139" s="2054"/>
      <c r="AL139" s="2055"/>
      <c r="AM139" s="2056"/>
      <c r="AN139" s="1651"/>
      <c r="AO139" s="1444">
        <f>AN139*AL139</f>
        <v>0</v>
      </c>
    </row>
    <row r="140" spans="1:42" ht="18" hidden="1" customHeight="1" thickBot="1">
      <c r="A140" s="3623"/>
      <c r="B140" s="504"/>
      <c r="C140" s="490"/>
      <c r="D140" s="505"/>
      <c r="E140" s="506"/>
      <c r="F140" s="507"/>
      <c r="G140" s="2052"/>
      <c r="H140" s="2053"/>
      <c r="I140" s="2054"/>
      <c r="J140" s="2055"/>
      <c r="K140" s="2056"/>
      <c r="L140" s="2057"/>
      <c r="M140" s="1444">
        <f>L140*J140</f>
        <v>0</v>
      </c>
      <c r="N140" s="2052"/>
      <c r="O140" s="2053"/>
      <c r="P140" s="4252"/>
      <c r="Q140" s="4253"/>
      <c r="R140" s="2056"/>
      <c r="S140" s="2057"/>
      <c r="T140" s="1444">
        <f>S140*Q140</f>
        <v>0</v>
      </c>
      <c r="U140" s="2052"/>
      <c r="V140" s="2053"/>
      <c r="W140" s="2054"/>
      <c r="X140" s="2055"/>
      <c r="Y140" s="2056"/>
      <c r="Z140" s="2057"/>
      <c r="AA140" s="1444">
        <f t="shared" si="1"/>
        <v>0</v>
      </c>
      <c r="AB140" s="2052"/>
      <c r="AC140" s="2053"/>
      <c r="AD140" s="4252"/>
      <c r="AE140" s="4253"/>
      <c r="AF140" s="2056"/>
      <c r="AG140" s="2057"/>
      <c r="AH140" s="1444">
        <f>AG140*AE140</f>
        <v>0</v>
      </c>
      <c r="AI140" s="2052"/>
      <c r="AJ140" s="2053"/>
      <c r="AK140" s="2054"/>
      <c r="AL140" s="2055"/>
      <c r="AM140" s="2056"/>
      <c r="AN140" s="1651"/>
      <c r="AO140" s="1444">
        <f>AN140*AL140</f>
        <v>0</v>
      </c>
    </row>
    <row r="141" spans="1:42" ht="18" hidden="1" customHeight="1" thickBot="1">
      <c r="A141" s="3623"/>
      <c r="B141" s="504"/>
      <c r="C141" s="490"/>
      <c r="D141" s="505"/>
      <c r="E141" s="506"/>
      <c r="F141" s="507"/>
      <c r="G141" s="2052"/>
      <c r="H141" s="2053"/>
      <c r="I141" s="2054"/>
      <c r="J141" s="2055"/>
      <c r="K141" s="2056"/>
      <c r="L141" s="2057"/>
      <c r="M141" s="1444">
        <f>L141*J141</f>
        <v>0</v>
      </c>
      <c r="N141" s="2052"/>
      <c r="O141" s="2053"/>
      <c r="P141" s="4252"/>
      <c r="Q141" s="4253"/>
      <c r="R141" s="2056"/>
      <c r="S141" s="2057"/>
      <c r="T141" s="1444">
        <f>S141*Q141</f>
        <v>0</v>
      </c>
      <c r="U141" s="2052"/>
      <c r="V141" s="2053"/>
      <c r="W141" s="2054"/>
      <c r="X141" s="2055"/>
      <c r="Y141" s="2056"/>
      <c r="Z141" s="2057"/>
      <c r="AA141" s="1444">
        <f t="shared" si="1"/>
        <v>0</v>
      </c>
      <c r="AB141" s="2052"/>
      <c r="AC141" s="2053"/>
      <c r="AD141" s="4252"/>
      <c r="AE141" s="4253"/>
      <c r="AF141" s="2056"/>
      <c r="AG141" s="2057"/>
      <c r="AH141" s="1444">
        <f>AG141*AE141</f>
        <v>0</v>
      </c>
      <c r="AI141" s="2052"/>
      <c r="AJ141" s="2053"/>
      <c r="AK141" s="2054"/>
      <c r="AL141" s="2055"/>
      <c r="AM141" s="2056"/>
      <c r="AN141" s="1651"/>
      <c r="AO141" s="1444">
        <f>AN141*AL141</f>
        <v>0</v>
      </c>
    </row>
    <row r="142" spans="1:42" ht="18" hidden="1" customHeight="1" thickBot="1">
      <c r="A142" s="3623"/>
      <c r="B142" s="504"/>
      <c r="C142" s="490"/>
      <c r="D142" s="505"/>
      <c r="E142" s="506"/>
      <c r="F142" s="507"/>
      <c r="G142" s="2052"/>
      <c r="H142" s="2053"/>
      <c r="I142" s="2054"/>
      <c r="J142" s="2055"/>
      <c r="K142" s="2056"/>
      <c r="L142" s="2057"/>
      <c r="M142" s="1444">
        <f>L142*J142</f>
        <v>0</v>
      </c>
      <c r="N142" s="2052"/>
      <c r="O142" s="2053"/>
      <c r="P142" s="4252"/>
      <c r="Q142" s="4253"/>
      <c r="R142" s="2056"/>
      <c r="S142" s="2057"/>
      <c r="T142" s="1444">
        <f>S142*Q142</f>
        <v>0</v>
      </c>
      <c r="U142" s="2052"/>
      <c r="V142" s="2053"/>
      <c r="W142" s="2054"/>
      <c r="X142" s="2055"/>
      <c r="Y142" s="2056"/>
      <c r="Z142" s="2057"/>
      <c r="AA142" s="1444">
        <f t="shared" si="1"/>
        <v>0</v>
      </c>
      <c r="AB142" s="2052"/>
      <c r="AC142" s="2053"/>
      <c r="AD142" s="4252"/>
      <c r="AE142" s="4253"/>
      <c r="AF142" s="2056"/>
      <c r="AG142" s="2057"/>
      <c r="AH142" s="1444">
        <f>AG142*AE142</f>
        <v>0</v>
      </c>
      <c r="AI142" s="2052"/>
      <c r="AJ142" s="2053"/>
      <c r="AK142" s="2054"/>
      <c r="AL142" s="2055"/>
      <c r="AM142" s="2056"/>
      <c r="AN142" s="1651"/>
      <c r="AO142" s="1444">
        <f>AN142*AL142</f>
        <v>0</v>
      </c>
    </row>
    <row r="143" spans="1:42" ht="18" hidden="1" customHeight="1" thickBot="1">
      <c r="A143" s="3623"/>
      <c r="B143" s="504"/>
      <c r="C143" s="490"/>
      <c r="D143" s="505"/>
      <c r="E143" s="506"/>
      <c r="F143" s="507"/>
      <c r="G143" s="2052"/>
      <c r="H143" s="2053"/>
      <c r="I143" s="2054"/>
      <c r="J143" s="2055"/>
      <c r="K143" s="2056"/>
      <c r="L143" s="2057"/>
      <c r="M143" s="1444">
        <f>L143*J143</f>
        <v>0</v>
      </c>
      <c r="N143" s="2052"/>
      <c r="O143" s="2053"/>
      <c r="P143" s="4252"/>
      <c r="Q143" s="4253"/>
      <c r="R143" s="2056"/>
      <c r="S143" s="2057"/>
      <c r="T143" s="1444">
        <f>S143*Q143</f>
        <v>0</v>
      </c>
      <c r="U143" s="2052"/>
      <c r="V143" s="2053"/>
      <c r="W143" s="2054"/>
      <c r="X143" s="2055"/>
      <c r="Y143" s="2056"/>
      <c r="Z143" s="2057"/>
      <c r="AA143" s="1444">
        <f t="shared" si="1"/>
        <v>0</v>
      </c>
      <c r="AB143" s="2052"/>
      <c r="AC143" s="2053"/>
      <c r="AD143" s="4252"/>
      <c r="AE143" s="4253"/>
      <c r="AF143" s="2056"/>
      <c r="AG143" s="2057"/>
      <c r="AH143" s="1444">
        <f>AG143*AE143</f>
        <v>0</v>
      </c>
      <c r="AI143" s="2052"/>
      <c r="AJ143" s="2053"/>
      <c r="AK143" s="2054"/>
      <c r="AL143" s="2055"/>
      <c r="AM143" s="2056"/>
      <c r="AN143" s="1651"/>
      <c r="AO143" s="1444">
        <f>AN143*AL143</f>
        <v>0</v>
      </c>
    </row>
    <row r="144" spans="1:42" ht="18" hidden="1" customHeight="1" thickBot="1">
      <c r="A144" s="3623"/>
      <c r="B144" s="504"/>
      <c r="C144" s="490"/>
      <c r="D144" s="505"/>
      <c r="E144" s="506"/>
      <c r="F144" s="507"/>
      <c r="G144" s="2052"/>
      <c r="H144" s="2053"/>
      <c r="I144" s="2054"/>
      <c r="J144" s="2055"/>
      <c r="K144" s="2056"/>
      <c r="L144" s="2057"/>
      <c r="M144" s="1444">
        <f>L144*J144</f>
        <v>0</v>
      </c>
      <c r="N144" s="2052"/>
      <c r="O144" s="2053"/>
      <c r="P144" s="4252"/>
      <c r="Q144" s="4253"/>
      <c r="R144" s="2056"/>
      <c r="S144" s="2057"/>
      <c r="T144" s="1444">
        <f>S144*Q144</f>
        <v>0</v>
      </c>
      <c r="U144" s="2052"/>
      <c r="V144" s="2053"/>
      <c r="W144" s="2054"/>
      <c r="X144" s="2055"/>
      <c r="Y144" s="2056"/>
      <c r="Z144" s="2057"/>
      <c r="AA144" s="1444">
        <f t="shared" si="1"/>
        <v>0</v>
      </c>
      <c r="AB144" s="2052"/>
      <c r="AC144" s="2053"/>
      <c r="AD144" s="4252"/>
      <c r="AE144" s="4253"/>
      <c r="AF144" s="2056"/>
      <c r="AG144" s="2057"/>
      <c r="AH144" s="1444">
        <f>AG144*AE144</f>
        <v>0</v>
      </c>
      <c r="AI144" s="2052"/>
      <c r="AJ144" s="2053"/>
      <c r="AK144" s="2054"/>
      <c r="AL144" s="2055"/>
      <c r="AM144" s="2056"/>
      <c r="AN144" s="1651"/>
      <c r="AO144" s="1444">
        <f>AN144*AL144</f>
        <v>0</v>
      </c>
    </row>
    <row r="145" spans="1:42" ht="18" hidden="1" customHeight="1" thickBot="1">
      <c r="A145" s="3623"/>
      <c r="B145" s="487"/>
      <c r="C145" s="494"/>
      <c r="D145" s="509"/>
      <c r="E145" s="509"/>
      <c r="F145" s="510"/>
      <c r="G145" s="2058"/>
      <c r="H145" s="2059"/>
      <c r="I145" s="2060"/>
      <c r="J145" s="2060"/>
      <c r="K145" s="2061"/>
      <c r="L145" s="2062"/>
      <c r="M145" s="1444">
        <f>L145*J145</f>
        <v>0</v>
      </c>
      <c r="N145" s="2058"/>
      <c r="O145" s="2059"/>
      <c r="P145" s="4254"/>
      <c r="Q145" s="4254"/>
      <c r="R145" s="2061"/>
      <c r="S145" s="2062"/>
      <c r="T145" s="1444">
        <f>S145*Q145</f>
        <v>0</v>
      </c>
      <c r="U145" s="2058"/>
      <c r="V145" s="2059"/>
      <c r="W145" s="2060"/>
      <c r="X145" s="2060"/>
      <c r="Y145" s="2061"/>
      <c r="Z145" s="2062"/>
      <c r="AA145" s="1444">
        <f t="shared" si="1"/>
        <v>0</v>
      </c>
      <c r="AB145" s="2058"/>
      <c r="AC145" s="2059"/>
      <c r="AD145" s="4254"/>
      <c r="AE145" s="4254"/>
      <c r="AF145" s="2061"/>
      <c r="AG145" s="2062"/>
      <c r="AH145" s="1444">
        <f>AG145*AE145</f>
        <v>0</v>
      </c>
      <c r="AI145" s="2058"/>
      <c r="AJ145" s="2059"/>
      <c r="AK145" s="2060"/>
      <c r="AL145" s="2060"/>
      <c r="AM145" s="2061"/>
      <c r="AN145" s="1653"/>
      <c r="AO145" s="1444">
        <f>AN145*AL145</f>
        <v>0</v>
      </c>
    </row>
    <row r="146" spans="1:42" ht="18" customHeight="1" thickBot="1">
      <c r="A146" s="3645"/>
      <c r="B146" s="3646" t="s">
        <v>55</v>
      </c>
      <c r="C146" s="3647"/>
      <c r="D146" s="3648"/>
      <c r="E146" s="3647"/>
      <c r="F146" s="512" t="s">
        <v>56</v>
      </c>
      <c r="G146" s="3649"/>
      <c r="H146" s="3650"/>
      <c r="I146" s="3651"/>
      <c r="J146" s="3652"/>
      <c r="K146" s="2063"/>
      <c r="L146" s="2064"/>
      <c r="M146" s="2065">
        <f>SUM(M34:M145)</f>
        <v>22230</v>
      </c>
      <c r="N146" s="3649" t="s">
        <v>55</v>
      </c>
      <c r="O146" s="3650"/>
      <c r="P146" s="4255" t="s">
        <v>775</v>
      </c>
      <c r="Q146" s="4256"/>
      <c r="R146" s="2063" t="s">
        <v>56</v>
      </c>
      <c r="S146" s="2064"/>
      <c r="T146" s="2065">
        <f>SUM(T34:T145)</f>
        <v>28157</v>
      </c>
      <c r="U146" s="3649"/>
      <c r="V146" s="3650"/>
      <c r="W146" s="3661"/>
      <c r="X146" s="3650"/>
      <c r="Y146" s="2063"/>
      <c r="Z146" s="2064"/>
      <c r="AA146" s="2065">
        <f>SUM(AA34:AA145)</f>
        <v>24294</v>
      </c>
      <c r="AB146" s="3649" t="s">
        <v>55</v>
      </c>
      <c r="AC146" s="3650"/>
      <c r="AD146" s="4255" t="s">
        <v>775</v>
      </c>
      <c r="AE146" s="4256"/>
      <c r="AF146" s="2063" t="s">
        <v>56</v>
      </c>
      <c r="AG146" s="2064"/>
      <c r="AH146" s="2065">
        <f>SUM(AH34:AH145)</f>
        <v>28505</v>
      </c>
      <c r="AI146" s="3649"/>
      <c r="AJ146" s="3650"/>
      <c r="AK146" s="3651"/>
      <c r="AL146" s="3652"/>
      <c r="AM146" s="2063"/>
      <c r="AN146" s="1654"/>
      <c r="AO146" s="2065">
        <f>SUM(AO34:AO145)</f>
        <v>24150</v>
      </c>
      <c r="AP146" s="754">
        <f>SUM(M146:AO146)/709/5</f>
        <v>35.919887165021159</v>
      </c>
    </row>
    <row r="147" spans="1:42" ht="18" hidden="1" customHeight="1" thickBot="1">
      <c r="A147" s="3622" t="s">
        <v>81</v>
      </c>
      <c r="B147" s="514"/>
      <c r="C147" s="515"/>
      <c r="D147" s="516"/>
      <c r="E147" s="517"/>
      <c r="F147" s="518"/>
      <c r="G147" s="2066"/>
      <c r="H147" s="2067"/>
      <c r="I147" s="2068"/>
      <c r="J147" s="2069"/>
      <c r="K147" s="2070"/>
      <c r="L147" s="2071"/>
      <c r="M147" s="2071"/>
      <c r="N147" s="2066"/>
      <c r="O147" s="2067"/>
      <c r="P147" s="2068"/>
      <c r="Q147" s="2072"/>
      <c r="R147" s="2070"/>
      <c r="S147" s="2071"/>
      <c r="T147" s="2071"/>
      <c r="U147" s="2066"/>
      <c r="V147" s="2067"/>
      <c r="W147" s="2068"/>
      <c r="X147" s="2069"/>
      <c r="Y147" s="2070"/>
      <c r="Z147" s="2071"/>
      <c r="AA147" s="2071"/>
      <c r="AB147" s="2066"/>
      <c r="AC147" s="2067"/>
      <c r="AD147" s="2068"/>
      <c r="AE147" s="2069"/>
      <c r="AF147" s="2070"/>
      <c r="AG147" s="2071"/>
      <c r="AH147" s="2071"/>
      <c r="AI147" s="2066"/>
      <c r="AJ147" s="2067"/>
      <c r="AK147" s="2068"/>
      <c r="AL147" s="2073"/>
      <c r="AM147" s="2070"/>
      <c r="AN147" s="519"/>
      <c r="AO147" s="2071"/>
      <c r="AP147" s="412"/>
    </row>
    <row r="148" spans="1:42" ht="18" hidden="1" customHeight="1">
      <c r="A148" s="3623"/>
      <c r="B148" s="520"/>
      <c r="C148" s="521"/>
      <c r="D148" s="524"/>
      <c r="E148" s="522"/>
      <c r="F148" s="523"/>
      <c r="G148" s="2074"/>
      <c r="H148" s="2075"/>
      <c r="I148" s="2076"/>
      <c r="J148" s="2077"/>
      <c r="K148" s="2078"/>
      <c r="L148" s="2079"/>
      <c r="M148" s="2079"/>
      <c r="N148" s="2074"/>
      <c r="O148" s="2075"/>
      <c r="P148" s="2076"/>
      <c r="Q148" s="2080"/>
      <c r="R148" s="2078"/>
      <c r="S148" s="2079"/>
      <c r="T148" s="2079"/>
      <c r="U148" s="2074"/>
      <c r="V148" s="2075"/>
      <c r="W148" s="2076"/>
      <c r="X148" s="2077"/>
      <c r="Y148" s="2078"/>
      <c r="Z148" s="2079"/>
      <c r="AA148" s="2079"/>
      <c r="AB148" s="2074"/>
      <c r="AC148" s="2075"/>
      <c r="AD148" s="2076"/>
      <c r="AE148" s="2077"/>
      <c r="AF148" s="2078"/>
      <c r="AG148" s="2079"/>
      <c r="AH148" s="2079"/>
      <c r="AI148" s="2074"/>
      <c r="AJ148" s="2075"/>
      <c r="AK148" s="2076"/>
      <c r="AL148" s="2081"/>
      <c r="AM148" s="2078"/>
      <c r="AN148" s="525"/>
      <c r="AO148" s="2079"/>
      <c r="AP148" s="412"/>
    </row>
    <row r="149" spans="1:42" ht="18" hidden="1" customHeight="1">
      <c r="A149" s="3623"/>
      <c r="B149" s="520"/>
      <c r="C149" s="521"/>
      <c r="D149" s="524"/>
      <c r="E149" s="522"/>
      <c r="F149" s="523"/>
      <c r="G149" s="2074"/>
      <c r="H149" s="2075"/>
      <c r="I149" s="2076"/>
      <c r="J149" s="2077"/>
      <c r="K149" s="2078"/>
      <c r="L149" s="2079"/>
      <c r="M149" s="2079"/>
      <c r="N149" s="2074"/>
      <c r="O149" s="2075"/>
      <c r="P149" s="2076"/>
      <c r="Q149" s="2080"/>
      <c r="R149" s="2078"/>
      <c r="S149" s="2079"/>
      <c r="T149" s="2079"/>
      <c r="U149" s="2074"/>
      <c r="V149" s="2075"/>
      <c r="W149" s="2076"/>
      <c r="X149" s="2077"/>
      <c r="Y149" s="2078"/>
      <c r="Z149" s="2079"/>
      <c r="AA149" s="2079"/>
      <c r="AB149" s="2074"/>
      <c r="AC149" s="2075"/>
      <c r="AD149" s="2076"/>
      <c r="AE149" s="2077"/>
      <c r="AF149" s="2078"/>
      <c r="AG149" s="2079"/>
      <c r="AH149" s="2079"/>
      <c r="AI149" s="2074"/>
      <c r="AJ149" s="2075"/>
      <c r="AK149" s="2076"/>
      <c r="AL149" s="2081"/>
      <c r="AM149" s="2078"/>
      <c r="AN149" s="525"/>
      <c r="AO149" s="2079"/>
      <c r="AP149" s="412"/>
    </row>
    <row r="150" spans="1:42" ht="18" hidden="1" customHeight="1">
      <c r="A150" s="3623"/>
      <c r="B150" s="520"/>
      <c r="C150" s="521"/>
      <c r="D150" s="524"/>
      <c r="E150" s="522"/>
      <c r="F150" s="523"/>
      <c r="G150" s="2074"/>
      <c r="H150" s="2075"/>
      <c r="I150" s="2076"/>
      <c r="J150" s="2077"/>
      <c r="K150" s="2078"/>
      <c r="L150" s="2079"/>
      <c r="M150" s="2079"/>
      <c r="N150" s="2074"/>
      <c r="O150" s="2075"/>
      <c r="P150" s="2076"/>
      <c r="Q150" s="2080"/>
      <c r="R150" s="2078"/>
      <c r="S150" s="2079"/>
      <c r="T150" s="2079"/>
      <c r="U150" s="2074"/>
      <c r="V150" s="2075"/>
      <c r="W150" s="2076"/>
      <c r="X150" s="2077"/>
      <c r="Y150" s="2078"/>
      <c r="Z150" s="2079"/>
      <c r="AA150" s="2079"/>
      <c r="AB150" s="2074"/>
      <c r="AC150" s="2075"/>
      <c r="AD150" s="2076"/>
      <c r="AE150" s="2077"/>
      <c r="AF150" s="2078"/>
      <c r="AG150" s="2079"/>
      <c r="AH150" s="2079"/>
      <c r="AI150" s="2074"/>
      <c r="AJ150" s="2075"/>
      <c r="AK150" s="2076"/>
      <c r="AL150" s="2081"/>
      <c r="AM150" s="2078"/>
      <c r="AN150" s="525"/>
      <c r="AO150" s="2079"/>
      <c r="AP150" s="412"/>
    </row>
    <row r="151" spans="1:42" ht="18" hidden="1" customHeight="1">
      <c r="A151" s="3623"/>
      <c r="B151" s="520"/>
      <c r="C151" s="521"/>
      <c r="D151" s="524"/>
      <c r="E151" s="522"/>
      <c r="F151" s="523"/>
      <c r="G151" s="2074"/>
      <c r="H151" s="2075"/>
      <c r="I151" s="2076"/>
      <c r="J151" s="2077"/>
      <c r="K151" s="2078"/>
      <c r="L151" s="2079"/>
      <c r="M151" s="2079"/>
      <c r="N151" s="2074"/>
      <c r="O151" s="2075"/>
      <c r="P151" s="2076"/>
      <c r="Q151" s="2080"/>
      <c r="R151" s="2078"/>
      <c r="S151" s="2079"/>
      <c r="T151" s="2079"/>
      <c r="U151" s="2074"/>
      <c r="V151" s="2075"/>
      <c r="W151" s="2076"/>
      <c r="X151" s="2077"/>
      <c r="Y151" s="2078"/>
      <c r="Z151" s="2079"/>
      <c r="AA151" s="2079"/>
      <c r="AB151" s="2074"/>
      <c r="AC151" s="2075"/>
      <c r="AD151" s="2076"/>
      <c r="AE151" s="2077"/>
      <c r="AF151" s="2078"/>
      <c r="AG151" s="2079"/>
      <c r="AH151" s="2079"/>
      <c r="AI151" s="2074"/>
      <c r="AJ151" s="2075"/>
      <c r="AK151" s="2076"/>
      <c r="AL151" s="2081"/>
      <c r="AM151" s="2078"/>
      <c r="AN151" s="525"/>
      <c r="AO151" s="2079"/>
      <c r="AP151" s="412"/>
    </row>
    <row r="152" spans="1:42" ht="18" hidden="1" customHeight="1">
      <c r="A152" s="3623"/>
      <c r="B152" s="520"/>
      <c r="C152" s="521"/>
      <c r="D152" s="524"/>
      <c r="E152" s="522"/>
      <c r="F152" s="523"/>
      <c r="G152" s="2074"/>
      <c r="H152" s="2075"/>
      <c r="I152" s="2076"/>
      <c r="J152" s="2077"/>
      <c r="K152" s="2078"/>
      <c r="L152" s="2079"/>
      <c r="M152" s="2079"/>
      <c r="N152" s="2074"/>
      <c r="O152" s="2075"/>
      <c r="P152" s="2076"/>
      <c r="Q152" s="2080"/>
      <c r="R152" s="2078"/>
      <c r="S152" s="2079"/>
      <c r="T152" s="2079"/>
      <c r="U152" s="2074"/>
      <c r="V152" s="2075"/>
      <c r="W152" s="2076"/>
      <c r="X152" s="2077"/>
      <c r="Y152" s="2078"/>
      <c r="Z152" s="2079"/>
      <c r="AA152" s="2079"/>
      <c r="AB152" s="2074"/>
      <c r="AC152" s="2075"/>
      <c r="AD152" s="2076"/>
      <c r="AE152" s="2077"/>
      <c r="AF152" s="2078"/>
      <c r="AG152" s="2079"/>
      <c r="AH152" s="2079"/>
      <c r="AI152" s="2074"/>
      <c r="AJ152" s="2075"/>
      <c r="AK152" s="2076"/>
      <c r="AL152" s="2081"/>
      <c r="AM152" s="2078"/>
      <c r="AN152" s="525"/>
      <c r="AO152" s="2079"/>
      <c r="AP152" s="412"/>
    </row>
    <row r="153" spans="1:42" ht="18" hidden="1" customHeight="1">
      <c r="A153" s="3623"/>
      <c r="B153" s="520"/>
      <c r="C153" s="521"/>
      <c r="D153" s="524"/>
      <c r="E153" s="522"/>
      <c r="F153" s="523"/>
      <c r="G153" s="2074"/>
      <c r="H153" s="2075"/>
      <c r="I153" s="2076"/>
      <c r="J153" s="2077"/>
      <c r="K153" s="2078"/>
      <c r="L153" s="2079"/>
      <c r="M153" s="2079"/>
      <c r="N153" s="2074"/>
      <c r="O153" s="2075"/>
      <c r="P153" s="2076"/>
      <c r="Q153" s="2080"/>
      <c r="R153" s="2078"/>
      <c r="S153" s="2079"/>
      <c r="T153" s="2079"/>
      <c r="U153" s="2074"/>
      <c r="V153" s="2075"/>
      <c r="W153" s="2076"/>
      <c r="X153" s="2077"/>
      <c r="Y153" s="2078"/>
      <c r="Z153" s="2079"/>
      <c r="AA153" s="2079"/>
      <c r="AB153" s="2074"/>
      <c r="AC153" s="2075"/>
      <c r="AD153" s="2076"/>
      <c r="AE153" s="2077"/>
      <c r="AF153" s="2078"/>
      <c r="AG153" s="2079"/>
      <c r="AH153" s="2079"/>
      <c r="AI153" s="2074"/>
      <c r="AJ153" s="2075"/>
      <c r="AK153" s="2076"/>
      <c r="AL153" s="2081"/>
      <c r="AM153" s="2078"/>
      <c r="AN153" s="525"/>
      <c r="AO153" s="2079"/>
      <c r="AP153" s="412"/>
    </row>
    <row r="154" spans="1:42" ht="18" hidden="1" customHeight="1">
      <c r="A154" s="3623"/>
      <c r="B154" s="520"/>
      <c r="C154" s="521"/>
      <c r="D154" s="524"/>
      <c r="E154" s="522"/>
      <c r="F154" s="523"/>
      <c r="G154" s="2074"/>
      <c r="H154" s="2075"/>
      <c r="I154" s="2076"/>
      <c r="J154" s="2077"/>
      <c r="K154" s="2078"/>
      <c r="L154" s="2079"/>
      <c r="M154" s="2079"/>
      <c r="N154" s="2074"/>
      <c r="O154" s="2075"/>
      <c r="P154" s="2076"/>
      <c r="Q154" s="2080"/>
      <c r="R154" s="2078"/>
      <c r="S154" s="2079"/>
      <c r="T154" s="2079"/>
      <c r="U154" s="2074"/>
      <c r="V154" s="2075"/>
      <c r="W154" s="2076"/>
      <c r="X154" s="2077"/>
      <c r="Y154" s="2078"/>
      <c r="Z154" s="2079"/>
      <c r="AA154" s="2079"/>
      <c r="AB154" s="2074"/>
      <c r="AC154" s="2075"/>
      <c r="AD154" s="2076"/>
      <c r="AE154" s="2077"/>
      <c r="AF154" s="2078"/>
      <c r="AG154" s="2079"/>
      <c r="AH154" s="2079"/>
      <c r="AI154" s="2074"/>
      <c r="AJ154" s="2075"/>
      <c r="AK154" s="2076"/>
      <c r="AL154" s="2081"/>
      <c r="AM154" s="2078"/>
      <c r="AN154" s="525"/>
      <c r="AO154" s="2079"/>
      <c r="AP154" s="412"/>
    </row>
    <row r="155" spans="1:42" ht="18" hidden="1" customHeight="1">
      <c r="A155" s="3623"/>
      <c r="B155" s="520"/>
      <c r="C155" s="521"/>
      <c r="D155" s="524"/>
      <c r="E155" s="522"/>
      <c r="F155" s="523"/>
      <c r="G155" s="2074"/>
      <c r="H155" s="2075"/>
      <c r="I155" s="2076"/>
      <c r="J155" s="2077"/>
      <c r="K155" s="2078"/>
      <c r="L155" s="2079"/>
      <c r="M155" s="2079"/>
      <c r="N155" s="2074"/>
      <c r="O155" s="2075"/>
      <c r="P155" s="2076"/>
      <c r="Q155" s="2080"/>
      <c r="R155" s="2078"/>
      <c r="S155" s="2079"/>
      <c r="T155" s="2079"/>
      <c r="U155" s="2074"/>
      <c r="V155" s="2075"/>
      <c r="W155" s="2076"/>
      <c r="X155" s="2077"/>
      <c r="Y155" s="2078"/>
      <c r="Z155" s="2079"/>
      <c r="AA155" s="2079"/>
      <c r="AB155" s="2074"/>
      <c r="AC155" s="2075"/>
      <c r="AD155" s="2076"/>
      <c r="AE155" s="2077"/>
      <c r="AF155" s="2078"/>
      <c r="AG155" s="2079"/>
      <c r="AH155" s="2079"/>
      <c r="AI155" s="2074"/>
      <c r="AJ155" s="2075"/>
      <c r="AK155" s="2076"/>
      <c r="AL155" s="2081"/>
      <c r="AM155" s="2078"/>
      <c r="AN155" s="525"/>
      <c r="AO155" s="2079"/>
      <c r="AP155" s="412"/>
    </row>
    <row r="156" spans="1:42" ht="18" hidden="1" customHeight="1">
      <c r="A156" s="3623"/>
      <c r="B156" s="520"/>
      <c r="C156" s="521"/>
      <c r="D156" s="524"/>
      <c r="E156" s="522"/>
      <c r="F156" s="523"/>
      <c r="G156" s="2074"/>
      <c r="H156" s="2075"/>
      <c r="I156" s="2076"/>
      <c r="J156" s="2077"/>
      <c r="K156" s="2078"/>
      <c r="L156" s="2079"/>
      <c r="M156" s="2079"/>
      <c r="N156" s="2074"/>
      <c r="O156" s="2075"/>
      <c r="P156" s="2076"/>
      <c r="Q156" s="2080"/>
      <c r="R156" s="2078"/>
      <c r="S156" s="2079"/>
      <c r="T156" s="2079"/>
      <c r="U156" s="2074"/>
      <c r="V156" s="2075"/>
      <c r="W156" s="2076"/>
      <c r="X156" s="2077"/>
      <c r="Y156" s="2078"/>
      <c r="Z156" s="2079"/>
      <c r="AA156" s="2079"/>
      <c r="AB156" s="2074"/>
      <c r="AC156" s="2075"/>
      <c r="AD156" s="2076"/>
      <c r="AE156" s="2077"/>
      <c r="AF156" s="2078"/>
      <c r="AG156" s="2079"/>
      <c r="AH156" s="2079"/>
      <c r="AI156" s="2074"/>
      <c r="AJ156" s="2075"/>
      <c r="AK156" s="2076"/>
      <c r="AL156" s="2081"/>
      <c r="AM156" s="2078"/>
      <c r="AN156" s="525"/>
      <c r="AO156" s="2079"/>
      <c r="AP156" s="412"/>
    </row>
    <row r="157" spans="1:42" ht="18" hidden="1" customHeight="1">
      <c r="A157" s="3623"/>
      <c r="B157" s="520"/>
      <c r="C157" s="521"/>
      <c r="D157" s="524"/>
      <c r="E157" s="522"/>
      <c r="F157" s="523"/>
      <c r="G157" s="2074"/>
      <c r="H157" s="2075"/>
      <c r="I157" s="2076"/>
      <c r="J157" s="2077"/>
      <c r="K157" s="2078"/>
      <c r="L157" s="2079"/>
      <c r="M157" s="2079"/>
      <c r="N157" s="2074"/>
      <c r="O157" s="2075"/>
      <c r="P157" s="2076"/>
      <c r="Q157" s="2080"/>
      <c r="R157" s="2078"/>
      <c r="S157" s="2079"/>
      <c r="T157" s="2079"/>
      <c r="U157" s="2074"/>
      <c r="V157" s="2075"/>
      <c r="W157" s="2076"/>
      <c r="X157" s="2077"/>
      <c r="Y157" s="2078"/>
      <c r="Z157" s="2079"/>
      <c r="AA157" s="2079"/>
      <c r="AB157" s="2074"/>
      <c r="AC157" s="2075"/>
      <c r="AD157" s="2076"/>
      <c r="AE157" s="2077"/>
      <c r="AF157" s="2078"/>
      <c r="AG157" s="2079"/>
      <c r="AH157" s="2079"/>
      <c r="AI157" s="2074"/>
      <c r="AJ157" s="2075"/>
      <c r="AK157" s="2076"/>
      <c r="AL157" s="2081"/>
      <c r="AM157" s="2078"/>
      <c r="AN157" s="525"/>
      <c r="AO157" s="2079"/>
      <c r="AP157" s="412"/>
    </row>
    <row r="158" spans="1:42" ht="18" hidden="1" customHeight="1">
      <c r="A158" s="3623"/>
      <c r="B158" s="520"/>
      <c r="C158" s="521"/>
      <c r="D158" s="524"/>
      <c r="E158" s="522"/>
      <c r="F158" s="523"/>
      <c r="G158" s="2074"/>
      <c r="H158" s="2075"/>
      <c r="I158" s="2076"/>
      <c r="J158" s="2077"/>
      <c r="K158" s="2078"/>
      <c r="L158" s="2079"/>
      <c r="M158" s="2079"/>
      <c r="N158" s="2074"/>
      <c r="O158" s="2075"/>
      <c r="P158" s="2076"/>
      <c r="Q158" s="2080"/>
      <c r="R158" s="2078"/>
      <c r="S158" s="2079"/>
      <c r="T158" s="2079"/>
      <c r="U158" s="2074"/>
      <c r="V158" s="2075"/>
      <c r="W158" s="2076"/>
      <c r="X158" s="2077"/>
      <c r="Y158" s="2078"/>
      <c r="Z158" s="2079"/>
      <c r="AA158" s="2079"/>
      <c r="AB158" s="2074"/>
      <c r="AC158" s="2075"/>
      <c r="AD158" s="2076"/>
      <c r="AE158" s="2077"/>
      <c r="AF158" s="2078"/>
      <c r="AG158" s="2079"/>
      <c r="AH158" s="2079"/>
      <c r="AI158" s="2074"/>
      <c r="AJ158" s="2075"/>
      <c r="AK158" s="2076"/>
      <c r="AL158" s="2081"/>
      <c r="AM158" s="2078"/>
      <c r="AN158" s="525"/>
      <c r="AO158" s="2079"/>
      <c r="AP158" s="412"/>
    </row>
    <row r="159" spans="1:42" ht="18" hidden="1" customHeight="1">
      <c r="A159" s="3623"/>
      <c r="B159" s="520"/>
      <c r="C159" s="521"/>
      <c r="D159" s="524"/>
      <c r="E159" s="522"/>
      <c r="F159" s="523"/>
      <c r="G159" s="2074"/>
      <c r="H159" s="2075"/>
      <c r="I159" s="2076"/>
      <c r="J159" s="2077"/>
      <c r="K159" s="2078"/>
      <c r="L159" s="2079"/>
      <c r="M159" s="2079"/>
      <c r="N159" s="2074"/>
      <c r="O159" s="2075"/>
      <c r="P159" s="2076"/>
      <c r="Q159" s="2080"/>
      <c r="R159" s="2078"/>
      <c r="S159" s="2079"/>
      <c r="T159" s="2079"/>
      <c r="U159" s="2074"/>
      <c r="V159" s="2075"/>
      <c r="W159" s="2076"/>
      <c r="X159" s="2077"/>
      <c r="Y159" s="2078"/>
      <c r="Z159" s="2079"/>
      <c r="AA159" s="2079"/>
      <c r="AB159" s="2074"/>
      <c r="AC159" s="2075"/>
      <c r="AD159" s="2076"/>
      <c r="AE159" s="2077"/>
      <c r="AF159" s="2078"/>
      <c r="AG159" s="2079"/>
      <c r="AH159" s="2079"/>
      <c r="AI159" s="2074"/>
      <c r="AJ159" s="2075"/>
      <c r="AK159" s="2076"/>
      <c r="AL159" s="2081"/>
      <c r="AM159" s="2078"/>
      <c r="AN159" s="525"/>
      <c r="AO159" s="2079"/>
      <c r="AP159" s="412"/>
    </row>
    <row r="160" spans="1:42" ht="18" hidden="1" customHeight="1">
      <c r="A160" s="3623"/>
      <c r="B160" s="520"/>
      <c r="C160" s="521"/>
      <c r="D160" s="524"/>
      <c r="E160" s="522"/>
      <c r="F160" s="523"/>
      <c r="G160" s="2074"/>
      <c r="H160" s="2075"/>
      <c r="I160" s="2076"/>
      <c r="J160" s="2077"/>
      <c r="K160" s="2078"/>
      <c r="L160" s="2079"/>
      <c r="M160" s="2079"/>
      <c r="N160" s="2074"/>
      <c r="O160" s="2075"/>
      <c r="P160" s="2076"/>
      <c r="Q160" s="2080"/>
      <c r="R160" s="2078"/>
      <c r="S160" s="2079"/>
      <c r="T160" s="2079"/>
      <c r="U160" s="2074"/>
      <c r="V160" s="2075"/>
      <c r="W160" s="2076"/>
      <c r="X160" s="2077"/>
      <c r="Y160" s="2078"/>
      <c r="Z160" s="2079"/>
      <c r="AA160" s="2079"/>
      <c r="AB160" s="2074"/>
      <c r="AC160" s="2075"/>
      <c r="AD160" s="2076"/>
      <c r="AE160" s="2077"/>
      <c r="AF160" s="2078"/>
      <c r="AG160" s="2079"/>
      <c r="AH160" s="2079"/>
      <c r="AI160" s="2074"/>
      <c r="AJ160" s="2075"/>
      <c r="AK160" s="2076"/>
      <c r="AL160" s="2081"/>
      <c r="AM160" s="2078"/>
      <c r="AN160" s="525"/>
      <c r="AO160" s="2079"/>
      <c r="AP160" s="412"/>
    </row>
    <row r="161" spans="1:43" ht="18" hidden="1" customHeight="1">
      <c r="A161" s="3623"/>
      <c r="B161" s="526"/>
      <c r="C161" s="527"/>
      <c r="D161" s="528"/>
      <c r="E161" s="528"/>
      <c r="F161" s="529"/>
      <c r="G161" s="2082"/>
      <c r="H161" s="2083"/>
      <c r="I161" s="2084"/>
      <c r="J161" s="2084"/>
      <c r="K161" s="2085"/>
      <c r="L161" s="2086"/>
      <c r="M161" s="2086"/>
      <c r="N161" s="2082"/>
      <c r="O161" s="2083"/>
      <c r="P161" s="2084"/>
      <c r="Q161" s="2087"/>
      <c r="R161" s="2085"/>
      <c r="S161" s="2086"/>
      <c r="T161" s="2086"/>
      <c r="U161" s="2082"/>
      <c r="V161" s="2083"/>
      <c r="W161" s="2084"/>
      <c r="X161" s="2084"/>
      <c r="Y161" s="2085"/>
      <c r="Z161" s="2086"/>
      <c r="AA161" s="2086"/>
      <c r="AB161" s="2082"/>
      <c r="AC161" s="2083"/>
      <c r="AD161" s="2084"/>
      <c r="AE161" s="2084"/>
      <c r="AF161" s="2085"/>
      <c r="AG161" s="2086"/>
      <c r="AH161" s="2086"/>
      <c r="AI161" s="2082"/>
      <c r="AJ161" s="2083"/>
      <c r="AK161" s="2084"/>
      <c r="AL161" s="2088"/>
      <c r="AM161" s="2085"/>
      <c r="AN161" s="530"/>
      <c r="AO161" s="2086"/>
      <c r="AP161" s="412"/>
    </row>
    <row r="162" spans="1:43" ht="18" hidden="1" customHeight="1">
      <c r="A162" s="3645"/>
      <c r="B162" s="3662" t="s">
        <v>55</v>
      </c>
      <c r="C162" s="3647"/>
      <c r="D162" s="3663"/>
      <c r="E162" s="3647"/>
      <c r="F162" s="531" t="s">
        <v>56</v>
      </c>
      <c r="G162" s="3664" t="s">
        <v>55</v>
      </c>
      <c r="H162" s="3665"/>
      <c r="I162" s="3666"/>
      <c r="J162" s="3665"/>
      <c r="K162" s="2089" t="s">
        <v>56</v>
      </c>
      <c r="L162" s="2090"/>
      <c r="M162" s="2090"/>
      <c r="N162" s="3664" t="s">
        <v>55</v>
      </c>
      <c r="O162" s="3665"/>
      <c r="P162" s="3666"/>
      <c r="Q162" s="3665"/>
      <c r="R162" s="2089" t="s">
        <v>56</v>
      </c>
      <c r="S162" s="2090"/>
      <c r="T162" s="2090"/>
      <c r="U162" s="3664" t="s">
        <v>55</v>
      </c>
      <c r="V162" s="3665"/>
      <c r="W162" s="3666"/>
      <c r="X162" s="3665"/>
      <c r="Y162" s="2089" t="s">
        <v>56</v>
      </c>
      <c r="Z162" s="2090"/>
      <c r="AA162" s="2090"/>
      <c r="AB162" s="3664" t="s">
        <v>55</v>
      </c>
      <c r="AC162" s="3665"/>
      <c r="AD162" s="3666"/>
      <c r="AE162" s="3665"/>
      <c r="AF162" s="2089" t="s">
        <v>56</v>
      </c>
      <c r="AG162" s="2090"/>
      <c r="AH162" s="2090"/>
      <c r="AI162" s="3664" t="s">
        <v>55</v>
      </c>
      <c r="AJ162" s="3665"/>
      <c r="AK162" s="3666"/>
      <c r="AL162" s="3665"/>
      <c r="AM162" s="2089" t="s">
        <v>56</v>
      </c>
      <c r="AN162" s="532"/>
      <c r="AO162" s="2090"/>
      <c r="AP162" s="412"/>
    </row>
    <row r="163" spans="1:43" ht="18" customHeight="1">
      <c r="A163" s="3543" t="s">
        <v>82</v>
      </c>
      <c r="B163" s="3548" t="s">
        <v>57</v>
      </c>
      <c r="C163" s="3549"/>
      <c r="D163" s="112" t="s">
        <v>58</v>
      </c>
      <c r="E163" s="3550" t="s">
        <v>59</v>
      </c>
      <c r="F163" s="3551"/>
      <c r="G163" s="3552" t="s">
        <v>57</v>
      </c>
      <c r="H163" s="3553"/>
      <c r="I163" s="2036" t="s">
        <v>58</v>
      </c>
      <c r="J163" s="3554" t="s">
        <v>59</v>
      </c>
      <c r="K163" s="3555"/>
      <c r="L163" s="2037"/>
      <c r="M163" s="2037"/>
      <c r="N163" s="3552" t="s">
        <v>57</v>
      </c>
      <c r="O163" s="3553"/>
      <c r="P163" s="2036" t="s">
        <v>58</v>
      </c>
      <c r="Q163" s="3554" t="s">
        <v>59</v>
      </c>
      <c r="R163" s="3555"/>
      <c r="S163" s="2037"/>
      <c r="T163" s="2037"/>
      <c r="U163" s="3552" t="s">
        <v>57</v>
      </c>
      <c r="V163" s="3553"/>
      <c r="W163" s="2036" t="s">
        <v>58</v>
      </c>
      <c r="X163" s="3554" t="s">
        <v>59</v>
      </c>
      <c r="Y163" s="3555"/>
      <c r="Z163" s="2037"/>
      <c r="AA163" s="2037"/>
      <c r="AB163" s="3552" t="s">
        <v>57</v>
      </c>
      <c r="AC163" s="3553"/>
      <c r="AD163" s="2036" t="s">
        <v>58</v>
      </c>
      <c r="AE163" s="3554" t="s">
        <v>59</v>
      </c>
      <c r="AF163" s="3555"/>
      <c r="AG163" s="2037"/>
      <c r="AH163" s="2037"/>
      <c r="AI163" s="3552" t="s">
        <v>57</v>
      </c>
      <c r="AJ163" s="3553"/>
      <c r="AK163" s="2036" t="s">
        <v>58</v>
      </c>
      <c r="AL163" s="3554" t="s">
        <v>59</v>
      </c>
      <c r="AM163" s="3555"/>
      <c r="AN163" s="1004"/>
      <c r="AO163" s="2037"/>
      <c r="AP163" s="325">
        <v>34</v>
      </c>
      <c r="AQ163" s="1"/>
    </row>
    <row r="164" spans="1:43" ht="18" customHeight="1">
      <c r="A164" s="3544"/>
      <c r="B164" s="3667"/>
      <c r="C164" s="3668"/>
      <c r="D164" s="115"/>
      <c r="E164" s="3669"/>
      <c r="F164" s="3670"/>
      <c r="G164" s="3671">
        <f>(I164*70+J164*75+G166*25+I166*60+J166*45)</f>
        <v>615</v>
      </c>
      <c r="H164" s="3672"/>
      <c r="I164" s="2038">
        <v>4.2</v>
      </c>
      <c r="J164" s="3673">
        <v>2.1</v>
      </c>
      <c r="K164" s="3557"/>
      <c r="L164" s="3216"/>
      <c r="M164" s="3216"/>
      <c r="N164" s="3671">
        <f>(P164*70+Q164*75+N166*25+P166*60+Q166*45)</f>
        <v>755</v>
      </c>
      <c r="O164" s="3672"/>
      <c r="P164" s="2038">
        <v>4.7</v>
      </c>
      <c r="Q164" s="3673">
        <v>2.8</v>
      </c>
      <c r="R164" s="3557"/>
      <c r="S164" s="3216"/>
      <c r="T164" s="3216"/>
      <c r="U164" s="3671">
        <f>(W164*70+X164*75+U166*25+W166*60+X166*45)</f>
        <v>703</v>
      </c>
      <c r="V164" s="3672"/>
      <c r="W164" s="2038">
        <v>5</v>
      </c>
      <c r="X164" s="3673">
        <v>2.4</v>
      </c>
      <c r="Y164" s="3557"/>
      <c r="Z164" s="3216"/>
      <c r="AA164" s="3216"/>
      <c r="AB164" s="3671">
        <f>(AD164*70+AE164*75+AB166*25+AD166*60+AE166*45)</f>
        <v>742.5</v>
      </c>
      <c r="AC164" s="3672"/>
      <c r="AD164" s="2038">
        <v>5</v>
      </c>
      <c r="AE164" s="3673">
        <v>2.2000000000000002</v>
      </c>
      <c r="AF164" s="3557"/>
      <c r="AG164" s="3216"/>
      <c r="AH164" s="3216"/>
      <c r="AI164" s="3671">
        <f>(AK164*70+AL164*75+AI166*25+AK166*60+AL166*45)</f>
        <v>702.5</v>
      </c>
      <c r="AJ164" s="3672"/>
      <c r="AK164" s="2038">
        <v>5.2</v>
      </c>
      <c r="AL164" s="3673">
        <v>2.4</v>
      </c>
      <c r="AM164" s="3557"/>
      <c r="AN164" s="1007"/>
      <c r="AO164" s="3216"/>
      <c r="AP164" s="3678" t="s">
        <v>532</v>
      </c>
      <c r="AQ164" s="3679"/>
    </row>
    <row r="165" spans="1:43" ht="18" customHeight="1">
      <c r="A165" s="3544"/>
      <c r="B165" s="3674" t="s">
        <v>50</v>
      </c>
      <c r="C165" s="3668"/>
      <c r="D165" s="118" t="s">
        <v>60</v>
      </c>
      <c r="E165" s="3675" t="s">
        <v>61</v>
      </c>
      <c r="F165" s="3670"/>
      <c r="G165" s="3546" t="s">
        <v>50</v>
      </c>
      <c r="H165" s="3547"/>
      <c r="I165" s="2040" t="s">
        <v>60</v>
      </c>
      <c r="J165" s="3556" t="s">
        <v>61</v>
      </c>
      <c r="K165" s="3557"/>
      <c r="L165" s="2041"/>
      <c r="M165" s="2041"/>
      <c r="N165" s="3546" t="s">
        <v>50</v>
      </c>
      <c r="O165" s="3547"/>
      <c r="P165" s="2040" t="s">
        <v>60</v>
      </c>
      <c r="Q165" s="3556" t="s">
        <v>61</v>
      </c>
      <c r="R165" s="3557"/>
      <c r="S165" s="2041"/>
      <c r="T165" s="2041"/>
      <c r="U165" s="3546" t="s">
        <v>50</v>
      </c>
      <c r="V165" s="3547"/>
      <c r="W165" s="2040" t="s">
        <v>60</v>
      </c>
      <c r="X165" s="3556" t="s">
        <v>61</v>
      </c>
      <c r="Y165" s="3557"/>
      <c r="Z165" s="2041"/>
      <c r="AA165" s="2041"/>
      <c r="AB165" s="3546" t="s">
        <v>50</v>
      </c>
      <c r="AC165" s="3547"/>
      <c r="AD165" s="2040" t="s">
        <v>60</v>
      </c>
      <c r="AE165" s="3556" t="s">
        <v>61</v>
      </c>
      <c r="AF165" s="3557"/>
      <c r="AG165" s="2041"/>
      <c r="AH165" s="2041"/>
      <c r="AI165" s="3546" t="s">
        <v>50</v>
      </c>
      <c r="AJ165" s="3547"/>
      <c r="AK165" s="2040" t="s">
        <v>60</v>
      </c>
      <c r="AL165" s="3556" t="s">
        <v>61</v>
      </c>
      <c r="AM165" s="3557"/>
      <c r="AN165" s="1007"/>
      <c r="AO165" s="2041"/>
      <c r="AP165" s="412"/>
    </row>
    <row r="166" spans="1:43" ht="18" customHeight="1">
      <c r="A166" s="3544"/>
      <c r="B166" s="3674"/>
      <c r="C166" s="3668"/>
      <c r="D166" s="115"/>
      <c r="E166" s="3669"/>
      <c r="F166" s="3670"/>
      <c r="G166" s="3546">
        <v>1.5</v>
      </c>
      <c r="H166" s="3547"/>
      <c r="I166" s="2038"/>
      <c r="J166" s="3673">
        <v>2.8</v>
      </c>
      <c r="K166" s="3557"/>
      <c r="L166" s="2039"/>
      <c r="M166" s="2039"/>
      <c r="N166" s="3546">
        <v>1.2</v>
      </c>
      <c r="O166" s="3547"/>
      <c r="P166" s="2038">
        <v>1</v>
      </c>
      <c r="Q166" s="3673">
        <v>2.8</v>
      </c>
      <c r="R166" s="3557"/>
      <c r="S166" s="2039"/>
      <c r="T166" s="2039"/>
      <c r="U166" s="3546">
        <v>1.7</v>
      </c>
      <c r="V166" s="3547"/>
      <c r="W166" s="2038"/>
      <c r="X166" s="3673">
        <v>2.9</v>
      </c>
      <c r="Y166" s="3557"/>
      <c r="Z166" s="2039"/>
      <c r="AA166" s="2039"/>
      <c r="AB166" s="3546">
        <v>1.3</v>
      </c>
      <c r="AC166" s="3547"/>
      <c r="AD166" s="2038">
        <v>1</v>
      </c>
      <c r="AE166" s="3673">
        <v>3</v>
      </c>
      <c r="AF166" s="3557"/>
      <c r="AG166" s="2039"/>
      <c r="AH166" s="2039"/>
      <c r="AI166" s="3546">
        <v>1.3</v>
      </c>
      <c r="AJ166" s="3547"/>
      <c r="AK166" s="2038"/>
      <c r="AL166" s="3673">
        <v>2.8</v>
      </c>
      <c r="AM166" s="3557"/>
      <c r="AN166" s="1007"/>
      <c r="AO166" s="2039"/>
      <c r="AP166" s="412"/>
    </row>
    <row r="167" spans="1:43" ht="18" customHeight="1">
      <c r="A167" s="3544"/>
      <c r="B167" s="3676" t="s">
        <v>62</v>
      </c>
      <c r="C167" s="3668"/>
      <c r="D167" s="121" t="s">
        <v>63</v>
      </c>
      <c r="E167" s="3677" t="s">
        <v>64</v>
      </c>
      <c r="F167" s="3670"/>
      <c r="G167" s="3546" t="s">
        <v>62</v>
      </c>
      <c r="H167" s="3547"/>
      <c r="I167" s="2040" t="s">
        <v>63</v>
      </c>
      <c r="J167" s="3556" t="s">
        <v>64</v>
      </c>
      <c r="K167" s="3557"/>
      <c r="L167" s="2041"/>
      <c r="M167" s="2041"/>
      <c r="N167" s="3546" t="s">
        <v>62</v>
      </c>
      <c r="O167" s="3547"/>
      <c r="P167" s="2040" t="s">
        <v>63</v>
      </c>
      <c r="Q167" s="3556" t="s">
        <v>64</v>
      </c>
      <c r="R167" s="3557"/>
      <c r="S167" s="2041"/>
      <c r="T167" s="2041"/>
      <c r="U167" s="3546" t="s">
        <v>62</v>
      </c>
      <c r="V167" s="3547"/>
      <c r="W167" s="2040" t="s">
        <v>63</v>
      </c>
      <c r="X167" s="3556" t="s">
        <v>64</v>
      </c>
      <c r="Y167" s="3557"/>
      <c r="Z167" s="2041"/>
      <c r="AA167" s="2041"/>
      <c r="AB167" s="3546" t="s">
        <v>62</v>
      </c>
      <c r="AC167" s="3547"/>
      <c r="AD167" s="2040" t="s">
        <v>63</v>
      </c>
      <c r="AE167" s="3556" t="s">
        <v>64</v>
      </c>
      <c r="AF167" s="3557"/>
      <c r="AG167" s="2041"/>
      <c r="AH167" s="2041"/>
      <c r="AI167" s="3546" t="s">
        <v>62</v>
      </c>
      <c r="AJ167" s="3547"/>
      <c r="AK167" s="2040" t="s">
        <v>63</v>
      </c>
      <c r="AL167" s="3556" t="s">
        <v>64</v>
      </c>
      <c r="AM167" s="3557"/>
      <c r="AN167" s="1007"/>
      <c r="AO167" s="2041"/>
      <c r="AP167" s="412"/>
    </row>
    <row r="168" spans="1:43" ht="18" customHeight="1" thickBot="1">
      <c r="A168" s="3545"/>
      <c r="B168" s="3539"/>
      <c r="C168" s="3540"/>
      <c r="D168" s="124"/>
      <c r="E168" s="3541"/>
      <c r="F168" s="3542"/>
      <c r="G168" s="3535">
        <f>(J164*7+I164*2+G166*1)*4/G164</f>
        <v>0.16</v>
      </c>
      <c r="H168" s="3536"/>
      <c r="I168" s="2042">
        <f>(J164*3+J166*5)*9/G164</f>
        <v>0.29707317073170736</v>
      </c>
      <c r="J168" s="3537">
        <f>1-G168-I168</f>
        <v>0.54292682926829261</v>
      </c>
      <c r="K168" s="3538"/>
      <c r="L168" s="2043"/>
      <c r="M168" s="2043"/>
      <c r="N168" s="3535">
        <f>(Q164*7+P164*2+N166*1)*4/N164</f>
        <v>0.16</v>
      </c>
      <c r="O168" s="3536"/>
      <c r="P168" s="2042">
        <f>(Q164*3+Q166*5)*9/N164</f>
        <v>0.26701986754966889</v>
      </c>
      <c r="Q168" s="3537">
        <f>1-N168-P168</f>
        <v>0.57298013245033108</v>
      </c>
      <c r="R168" s="3538"/>
      <c r="S168" s="2043"/>
      <c r="T168" s="2043"/>
      <c r="U168" s="3535">
        <f>(X164*7+W164*2+U166*1)*4/U164</f>
        <v>0.16216216216216217</v>
      </c>
      <c r="V168" s="3536"/>
      <c r="W168" s="2042">
        <f>(X164*3+X166*5)*9/U164</f>
        <v>0.27780938833570412</v>
      </c>
      <c r="X168" s="3537">
        <f>1-U168-W168</f>
        <v>0.56002844950213371</v>
      </c>
      <c r="Y168" s="3538"/>
      <c r="Z168" s="2043"/>
      <c r="AA168" s="2043"/>
      <c r="AB168" s="3535">
        <f>(AE164*7+AD164*2+AB166*1)*4/AB164</f>
        <v>0.14383838383838385</v>
      </c>
      <c r="AC168" s="3536"/>
      <c r="AD168" s="2042">
        <f>(AE164*3+AE166*5)*9/AB164</f>
        <v>0.26181818181818184</v>
      </c>
      <c r="AE168" s="3537">
        <f>1-AB168-AD168</f>
        <v>0.59434343434343428</v>
      </c>
      <c r="AF168" s="3538"/>
      <c r="AG168" s="2043"/>
      <c r="AH168" s="2043"/>
      <c r="AI168" s="3535">
        <f>(AL164*7+AK164*2+AI166*1)*4/AI164</f>
        <v>0.1622775800711744</v>
      </c>
      <c r="AJ168" s="3536"/>
      <c r="AK168" s="2042">
        <f>(AL164*3+AL166*5)*9/AI164</f>
        <v>0.27160142348754446</v>
      </c>
      <c r="AL168" s="3537">
        <f>1-AI168-AK168</f>
        <v>0.56612099644128111</v>
      </c>
      <c r="AM168" s="3538"/>
      <c r="AN168" s="1008"/>
      <c r="AO168" s="2043"/>
      <c r="AP168" s="412"/>
    </row>
    <row r="169" spans="1:43" ht="18" customHeight="1">
      <c r="A169" s="1142" t="s">
        <v>355</v>
      </c>
      <c r="B169" s="1141"/>
      <c r="C169" s="1142"/>
      <c r="D169" s="1141"/>
      <c r="E169" s="1141"/>
      <c r="F169" s="1142"/>
      <c r="G169" s="1141"/>
      <c r="H169" s="1142"/>
      <c r="I169" s="1141"/>
      <c r="J169" s="1141"/>
      <c r="K169" s="1142"/>
      <c r="L169" s="1141"/>
      <c r="M169" s="1141"/>
      <c r="N169" s="1141"/>
      <c r="O169" s="1142"/>
      <c r="P169" s="1141"/>
      <c r="Q169" s="1141"/>
      <c r="R169" s="1142"/>
      <c r="S169" s="1141"/>
      <c r="T169" s="1141"/>
      <c r="U169" s="1141"/>
      <c r="V169" s="1142"/>
      <c r="W169" s="1141"/>
      <c r="X169" s="1141"/>
      <c r="Y169" s="1142"/>
      <c r="Z169" s="1141"/>
      <c r="AA169" s="1141"/>
      <c r="AB169" s="1141"/>
      <c r="AC169" s="1142"/>
      <c r="AD169" s="1141"/>
      <c r="AE169" s="1141"/>
      <c r="AF169" s="1142"/>
      <c r="AG169" s="1141"/>
      <c r="AH169" s="1141"/>
      <c r="AI169" s="1141"/>
      <c r="AJ169" s="1142"/>
      <c r="AK169" s="1141"/>
      <c r="AL169" s="1141"/>
      <c r="AM169" s="1142"/>
      <c r="AN169" s="544"/>
      <c r="AO169" s="1141"/>
      <c r="AP169" s="412"/>
    </row>
    <row r="170" spans="1:43" ht="18" customHeight="1">
      <c r="A170" s="1142" t="s">
        <v>356</v>
      </c>
      <c r="B170" s="1141"/>
      <c r="C170" s="1142"/>
      <c r="D170" s="1141"/>
      <c r="E170" s="1141"/>
      <c r="F170" s="1142"/>
      <c r="G170" s="1141"/>
      <c r="H170" s="1142"/>
      <c r="I170" s="1141"/>
      <c r="J170" s="1141"/>
      <c r="K170" s="1142"/>
      <c r="L170" s="1141"/>
      <c r="M170" s="1141"/>
      <c r="N170" s="1141"/>
      <c r="O170" s="1142"/>
      <c r="P170" s="1141"/>
      <c r="Q170" s="1141"/>
      <c r="R170" s="1142"/>
      <c r="S170" s="1141"/>
      <c r="T170" s="1141"/>
      <c r="U170" s="1141"/>
      <c r="V170" s="1142"/>
      <c r="W170" s="1141"/>
      <c r="X170" s="1141" t="s">
        <v>357</v>
      </c>
      <c r="Y170" s="1142"/>
      <c r="Z170" s="1141"/>
      <c r="AA170" s="1141"/>
      <c r="AB170" s="1141"/>
      <c r="AC170" s="1142"/>
      <c r="AD170" s="1141"/>
      <c r="AE170" s="1141"/>
      <c r="AF170" s="1142"/>
      <c r="AG170" s="1141"/>
      <c r="AH170" s="1141"/>
      <c r="AI170" s="1141"/>
      <c r="AJ170" s="1142"/>
      <c r="AK170" s="1141"/>
      <c r="AL170" s="1141"/>
      <c r="AM170" s="1142"/>
      <c r="AO170" s="1141"/>
      <c r="AP170" s="412"/>
    </row>
    <row r="171" spans="1:43" ht="15" customHeight="1">
      <c r="A171" s="3534" t="s">
        <v>358</v>
      </c>
      <c r="B171" s="3533"/>
      <c r="C171" s="3533"/>
      <c r="D171" s="3533"/>
      <c r="E171" s="3533"/>
      <c r="F171" s="3533"/>
      <c r="G171" s="3533"/>
      <c r="H171" s="3533"/>
      <c r="I171" s="3533"/>
      <c r="J171" s="3533"/>
      <c r="K171" s="3533"/>
      <c r="L171" s="3533"/>
      <c r="M171" s="3533"/>
      <c r="N171" s="3533"/>
      <c r="O171" s="3533"/>
      <c r="P171" s="3533"/>
      <c r="Q171" s="3533"/>
      <c r="R171" s="3533"/>
      <c r="S171" s="3533"/>
      <c r="T171" s="3533"/>
      <c r="U171" s="3533"/>
      <c r="V171" s="3533"/>
      <c r="W171" s="3533"/>
      <c r="X171" s="3533"/>
      <c r="Y171" s="3533"/>
      <c r="Z171" s="3533"/>
      <c r="AA171" s="3533"/>
      <c r="AB171" s="3533"/>
      <c r="AC171" s="3533"/>
      <c r="AD171" s="3533"/>
      <c r="AE171" s="3533"/>
      <c r="AF171" s="3533"/>
      <c r="AG171" s="3533"/>
      <c r="AH171" s="3533"/>
      <c r="AI171" s="3533"/>
      <c r="AJ171" s="3533"/>
      <c r="AK171" s="3533"/>
      <c r="AL171" s="3533"/>
      <c r="AM171" s="3533"/>
    </row>
    <row r="172" spans="1:43" ht="15" customHeight="1">
      <c r="A172" s="3532" t="s">
        <v>359</v>
      </c>
      <c r="B172" s="3533"/>
      <c r="C172" s="3533"/>
      <c r="D172" s="3533"/>
      <c r="E172" s="3533"/>
      <c r="F172" s="3533"/>
      <c r="G172" s="3533"/>
      <c r="H172" s="3533"/>
      <c r="I172" s="3533"/>
      <c r="J172" s="3533"/>
      <c r="K172" s="3533"/>
      <c r="L172" s="3533"/>
      <c r="M172" s="3533"/>
      <c r="N172" s="3533"/>
      <c r="O172" s="3533"/>
      <c r="P172" s="3533"/>
      <c r="Q172" s="3533"/>
      <c r="R172" s="3533"/>
      <c r="S172" s="3533"/>
      <c r="T172" s="3533"/>
      <c r="U172" s="3533"/>
      <c r="V172" s="3533"/>
      <c r="W172" s="3533"/>
      <c r="X172" s="3533"/>
      <c r="Y172" s="3533"/>
      <c r="Z172" s="3533"/>
      <c r="AA172" s="3533"/>
      <c r="AB172" s="3533"/>
      <c r="AC172" s="3533"/>
      <c r="AD172" s="3533"/>
      <c r="AE172" s="3533"/>
      <c r="AF172" s="3533"/>
      <c r="AG172" s="3533"/>
      <c r="AH172" s="3533"/>
      <c r="AI172" s="3533"/>
      <c r="AJ172" s="3533"/>
      <c r="AK172" s="3533"/>
      <c r="AL172" s="3533"/>
      <c r="AM172" s="3533"/>
    </row>
    <row r="182" spans="15:29" ht="15" customHeight="1" thickBot="1"/>
    <row r="183" spans="15:29" ht="15" customHeight="1" thickBot="1">
      <c r="O183" s="3529" t="s">
        <v>387</v>
      </c>
      <c r="P183" s="1273" t="s">
        <v>541</v>
      </c>
      <c r="Q183" s="1274" t="s">
        <v>546</v>
      </c>
      <c r="R183" s="1332">
        <v>15</v>
      </c>
      <c r="S183" s="1407" t="s">
        <v>94</v>
      </c>
      <c r="U183" s="1677">
        <f t="shared" ref="U183:U197" si="2">T183*R183</f>
        <v>0</v>
      </c>
    </row>
    <row r="184" spans="15:29" ht="15" customHeight="1" thickBot="1">
      <c r="O184" s="3530"/>
      <c r="P184" s="2374" t="s">
        <v>493</v>
      </c>
      <c r="Q184" s="2373" t="s">
        <v>494</v>
      </c>
      <c r="R184" s="1286">
        <v>10</v>
      </c>
      <c r="S184" s="1733" t="s">
        <v>94</v>
      </c>
      <c r="U184" s="1677">
        <f t="shared" si="2"/>
        <v>0</v>
      </c>
    </row>
    <row r="185" spans="15:29" ht="15" customHeight="1" thickBot="1">
      <c r="O185" s="3530"/>
      <c r="P185" s="2372" t="s">
        <v>122</v>
      </c>
      <c r="Q185" s="2373" t="s">
        <v>99</v>
      </c>
      <c r="R185" s="1286">
        <v>15</v>
      </c>
      <c r="S185" s="1287" t="s">
        <v>94</v>
      </c>
      <c r="U185" s="1677">
        <f t="shared" si="2"/>
        <v>0</v>
      </c>
    </row>
    <row r="186" spans="15:29" ht="15" customHeight="1" thickBot="1">
      <c r="O186" s="3530"/>
      <c r="P186" s="1282" t="s">
        <v>145</v>
      </c>
      <c r="Q186" s="1236"/>
      <c r="R186" s="1286">
        <v>3</v>
      </c>
      <c r="S186" s="1287" t="s">
        <v>94</v>
      </c>
      <c r="U186" s="1677">
        <f t="shared" si="2"/>
        <v>0</v>
      </c>
    </row>
    <row r="187" spans="15:29" ht="15" customHeight="1" thickBot="1">
      <c r="O187" s="3530"/>
      <c r="P187" s="1282" t="s">
        <v>350</v>
      </c>
      <c r="Q187" s="1236"/>
      <c r="R187" s="1286">
        <v>10</v>
      </c>
      <c r="S187" s="1292" t="s">
        <v>94</v>
      </c>
      <c r="U187" s="1677">
        <f t="shared" si="2"/>
        <v>0</v>
      </c>
      <c r="Y187" s="413">
        <v>702</v>
      </c>
      <c r="Z187" s="413">
        <v>6</v>
      </c>
      <c r="AC187" s="413">
        <f>Y187*Z187*AA187</f>
        <v>0</v>
      </c>
    </row>
    <row r="188" spans="15:29" ht="15" customHeight="1" thickBot="1">
      <c r="O188" s="3530"/>
      <c r="P188" s="2367" t="s">
        <v>130</v>
      </c>
      <c r="Q188" s="2375" t="s">
        <v>517</v>
      </c>
      <c r="R188" s="2368">
        <v>1</v>
      </c>
      <c r="S188" s="2369" t="s">
        <v>95</v>
      </c>
      <c r="U188" s="1677">
        <f t="shared" si="2"/>
        <v>0</v>
      </c>
      <c r="Y188" s="413">
        <v>694</v>
      </c>
      <c r="Z188" s="413">
        <v>4</v>
      </c>
      <c r="AC188" s="413">
        <f t="shared" ref="AC188:AC191" si="3">Y188*Z188*AA188</f>
        <v>0</v>
      </c>
    </row>
    <row r="189" spans="15:29" ht="15" customHeight="1" thickBot="1">
      <c r="O189" s="3530"/>
      <c r="P189" s="1197"/>
      <c r="Q189" s="1195"/>
      <c r="R189" s="1120"/>
      <c r="S189" s="1202"/>
      <c r="U189" s="1677">
        <f t="shared" si="2"/>
        <v>0</v>
      </c>
      <c r="Y189" s="413">
        <v>694</v>
      </c>
      <c r="Z189" s="413">
        <v>5</v>
      </c>
      <c r="AC189" s="413">
        <f t="shared" si="3"/>
        <v>0</v>
      </c>
    </row>
    <row r="190" spans="15:29" ht="15" customHeight="1" thickBot="1">
      <c r="O190" s="3530"/>
      <c r="P190" s="1263"/>
      <c r="Q190" s="1264"/>
      <c r="R190" s="1265"/>
      <c r="S190" s="1307"/>
      <c r="U190" s="1677">
        <f t="shared" si="2"/>
        <v>0</v>
      </c>
      <c r="Y190" s="413">
        <v>694</v>
      </c>
      <c r="Z190" s="413">
        <v>5</v>
      </c>
      <c r="AC190" s="413">
        <f t="shared" si="3"/>
        <v>0</v>
      </c>
    </row>
    <row r="191" spans="15:29" ht="15" customHeight="1" thickBot="1">
      <c r="O191" s="3530"/>
      <c r="P191" s="1263"/>
      <c r="Q191" s="1264"/>
      <c r="R191" s="1265"/>
      <c r="S191" s="1307"/>
      <c r="U191" s="1677">
        <f t="shared" si="2"/>
        <v>0</v>
      </c>
      <c r="Y191" s="413">
        <v>694</v>
      </c>
      <c r="Z191" s="413">
        <v>2</v>
      </c>
      <c r="AC191" s="413">
        <f t="shared" si="3"/>
        <v>0</v>
      </c>
    </row>
    <row r="192" spans="15:29" ht="15" customHeight="1" thickBot="1">
      <c r="O192" s="3530"/>
      <c r="P192" s="1263"/>
      <c r="Q192" s="1264"/>
      <c r="R192" s="1265"/>
      <c r="S192" s="1307"/>
      <c r="U192" s="1677">
        <f t="shared" si="2"/>
        <v>0</v>
      </c>
      <c r="AC192" s="413">
        <f>SUM(AC187:AC191)</f>
        <v>0</v>
      </c>
    </row>
    <row r="193" spans="15:21" ht="15" customHeight="1" thickBot="1">
      <c r="O193" s="3530"/>
      <c r="P193" s="1263"/>
      <c r="Q193" s="1264"/>
      <c r="R193" s="1265"/>
      <c r="S193" s="1307"/>
      <c r="U193" s="1677">
        <f t="shared" si="2"/>
        <v>0</v>
      </c>
    </row>
    <row r="194" spans="15:21" ht="15" customHeight="1" thickBot="1">
      <c r="O194" s="3530"/>
      <c r="P194" s="1263"/>
      <c r="Q194" s="1264"/>
      <c r="R194" s="1265"/>
      <c r="S194" s="1307"/>
      <c r="U194" s="1677">
        <f t="shared" si="2"/>
        <v>0</v>
      </c>
    </row>
    <row r="195" spans="15:21" ht="15" customHeight="1" thickBot="1">
      <c r="O195" s="3530"/>
      <c r="P195" s="1263"/>
      <c r="Q195" s="1264"/>
      <c r="R195" s="1265"/>
      <c r="S195" s="1307"/>
      <c r="U195" s="1677">
        <f t="shared" si="2"/>
        <v>0</v>
      </c>
    </row>
    <row r="196" spans="15:21" ht="15" customHeight="1" thickBot="1">
      <c r="O196" s="3530"/>
      <c r="P196" s="1263"/>
      <c r="Q196" s="1264"/>
      <c r="R196" s="1265"/>
      <c r="S196" s="1307"/>
      <c r="U196" s="1677">
        <f t="shared" si="2"/>
        <v>0</v>
      </c>
    </row>
    <row r="197" spans="15:21" ht="15" customHeight="1" thickBot="1">
      <c r="O197" s="3531"/>
      <c r="P197" s="1315"/>
      <c r="Q197" s="1316"/>
      <c r="R197" s="1317"/>
      <c r="S197" s="1318"/>
      <c r="U197" s="1677">
        <f t="shared" si="2"/>
        <v>0</v>
      </c>
    </row>
  </sheetData>
  <mergeCells count="180">
    <mergeCell ref="AP164:AQ164"/>
    <mergeCell ref="AI165:AJ165"/>
    <mergeCell ref="U163:V163"/>
    <mergeCell ref="AK146:AL146"/>
    <mergeCell ref="AL163:AM163"/>
    <mergeCell ref="X163:Y163"/>
    <mergeCell ref="AB163:AC163"/>
    <mergeCell ref="AE163:AF163"/>
    <mergeCell ref="X164:Y164"/>
    <mergeCell ref="AB164:AC164"/>
    <mergeCell ref="AE164:AF164"/>
    <mergeCell ref="AI164:AJ164"/>
    <mergeCell ref="AL164:AM164"/>
    <mergeCell ref="AI163:AJ163"/>
    <mergeCell ref="AB162:AC162"/>
    <mergeCell ref="AD162:AE162"/>
    <mergeCell ref="AI162:AJ162"/>
    <mergeCell ref="AD146:AE146"/>
    <mergeCell ref="AI146:AJ146"/>
    <mergeCell ref="AK162:AL162"/>
    <mergeCell ref="Q163:R163"/>
    <mergeCell ref="AL165:AM165"/>
    <mergeCell ref="B165:C165"/>
    <mergeCell ref="E165:F165"/>
    <mergeCell ref="B166:C166"/>
    <mergeCell ref="E166:F166"/>
    <mergeCell ref="G166:H166"/>
    <mergeCell ref="J166:K166"/>
    <mergeCell ref="J167:K167"/>
    <mergeCell ref="N167:O167"/>
    <mergeCell ref="Q167:R167"/>
    <mergeCell ref="N166:O166"/>
    <mergeCell ref="Q166:R166"/>
    <mergeCell ref="U166:V166"/>
    <mergeCell ref="X166:Y166"/>
    <mergeCell ref="AB166:AC166"/>
    <mergeCell ref="AE166:AF166"/>
    <mergeCell ref="AL166:AM166"/>
    <mergeCell ref="AI167:AJ167"/>
    <mergeCell ref="AL167:AM167"/>
    <mergeCell ref="AB165:AC165"/>
    <mergeCell ref="B167:C167"/>
    <mergeCell ref="E167:F167"/>
    <mergeCell ref="G167:H167"/>
    <mergeCell ref="AE167:AF167"/>
    <mergeCell ref="G165:H165"/>
    <mergeCell ref="J165:K165"/>
    <mergeCell ref="N165:O165"/>
    <mergeCell ref="Q165:R165"/>
    <mergeCell ref="U165:V165"/>
    <mergeCell ref="X165:Y165"/>
    <mergeCell ref="AE165:AF165"/>
    <mergeCell ref="B164:C164"/>
    <mergeCell ref="E164:F164"/>
    <mergeCell ref="G164:H164"/>
    <mergeCell ref="J164:K164"/>
    <mergeCell ref="N164:O164"/>
    <mergeCell ref="Q164:R164"/>
    <mergeCell ref="U164:V164"/>
    <mergeCell ref="AB167:AC167"/>
    <mergeCell ref="A147:A162"/>
    <mergeCell ref="B162:C162"/>
    <mergeCell ref="D162:E162"/>
    <mergeCell ref="G162:H162"/>
    <mergeCell ref="I162:J162"/>
    <mergeCell ref="N162:O162"/>
    <mergeCell ref="P162:Q162"/>
    <mergeCell ref="U162:V162"/>
    <mergeCell ref="W162:X162"/>
    <mergeCell ref="A101:A115"/>
    <mergeCell ref="B101:B115"/>
    <mergeCell ref="G101:G107"/>
    <mergeCell ref="N101:N115"/>
    <mergeCell ref="U101:U115"/>
    <mergeCell ref="AB101:AB115"/>
    <mergeCell ref="AI101:AI115"/>
    <mergeCell ref="AI116:AI130"/>
    <mergeCell ref="A131:A146"/>
    <mergeCell ref="B146:C146"/>
    <mergeCell ref="D146:E146"/>
    <mergeCell ref="G146:H146"/>
    <mergeCell ref="I146:J146"/>
    <mergeCell ref="N146:O146"/>
    <mergeCell ref="P146:Q146"/>
    <mergeCell ref="U146:V146"/>
    <mergeCell ref="A116:A130"/>
    <mergeCell ref="B116:B130"/>
    <mergeCell ref="G116:G130"/>
    <mergeCell ref="N116:N130"/>
    <mergeCell ref="U116:U130"/>
    <mergeCell ref="AB116:AB130"/>
    <mergeCell ref="W146:X146"/>
    <mergeCell ref="AB146:AC146"/>
    <mergeCell ref="AI79:AI93"/>
    <mergeCell ref="A94:A100"/>
    <mergeCell ref="B94:B100"/>
    <mergeCell ref="G94:G100"/>
    <mergeCell ref="U94:U100"/>
    <mergeCell ref="AB94:AB100"/>
    <mergeCell ref="AI94:AI100"/>
    <mergeCell ref="A79:A93"/>
    <mergeCell ref="B79:B93"/>
    <mergeCell ref="G79:G93"/>
    <mergeCell ref="N79:N93"/>
    <mergeCell ref="U79:U93"/>
    <mergeCell ref="AB79:AB93"/>
    <mergeCell ref="N94:N100"/>
    <mergeCell ref="AI49:AI63"/>
    <mergeCell ref="A64:A78"/>
    <mergeCell ref="B64:B78"/>
    <mergeCell ref="G64:G78"/>
    <mergeCell ref="N64:N78"/>
    <mergeCell ref="U64:U78"/>
    <mergeCell ref="AB64:AB78"/>
    <mergeCell ref="AI64:AI78"/>
    <mergeCell ref="A49:A63"/>
    <mergeCell ref="B49:B63"/>
    <mergeCell ref="G49:G63"/>
    <mergeCell ref="N49:N63"/>
    <mergeCell ref="U49:U63"/>
    <mergeCell ref="AB49:AB63"/>
    <mergeCell ref="N34:N48"/>
    <mergeCell ref="U34:U48"/>
    <mergeCell ref="AB34:AB48"/>
    <mergeCell ref="AI34:AI48"/>
    <mergeCell ref="A19:A33"/>
    <mergeCell ref="B19:B33"/>
    <mergeCell ref="G19:G33"/>
    <mergeCell ref="N19:N33"/>
    <mergeCell ref="U19:U33"/>
    <mergeCell ref="AB19:AB33"/>
    <mergeCell ref="AI19:AI33"/>
    <mergeCell ref="A34:A48"/>
    <mergeCell ref="B34:B48"/>
    <mergeCell ref="G34:G48"/>
    <mergeCell ref="AC41:AF41"/>
    <mergeCell ref="B4:B18"/>
    <mergeCell ref="G4:G18"/>
    <mergeCell ref="A1:AO1"/>
    <mergeCell ref="A2:A3"/>
    <mergeCell ref="B2:C2"/>
    <mergeCell ref="G2:H2"/>
    <mergeCell ref="N2:O2"/>
    <mergeCell ref="U2:V2"/>
    <mergeCell ref="AB2:AC2"/>
    <mergeCell ref="AI2:AJ2"/>
    <mergeCell ref="H4:K5"/>
    <mergeCell ref="N4:N18"/>
    <mergeCell ref="O4:R5"/>
    <mergeCell ref="U4:U18"/>
    <mergeCell ref="AB4:AB18"/>
    <mergeCell ref="AI4:AI18"/>
    <mergeCell ref="A4:A18"/>
    <mergeCell ref="V4:Y5"/>
    <mergeCell ref="AJ4:AO5"/>
    <mergeCell ref="AC4:AF5"/>
    <mergeCell ref="O183:O197"/>
    <mergeCell ref="A172:AM172"/>
    <mergeCell ref="A171:AM171"/>
    <mergeCell ref="AB168:AC168"/>
    <mergeCell ref="AE168:AF168"/>
    <mergeCell ref="AI168:AJ168"/>
    <mergeCell ref="AL168:AM168"/>
    <mergeCell ref="B168:C168"/>
    <mergeCell ref="E168:F168"/>
    <mergeCell ref="G168:H168"/>
    <mergeCell ref="J168:K168"/>
    <mergeCell ref="N168:O168"/>
    <mergeCell ref="Q168:R168"/>
    <mergeCell ref="U168:V168"/>
    <mergeCell ref="X168:Y168"/>
    <mergeCell ref="A163:A168"/>
    <mergeCell ref="AI166:AJ166"/>
    <mergeCell ref="B163:C163"/>
    <mergeCell ref="E163:F163"/>
    <mergeCell ref="G163:H163"/>
    <mergeCell ref="J163:K163"/>
    <mergeCell ref="N163:O163"/>
    <mergeCell ref="U167:V167"/>
    <mergeCell ref="X167:Y167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7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R255"/>
  <sheetViews>
    <sheetView view="pageBreakPreview" zoomScale="70" zoomScaleNormal="64" zoomScaleSheetLayoutView="70" workbookViewId="0">
      <selection activeCell="AE34" sqref="AE34"/>
    </sheetView>
  </sheetViews>
  <sheetFormatPr defaultColWidth="12.625" defaultRowHeight="15" customHeight="1"/>
  <cols>
    <col min="1" max="1" width="3.125" style="413" customWidth="1"/>
    <col min="2" max="2" width="4.875" style="413" hidden="1" customWidth="1"/>
    <col min="3" max="6" width="6.625" style="413" hidden="1" customWidth="1"/>
    <col min="7" max="7" width="7" style="413" customWidth="1"/>
    <col min="8" max="8" width="11" style="413" customWidth="1"/>
    <col min="9" max="11" width="6.625" style="413" customWidth="1"/>
    <col min="12" max="12" width="6.625" style="413" hidden="1" customWidth="1"/>
    <col min="13" max="13" width="9.75" style="413" hidden="1" customWidth="1"/>
    <col min="14" max="14" width="5.75" style="413" customWidth="1"/>
    <col min="15" max="15" width="18.5" style="413" bestFit="1" customWidth="1"/>
    <col min="16" max="16" width="7.375" style="413" customWidth="1"/>
    <col min="17" max="17" width="6.625" style="412" customWidth="1"/>
    <col min="18" max="18" width="6.75" style="413" customWidth="1"/>
    <col min="19" max="19" width="6.625" style="413" hidden="1" customWidth="1"/>
    <col min="20" max="20" width="9.75" style="413" hidden="1" customWidth="1"/>
    <col min="21" max="21" width="5.875" style="413" customWidth="1"/>
    <col min="22" max="22" width="15.125" style="413" customWidth="1"/>
    <col min="23" max="25" width="6.625" style="413" customWidth="1"/>
    <col min="26" max="26" width="6.625" style="413" hidden="1" customWidth="1"/>
    <col min="27" max="27" width="9.75" style="413" hidden="1" customWidth="1"/>
    <col min="28" max="28" width="5.625" style="413" customWidth="1"/>
    <col min="29" max="29" width="12.25" style="413" customWidth="1"/>
    <col min="30" max="32" width="6.625" style="413" customWidth="1"/>
    <col min="33" max="33" width="6.625" style="413" hidden="1" customWidth="1"/>
    <col min="34" max="34" width="9.75" style="413" hidden="1" customWidth="1"/>
    <col min="35" max="35" width="7.125" style="413" customWidth="1"/>
    <col min="36" max="36" width="12.25" style="413" customWidth="1"/>
    <col min="37" max="37" width="6.625" style="413" customWidth="1"/>
    <col min="38" max="38" width="6.75" style="413" customWidth="1"/>
    <col min="39" max="39" width="6.625" style="413" customWidth="1"/>
    <col min="40" max="40" width="6.625" style="413" hidden="1" customWidth="1"/>
    <col min="41" max="41" width="9.75" style="413" hidden="1" customWidth="1"/>
    <col min="42" max="44" width="7.875" style="413" customWidth="1"/>
    <col min="45" max="16384" width="12.625" style="413"/>
  </cols>
  <sheetData>
    <row r="1" spans="1:44" ht="26.25" customHeight="1" thickBot="1">
      <c r="A1" s="3563" t="s">
        <v>553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  <c r="U1" s="3564"/>
      <c r="V1" s="3564"/>
      <c r="W1" s="3564"/>
      <c r="X1" s="3564"/>
      <c r="Y1" s="3564"/>
      <c r="Z1" s="3564"/>
      <c r="AA1" s="3564"/>
      <c r="AB1" s="3564"/>
      <c r="AC1" s="3564"/>
      <c r="AD1" s="3564"/>
      <c r="AE1" s="3564"/>
      <c r="AF1" s="3564"/>
      <c r="AG1" s="3564"/>
      <c r="AH1" s="3564"/>
      <c r="AI1" s="3564"/>
      <c r="AJ1" s="3564"/>
      <c r="AK1" s="3564"/>
      <c r="AL1" s="3564"/>
      <c r="AM1" s="3564"/>
      <c r="AN1" s="3564"/>
      <c r="AO1" s="3564"/>
      <c r="AP1" s="412"/>
      <c r="AQ1" s="412"/>
      <c r="AR1" s="412"/>
    </row>
    <row r="2" spans="1:44" ht="18" customHeight="1">
      <c r="A2" s="3565"/>
      <c r="B2" s="3567">
        <v>44640</v>
      </c>
      <c r="C2" s="3568"/>
      <c r="D2" s="414" t="s">
        <v>0</v>
      </c>
      <c r="E2" s="415"/>
      <c r="F2" s="416" t="s">
        <v>1</v>
      </c>
      <c r="G2" s="3680">
        <v>45810</v>
      </c>
      <c r="H2" s="3681"/>
      <c r="I2" s="758" t="s">
        <v>2</v>
      </c>
      <c r="J2" s="4232">
        <v>23</v>
      </c>
      <c r="K2" s="900" t="s">
        <v>1</v>
      </c>
      <c r="L2" s="757"/>
      <c r="M2" s="757"/>
      <c r="N2" s="3680">
        <f>G2+1</f>
        <v>45811</v>
      </c>
      <c r="O2" s="3682"/>
      <c r="P2" s="901" t="s">
        <v>3</v>
      </c>
      <c r="Q2" s="4232">
        <v>23</v>
      </c>
      <c r="R2" s="900" t="s">
        <v>1</v>
      </c>
      <c r="S2" s="757"/>
      <c r="T2" s="757"/>
      <c r="U2" s="3680">
        <f>N2+1</f>
        <v>45812</v>
      </c>
      <c r="V2" s="3682"/>
      <c r="W2" s="901" t="s">
        <v>4</v>
      </c>
      <c r="X2" s="4232">
        <v>23</v>
      </c>
      <c r="Y2" s="900" t="s">
        <v>1</v>
      </c>
      <c r="Z2" s="757"/>
      <c r="AA2" s="757"/>
      <c r="AB2" s="3680">
        <f>U2+1</f>
        <v>45813</v>
      </c>
      <c r="AC2" s="3682"/>
      <c r="AD2" s="901" t="s">
        <v>5</v>
      </c>
      <c r="AE2" s="4232">
        <v>23</v>
      </c>
      <c r="AF2" s="900" t="s">
        <v>1</v>
      </c>
      <c r="AG2" s="757"/>
      <c r="AH2" s="757"/>
      <c r="AI2" s="3680">
        <f>AB2+1</f>
        <v>45814</v>
      </c>
      <c r="AJ2" s="3682"/>
      <c r="AK2" s="901" t="s">
        <v>6</v>
      </c>
      <c r="AL2" s="4232">
        <v>23</v>
      </c>
      <c r="AM2" s="900" t="s">
        <v>1</v>
      </c>
      <c r="AN2" s="757"/>
      <c r="AO2" s="757"/>
      <c r="AP2" s="412"/>
      <c r="AQ2" s="412"/>
      <c r="AR2" s="412"/>
    </row>
    <row r="3" spans="1:44" ht="18" customHeight="1" thickBot="1">
      <c r="A3" s="3566"/>
      <c r="B3" s="418" t="s">
        <v>8</v>
      </c>
      <c r="C3" s="419" t="s">
        <v>9</v>
      </c>
      <c r="D3" s="419" t="s">
        <v>10</v>
      </c>
      <c r="E3" s="420" t="s">
        <v>11</v>
      </c>
      <c r="F3" s="421" t="s">
        <v>12</v>
      </c>
      <c r="G3" s="761" t="s">
        <v>8</v>
      </c>
      <c r="H3" s="762" t="s">
        <v>9</v>
      </c>
      <c r="I3" s="762" t="s">
        <v>10</v>
      </c>
      <c r="J3" s="763" t="s">
        <v>11</v>
      </c>
      <c r="K3" s="759" t="s">
        <v>12</v>
      </c>
      <c r="L3" s="760"/>
      <c r="M3" s="760"/>
      <c r="N3" s="761" t="s">
        <v>8</v>
      </c>
      <c r="O3" s="762" t="s">
        <v>9</v>
      </c>
      <c r="P3" s="762" t="s">
        <v>10</v>
      </c>
      <c r="Q3" s="763" t="s">
        <v>11</v>
      </c>
      <c r="R3" s="759" t="s">
        <v>12</v>
      </c>
      <c r="S3" s="760"/>
      <c r="T3" s="760"/>
      <c r="U3" s="761" t="s">
        <v>8</v>
      </c>
      <c r="V3" s="762" t="s">
        <v>9</v>
      </c>
      <c r="W3" s="762" t="s">
        <v>10</v>
      </c>
      <c r="X3" s="763" t="s">
        <v>11</v>
      </c>
      <c r="Y3" s="759" t="s">
        <v>12</v>
      </c>
      <c r="Z3" s="760"/>
      <c r="AA3" s="760"/>
      <c r="AB3" s="761" t="s">
        <v>8</v>
      </c>
      <c r="AC3" s="762" t="s">
        <v>9</v>
      </c>
      <c r="AD3" s="762" t="s">
        <v>10</v>
      </c>
      <c r="AE3" s="763" t="s">
        <v>11</v>
      </c>
      <c r="AF3" s="759" t="s">
        <v>12</v>
      </c>
      <c r="AG3" s="760"/>
      <c r="AH3" s="760"/>
      <c r="AI3" s="761" t="s">
        <v>8</v>
      </c>
      <c r="AJ3" s="762" t="s">
        <v>9</v>
      </c>
      <c r="AK3" s="762" t="s">
        <v>10</v>
      </c>
      <c r="AL3" s="1127" t="s">
        <v>11</v>
      </c>
      <c r="AM3" s="759" t="s">
        <v>12</v>
      </c>
      <c r="AN3" s="760"/>
      <c r="AO3" s="760"/>
      <c r="AP3" s="412"/>
      <c r="AQ3" s="412"/>
      <c r="AR3" s="412"/>
    </row>
    <row r="4" spans="1:44" ht="18" customHeight="1">
      <c r="A4" s="3580" t="s">
        <v>13</v>
      </c>
      <c r="B4" s="3558"/>
      <c r="C4" s="423"/>
      <c r="D4" s="424"/>
      <c r="E4" s="425"/>
      <c r="F4" s="426"/>
      <c r="G4" s="3683"/>
      <c r="H4" s="3576"/>
      <c r="I4" s="3577"/>
      <c r="J4" s="3577"/>
      <c r="K4" s="3577"/>
      <c r="L4" s="1408"/>
      <c r="M4" s="1408"/>
      <c r="N4" s="3683"/>
      <c r="O4" s="3576"/>
      <c r="P4" s="3577"/>
      <c r="Q4" s="3577"/>
      <c r="R4" s="3577"/>
      <c r="S4" s="1408"/>
      <c r="T4" s="1408"/>
      <c r="U4" s="3683"/>
      <c r="V4" s="1408"/>
      <c r="W4" s="1408"/>
      <c r="X4" s="1409"/>
      <c r="Y4" s="1408"/>
      <c r="Z4" s="1408"/>
      <c r="AA4" s="1408"/>
      <c r="AB4" s="3561"/>
      <c r="AC4" s="1408"/>
      <c r="AD4" s="1408"/>
      <c r="AE4" s="1409"/>
      <c r="AF4" s="1408"/>
      <c r="AG4" s="1408"/>
      <c r="AH4" s="1408"/>
      <c r="AI4" s="3561"/>
      <c r="AJ4" s="2157"/>
      <c r="AK4" s="2157"/>
      <c r="AL4" s="2158"/>
      <c r="AM4" s="2157"/>
      <c r="AN4" s="1128"/>
      <c r="AO4" s="919"/>
      <c r="AP4" s="412"/>
      <c r="AQ4" s="412"/>
      <c r="AR4" s="412"/>
    </row>
    <row r="5" spans="1:44" ht="18" customHeight="1" thickBot="1">
      <c r="A5" s="3559"/>
      <c r="B5" s="3559"/>
      <c r="C5" s="429"/>
      <c r="D5" s="412"/>
      <c r="E5" s="430"/>
      <c r="F5" s="431"/>
      <c r="G5" s="3600"/>
      <c r="H5" s="3578"/>
      <c r="I5" s="3579"/>
      <c r="J5" s="3579"/>
      <c r="K5" s="3579"/>
      <c r="L5" s="1312"/>
      <c r="M5" s="1312"/>
      <c r="N5" s="3600"/>
      <c r="O5" s="3578"/>
      <c r="P5" s="3579"/>
      <c r="Q5" s="3579"/>
      <c r="R5" s="3579"/>
      <c r="S5" s="1312"/>
      <c r="T5" s="1312"/>
      <c r="U5" s="3600"/>
      <c r="V5" s="1312"/>
      <c r="W5" s="1312"/>
      <c r="X5" s="1410"/>
      <c r="Y5" s="1312"/>
      <c r="Z5" s="1312"/>
      <c r="AA5" s="1312"/>
      <c r="AB5" s="3562"/>
      <c r="AC5" s="1312"/>
      <c r="AD5" s="1312"/>
      <c r="AE5" s="1410"/>
      <c r="AF5" s="1312"/>
      <c r="AG5" s="1312"/>
      <c r="AH5" s="1312"/>
      <c r="AI5" s="3562"/>
      <c r="AJ5" s="2159"/>
      <c r="AK5" s="2159"/>
      <c r="AL5" s="2160"/>
      <c r="AM5" s="2159"/>
      <c r="AN5" s="1129"/>
      <c r="AO5" s="756"/>
      <c r="AP5" s="412"/>
      <c r="AQ5" s="412"/>
      <c r="AR5" s="412"/>
    </row>
    <row r="6" spans="1:44" ht="18" hidden="1" customHeight="1" thickBot="1">
      <c r="A6" s="3559"/>
      <c r="B6" s="3559"/>
      <c r="C6" s="429"/>
      <c r="D6" s="412"/>
      <c r="E6" s="430"/>
      <c r="F6" s="431"/>
      <c r="G6" s="3600"/>
      <c r="H6" s="1312"/>
      <c r="I6" s="1312"/>
      <c r="J6" s="1410"/>
      <c r="K6" s="1312"/>
      <c r="L6" s="1312"/>
      <c r="M6" s="1312"/>
      <c r="N6" s="3600"/>
      <c r="O6" s="1312"/>
      <c r="P6" s="1312"/>
      <c r="Q6" s="1410"/>
      <c r="R6" s="1312"/>
      <c r="S6" s="1312"/>
      <c r="T6" s="1312"/>
      <c r="U6" s="3600"/>
      <c r="V6" s="1312"/>
      <c r="W6" s="1312"/>
      <c r="X6" s="1410"/>
      <c r="Y6" s="1312"/>
      <c r="Z6" s="1312"/>
      <c r="AA6" s="1312"/>
      <c r="AB6" s="3562"/>
      <c r="AC6" s="1312"/>
      <c r="AD6" s="1312"/>
      <c r="AE6" s="1410"/>
      <c r="AF6" s="1312"/>
      <c r="AG6" s="1312"/>
      <c r="AH6" s="1312"/>
      <c r="AI6" s="3562"/>
      <c r="AJ6" s="2161"/>
      <c r="AK6" s="2159"/>
      <c r="AL6" s="2160"/>
      <c r="AM6" s="2162"/>
      <c r="AN6" s="1129"/>
      <c r="AO6" s="756"/>
      <c r="AP6" s="412"/>
      <c r="AQ6" s="412"/>
      <c r="AR6" s="412"/>
    </row>
    <row r="7" spans="1:44" ht="18" hidden="1" customHeight="1" thickBot="1">
      <c r="A7" s="3559"/>
      <c r="B7" s="3559"/>
      <c r="C7" s="429"/>
      <c r="D7" s="412"/>
      <c r="E7" s="430"/>
      <c r="F7" s="431"/>
      <c r="G7" s="3600"/>
      <c r="H7" s="1312"/>
      <c r="I7" s="1312"/>
      <c r="J7" s="1410"/>
      <c r="K7" s="1312"/>
      <c r="L7" s="1312"/>
      <c r="M7" s="1312"/>
      <c r="N7" s="3600"/>
      <c r="O7" s="1312"/>
      <c r="P7" s="1312"/>
      <c r="Q7" s="1410"/>
      <c r="R7" s="1312"/>
      <c r="S7" s="1312"/>
      <c r="T7" s="1312"/>
      <c r="U7" s="3600"/>
      <c r="V7" s="1312"/>
      <c r="W7" s="1312"/>
      <c r="X7" s="1410"/>
      <c r="Y7" s="1312"/>
      <c r="Z7" s="1312"/>
      <c r="AA7" s="1312"/>
      <c r="AB7" s="3562"/>
      <c r="AC7" s="1312"/>
      <c r="AD7" s="1312"/>
      <c r="AE7" s="1410"/>
      <c r="AF7" s="1312"/>
      <c r="AG7" s="1312"/>
      <c r="AH7" s="1312"/>
      <c r="AI7" s="3562"/>
      <c r="AJ7" s="2161"/>
      <c r="AK7" s="2159"/>
      <c r="AL7" s="2160"/>
      <c r="AM7" s="2162"/>
      <c r="AN7" s="1129"/>
      <c r="AO7" s="756"/>
      <c r="AP7" s="412"/>
      <c r="AQ7" s="412"/>
      <c r="AR7" s="412"/>
    </row>
    <row r="8" spans="1:44" ht="18" hidden="1" customHeight="1" thickBot="1">
      <c r="A8" s="3559"/>
      <c r="B8" s="3559"/>
      <c r="C8" s="429"/>
      <c r="D8" s="412"/>
      <c r="E8" s="430"/>
      <c r="F8" s="431"/>
      <c r="G8" s="3600"/>
      <c r="H8" s="1312"/>
      <c r="I8" s="1312"/>
      <c r="J8" s="1410"/>
      <c r="K8" s="1312"/>
      <c r="L8" s="1312"/>
      <c r="M8" s="1312"/>
      <c r="N8" s="3600"/>
      <c r="O8" s="1312"/>
      <c r="P8" s="1312"/>
      <c r="Q8" s="1410"/>
      <c r="R8" s="1312"/>
      <c r="S8" s="1312"/>
      <c r="T8" s="1312"/>
      <c r="U8" s="3600"/>
      <c r="V8" s="1312"/>
      <c r="W8" s="1312"/>
      <c r="X8" s="1410"/>
      <c r="Y8" s="1312"/>
      <c r="Z8" s="1312"/>
      <c r="AA8" s="1312"/>
      <c r="AB8" s="3562"/>
      <c r="AC8" s="1312"/>
      <c r="AD8" s="1312"/>
      <c r="AE8" s="1410"/>
      <c r="AF8" s="1312"/>
      <c r="AG8" s="1312"/>
      <c r="AH8" s="1312"/>
      <c r="AI8" s="3562"/>
      <c r="AJ8" s="2161"/>
      <c r="AK8" s="2159"/>
      <c r="AL8" s="2160"/>
      <c r="AM8" s="2162"/>
      <c r="AN8" s="1129"/>
      <c r="AO8" s="756"/>
      <c r="AP8" s="412"/>
      <c r="AQ8" s="412"/>
      <c r="AR8" s="412"/>
    </row>
    <row r="9" spans="1:44" ht="18" hidden="1" customHeight="1" thickBot="1">
      <c r="A9" s="3559"/>
      <c r="B9" s="3559"/>
      <c r="C9" s="429"/>
      <c r="D9" s="412"/>
      <c r="E9" s="430"/>
      <c r="F9" s="431"/>
      <c r="G9" s="3600"/>
      <c r="H9" s="1312"/>
      <c r="I9" s="1312"/>
      <c r="J9" s="1410"/>
      <c r="K9" s="1312"/>
      <c r="L9" s="1312"/>
      <c r="M9" s="1312"/>
      <c r="N9" s="3600"/>
      <c r="O9" s="1312"/>
      <c r="P9" s="1312"/>
      <c r="Q9" s="1410"/>
      <c r="R9" s="1312"/>
      <c r="S9" s="1312"/>
      <c r="T9" s="1312"/>
      <c r="U9" s="3600"/>
      <c r="V9" s="1312"/>
      <c r="W9" s="1312"/>
      <c r="X9" s="1410"/>
      <c r="Y9" s="1312"/>
      <c r="Z9" s="1312"/>
      <c r="AA9" s="1312"/>
      <c r="AB9" s="3562"/>
      <c r="AC9" s="1312"/>
      <c r="AD9" s="1312"/>
      <c r="AE9" s="1410"/>
      <c r="AF9" s="1312"/>
      <c r="AG9" s="1312"/>
      <c r="AH9" s="1312"/>
      <c r="AI9" s="3562"/>
      <c r="AJ9" s="2161"/>
      <c r="AK9" s="2159"/>
      <c r="AL9" s="2160"/>
      <c r="AM9" s="2162"/>
      <c r="AN9" s="1129"/>
      <c r="AO9" s="756"/>
      <c r="AP9" s="412"/>
      <c r="AQ9" s="412"/>
      <c r="AR9" s="412"/>
    </row>
    <row r="10" spans="1:44" ht="18" hidden="1" customHeight="1" thickBot="1">
      <c r="A10" s="3559"/>
      <c r="B10" s="3559"/>
      <c r="C10" s="429"/>
      <c r="D10" s="412"/>
      <c r="E10" s="430"/>
      <c r="F10" s="431"/>
      <c r="G10" s="3600"/>
      <c r="H10" s="1312"/>
      <c r="I10" s="1312"/>
      <c r="J10" s="1410"/>
      <c r="K10" s="1312"/>
      <c r="L10" s="1312"/>
      <c r="M10" s="1312"/>
      <c r="N10" s="3600"/>
      <c r="O10" s="1312"/>
      <c r="P10" s="1312"/>
      <c r="Q10" s="1410"/>
      <c r="R10" s="1312"/>
      <c r="S10" s="1312"/>
      <c r="T10" s="1312"/>
      <c r="U10" s="3600"/>
      <c r="V10" s="1312"/>
      <c r="W10" s="1312"/>
      <c r="X10" s="1410"/>
      <c r="Y10" s="1312"/>
      <c r="Z10" s="1312"/>
      <c r="AA10" s="1312"/>
      <c r="AB10" s="3562"/>
      <c r="AC10" s="1312"/>
      <c r="AD10" s="1312"/>
      <c r="AE10" s="1410"/>
      <c r="AF10" s="1312"/>
      <c r="AG10" s="1312"/>
      <c r="AH10" s="1312"/>
      <c r="AI10" s="3562"/>
      <c r="AJ10" s="2161"/>
      <c r="AK10" s="2159"/>
      <c r="AL10" s="2160"/>
      <c r="AM10" s="2162"/>
      <c r="AN10" s="1129"/>
      <c r="AO10" s="756"/>
      <c r="AP10" s="412"/>
      <c r="AQ10" s="412"/>
      <c r="AR10" s="412"/>
    </row>
    <row r="11" spans="1:44" ht="18" hidden="1" customHeight="1" thickBot="1">
      <c r="A11" s="3559"/>
      <c r="B11" s="3559"/>
      <c r="C11" s="429"/>
      <c r="D11" s="412"/>
      <c r="E11" s="430"/>
      <c r="F11" s="431"/>
      <c r="G11" s="3600"/>
      <c r="H11" s="1312"/>
      <c r="I11" s="1312"/>
      <c r="J11" s="1410"/>
      <c r="K11" s="1312"/>
      <c r="L11" s="1312"/>
      <c r="M11" s="1312"/>
      <c r="N11" s="3600"/>
      <c r="O11" s="1312"/>
      <c r="P11" s="1312"/>
      <c r="Q11" s="1410"/>
      <c r="R11" s="1312"/>
      <c r="S11" s="1312"/>
      <c r="T11" s="1312"/>
      <c r="U11" s="3600"/>
      <c r="V11" s="1312"/>
      <c r="W11" s="1312"/>
      <c r="X11" s="1410"/>
      <c r="Y11" s="1312"/>
      <c r="Z11" s="1312"/>
      <c r="AA11" s="1312"/>
      <c r="AB11" s="3562"/>
      <c r="AC11" s="1312"/>
      <c r="AD11" s="1312"/>
      <c r="AE11" s="1410"/>
      <c r="AF11" s="1312"/>
      <c r="AG11" s="1312"/>
      <c r="AH11" s="1312"/>
      <c r="AI11" s="3562"/>
      <c r="AJ11" s="2161"/>
      <c r="AK11" s="2159"/>
      <c r="AL11" s="2160"/>
      <c r="AM11" s="2162"/>
      <c r="AN11" s="1129"/>
      <c r="AO11" s="756"/>
      <c r="AP11" s="412"/>
      <c r="AQ11" s="412"/>
      <c r="AR11" s="412"/>
    </row>
    <row r="12" spans="1:44" ht="18" hidden="1" customHeight="1" thickBot="1">
      <c r="A12" s="3559"/>
      <c r="B12" s="3559"/>
      <c r="C12" s="429"/>
      <c r="D12" s="412"/>
      <c r="E12" s="430"/>
      <c r="F12" s="431"/>
      <c r="G12" s="3600"/>
      <c r="H12" s="1312"/>
      <c r="I12" s="1312"/>
      <c r="J12" s="1410"/>
      <c r="K12" s="1312"/>
      <c r="L12" s="1312"/>
      <c r="M12" s="1312"/>
      <c r="N12" s="3600"/>
      <c r="O12" s="1312"/>
      <c r="P12" s="1312"/>
      <c r="Q12" s="1410"/>
      <c r="R12" s="1312"/>
      <c r="S12" s="1312"/>
      <c r="T12" s="1312"/>
      <c r="U12" s="3600"/>
      <c r="V12" s="1312"/>
      <c r="W12" s="1312"/>
      <c r="X12" s="1410"/>
      <c r="Y12" s="1312"/>
      <c r="Z12" s="1312"/>
      <c r="AA12" s="1312"/>
      <c r="AB12" s="3562"/>
      <c r="AC12" s="1312"/>
      <c r="AD12" s="1312"/>
      <c r="AE12" s="1410"/>
      <c r="AF12" s="1312"/>
      <c r="AG12" s="1312"/>
      <c r="AH12" s="1312"/>
      <c r="AI12" s="3562"/>
      <c r="AJ12" s="2161"/>
      <c r="AK12" s="2159"/>
      <c r="AL12" s="2160"/>
      <c r="AM12" s="2162"/>
      <c r="AN12" s="1129"/>
      <c r="AO12" s="756"/>
      <c r="AP12" s="412"/>
      <c r="AQ12" s="412"/>
      <c r="AR12" s="412"/>
    </row>
    <row r="13" spans="1:44" ht="18" hidden="1" customHeight="1" thickBot="1">
      <c r="A13" s="3559"/>
      <c r="B13" s="3559"/>
      <c r="C13" s="429"/>
      <c r="D13" s="412"/>
      <c r="E13" s="430"/>
      <c r="F13" s="431"/>
      <c r="G13" s="3600"/>
      <c r="H13" s="1312"/>
      <c r="I13" s="1312"/>
      <c r="J13" s="1410"/>
      <c r="K13" s="1312"/>
      <c r="L13" s="1312"/>
      <c r="M13" s="1312"/>
      <c r="N13" s="3600"/>
      <c r="O13" s="1312"/>
      <c r="P13" s="1312"/>
      <c r="Q13" s="1410"/>
      <c r="R13" s="1312"/>
      <c r="S13" s="1312"/>
      <c r="T13" s="1312"/>
      <c r="U13" s="3600"/>
      <c r="V13" s="1312"/>
      <c r="W13" s="1312"/>
      <c r="X13" s="1410"/>
      <c r="Y13" s="1312"/>
      <c r="Z13" s="1312"/>
      <c r="AA13" s="1312"/>
      <c r="AB13" s="3562"/>
      <c r="AC13" s="1312"/>
      <c r="AD13" s="1312"/>
      <c r="AE13" s="1410"/>
      <c r="AF13" s="1312"/>
      <c r="AG13" s="1312"/>
      <c r="AH13" s="1312"/>
      <c r="AI13" s="3562"/>
      <c r="AJ13" s="2161"/>
      <c r="AK13" s="2159"/>
      <c r="AL13" s="2160"/>
      <c r="AM13" s="2162"/>
      <c r="AN13" s="1129"/>
      <c r="AO13" s="756"/>
      <c r="AP13" s="412"/>
      <c r="AQ13" s="412"/>
      <c r="AR13" s="412"/>
    </row>
    <row r="14" spans="1:44" ht="18" hidden="1" customHeight="1" thickBot="1">
      <c r="A14" s="3559"/>
      <c r="B14" s="3559"/>
      <c r="C14" s="429"/>
      <c r="D14" s="412"/>
      <c r="E14" s="430"/>
      <c r="F14" s="431"/>
      <c r="G14" s="3600"/>
      <c r="H14" s="1312"/>
      <c r="I14" s="1312"/>
      <c r="J14" s="1410"/>
      <c r="K14" s="1312"/>
      <c r="L14" s="1312"/>
      <c r="M14" s="1312"/>
      <c r="N14" s="3600"/>
      <c r="O14" s="1312"/>
      <c r="P14" s="1312"/>
      <c r="Q14" s="1410"/>
      <c r="R14" s="1312"/>
      <c r="S14" s="1312"/>
      <c r="T14" s="1312"/>
      <c r="U14" s="3600"/>
      <c r="V14" s="1312"/>
      <c r="W14" s="1312"/>
      <c r="X14" s="1410"/>
      <c r="Y14" s="1312"/>
      <c r="Z14" s="1312"/>
      <c r="AA14" s="1312"/>
      <c r="AB14" s="3562"/>
      <c r="AC14" s="1312"/>
      <c r="AD14" s="1312"/>
      <c r="AE14" s="1410"/>
      <c r="AF14" s="1312"/>
      <c r="AG14" s="1312"/>
      <c r="AH14" s="1312"/>
      <c r="AI14" s="3562"/>
      <c r="AJ14" s="2161"/>
      <c r="AK14" s="2159"/>
      <c r="AL14" s="2160"/>
      <c r="AM14" s="2162"/>
      <c r="AN14" s="1129"/>
      <c r="AO14" s="756"/>
      <c r="AP14" s="412"/>
      <c r="AQ14" s="412"/>
      <c r="AR14" s="412"/>
    </row>
    <row r="15" spans="1:44" ht="18" hidden="1" customHeight="1" thickBot="1">
      <c r="A15" s="3559"/>
      <c r="B15" s="3559"/>
      <c r="C15" s="429"/>
      <c r="D15" s="412"/>
      <c r="E15" s="430"/>
      <c r="F15" s="431"/>
      <c r="G15" s="3600"/>
      <c r="H15" s="1312"/>
      <c r="I15" s="1312"/>
      <c r="J15" s="1410"/>
      <c r="K15" s="1312"/>
      <c r="L15" s="1312"/>
      <c r="M15" s="1312"/>
      <c r="N15" s="3600"/>
      <c r="O15" s="1312"/>
      <c r="P15" s="1312"/>
      <c r="Q15" s="1410"/>
      <c r="R15" s="1312"/>
      <c r="S15" s="1312"/>
      <c r="T15" s="1312"/>
      <c r="U15" s="3600"/>
      <c r="V15" s="1312"/>
      <c r="W15" s="1312"/>
      <c r="X15" s="1410"/>
      <c r="Y15" s="1312"/>
      <c r="Z15" s="1312"/>
      <c r="AA15" s="1312"/>
      <c r="AB15" s="3562"/>
      <c r="AC15" s="1312"/>
      <c r="AD15" s="1312"/>
      <c r="AE15" s="1410"/>
      <c r="AF15" s="1312"/>
      <c r="AG15" s="1312"/>
      <c r="AH15" s="1312"/>
      <c r="AI15" s="3562"/>
      <c r="AJ15" s="2161"/>
      <c r="AK15" s="2159"/>
      <c r="AL15" s="2160"/>
      <c r="AM15" s="2162"/>
      <c r="AN15" s="1129"/>
      <c r="AO15" s="756"/>
      <c r="AP15" s="412"/>
      <c r="AQ15" s="412"/>
      <c r="AR15" s="412"/>
    </row>
    <row r="16" spans="1:44" ht="18" hidden="1" customHeight="1" thickBot="1">
      <c r="A16" s="3559"/>
      <c r="B16" s="3559"/>
      <c r="C16" s="429"/>
      <c r="D16" s="412"/>
      <c r="E16" s="430"/>
      <c r="F16" s="431"/>
      <c r="G16" s="3600"/>
      <c r="H16" s="1312"/>
      <c r="I16" s="1312"/>
      <c r="J16" s="1410"/>
      <c r="K16" s="1312"/>
      <c r="L16" s="1312"/>
      <c r="M16" s="1312"/>
      <c r="N16" s="3600"/>
      <c r="O16" s="1312"/>
      <c r="P16" s="1312"/>
      <c r="Q16" s="1410"/>
      <c r="R16" s="1312"/>
      <c r="S16" s="1312"/>
      <c r="T16" s="1312"/>
      <c r="U16" s="3600"/>
      <c r="V16" s="1312"/>
      <c r="W16" s="1312"/>
      <c r="X16" s="1410"/>
      <c r="Y16" s="1312"/>
      <c r="Z16" s="1312"/>
      <c r="AA16" s="1312"/>
      <c r="AB16" s="3562"/>
      <c r="AC16" s="1312"/>
      <c r="AD16" s="1312"/>
      <c r="AE16" s="1410"/>
      <c r="AF16" s="1312"/>
      <c r="AG16" s="1312"/>
      <c r="AH16" s="1312"/>
      <c r="AI16" s="3562"/>
      <c r="AJ16" s="2161"/>
      <c r="AK16" s="2159"/>
      <c r="AL16" s="2160"/>
      <c r="AM16" s="2162"/>
      <c r="AN16" s="1129"/>
      <c r="AO16" s="756"/>
      <c r="AP16" s="412"/>
      <c r="AQ16" s="412"/>
      <c r="AR16" s="412"/>
    </row>
    <row r="17" spans="1:44" ht="18" hidden="1" customHeight="1" thickBot="1">
      <c r="A17" s="3559"/>
      <c r="B17" s="3559"/>
      <c r="C17" s="429"/>
      <c r="D17" s="412"/>
      <c r="E17" s="430"/>
      <c r="F17" s="431"/>
      <c r="G17" s="3600"/>
      <c r="H17" s="1312"/>
      <c r="I17" s="1312"/>
      <c r="J17" s="1410"/>
      <c r="K17" s="1312"/>
      <c r="L17" s="1312"/>
      <c r="M17" s="1312"/>
      <c r="N17" s="3600"/>
      <c r="O17" s="1312"/>
      <c r="P17" s="1312"/>
      <c r="Q17" s="1410"/>
      <c r="R17" s="1312"/>
      <c r="S17" s="1312"/>
      <c r="T17" s="1312"/>
      <c r="U17" s="3600"/>
      <c r="V17" s="1312"/>
      <c r="W17" s="1312"/>
      <c r="X17" s="1410"/>
      <c r="Y17" s="1312"/>
      <c r="Z17" s="1312"/>
      <c r="AA17" s="1312"/>
      <c r="AB17" s="3562"/>
      <c r="AC17" s="1312"/>
      <c r="AD17" s="1312"/>
      <c r="AE17" s="1410"/>
      <c r="AF17" s="1312"/>
      <c r="AG17" s="1312"/>
      <c r="AH17" s="1312"/>
      <c r="AI17" s="3562"/>
      <c r="AJ17" s="2161"/>
      <c r="AK17" s="2159"/>
      <c r="AL17" s="2160"/>
      <c r="AM17" s="2162"/>
      <c r="AN17" s="1129"/>
      <c r="AO17" s="756"/>
      <c r="AP17" s="412"/>
      <c r="AQ17" s="412"/>
      <c r="AR17" s="412"/>
    </row>
    <row r="18" spans="1:44" ht="18" hidden="1" customHeight="1" thickBot="1">
      <c r="A18" s="3559"/>
      <c r="B18" s="3560"/>
      <c r="C18" s="435"/>
      <c r="D18" s="436"/>
      <c r="E18" s="437"/>
      <c r="F18" s="438"/>
      <c r="G18" s="3601"/>
      <c r="H18" s="1411"/>
      <c r="I18" s="1411"/>
      <c r="J18" s="1412"/>
      <c r="K18" s="1411"/>
      <c r="L18" s="1411"/>
      <c r="M18" s="1411"/>
      <c r="N18" s="3600"/>
      <c r="O18" s="1411"/>
      <c r="P18" s="1411"/>
      <c r="Q18" s="1412"/>
      <c r="R18" s="1411"/>
      <c r="S18" s="1411"/>
      <c r="T18" s="1411"/>
      <c r="U18" s="3600"/>
      <c r="V18" s="1411"/>
      <c r="W18" s="1411"/>
      <c r="X18" s="1412"/>
      <c r="Y18" s="1411"/>
      <c r="Z18" s="1411"/>
      <c r="AA18" s="1411"/>
      <c r="AB18" s="3562"/>
      <c r="AC18" s="1411"/>
      <c r="AD18" s="1411"/>
      <c r="AE18" s="1412"/>
      <c r="AF18" s="1411"/>
      <c r="AG18" s="1411"/>
      <c r="AH18" s="1411"/>
      <c r="AI18" s="3562"/>
      <c r="AJ18" s="2163"/>
      <c r="AK18" s="2164"/>
      <c r="AL18" s="2165"/>
      <c r="AM18" s="2166"/>
      <c r="AN18" s="1130"/>
      <c r="AO18" s="920"/>
      <c r="AP18" s="412"/>
      <c r="AQ18" s="412"/>
      <c r="AR18" s="412"/>
    </row>
    <row r="19" spans="1:44" ht="18" hidden="1" customHeight="1" thickBot="1">
      <c r="A19" s="3597" t="s">
        <v>15</v>
      </c>
      <c r="B19" s="3598"/>
      <c r="C19" s="442"/>
      <c r="D19" s="443"/>
      <c r="E19" s="444"/>
      <c r="F19" s="445"/>
      <c r="G19" s="3599"/>
      <c r="H19" s="1413"/>
      <c r="I19" s="1413"/>
      <c r="J19" s="1414"/>
      <c r="K19" s="1415"/>
      <c r="L19" s="1415"/>
      <c r="M19" s="1415"/>
      <c r="N19" s="3599"/>
      <c r="O19" s="1416"/>
      <c r="P19" s="1413"/>
      <c r="Q19" s="1417"/>
      <c r="R19" s="1418"/>
      <c r="S19" s="1415"/>
      <c r="T19" s="1415"/>
      <c r="U19" s="3599"/>
      <c r="V19" s="1416"/>
      <c r="W19" s="1413"/>
      <c r="X19" s="1414"/>
      <c r="Y19" s="1419"/>
      <c r="Z19" s="1415"/>
      <c r="AA19" s="1415"/>
      <c r="AB19" s="3599"/>
      <c r="AC19" s="1416"/>
      <c r="AD19" s="1413"/>
      <c r="AE19" s="1420"/>
      <c r="AF19" s="1415"/>
      <c r="AG19" s="1415"/>
      <c r="AH19" s="1415"/>
      <c r="AI19" s="3602"/>
      <c r="AJ19" s="1421"/>
      <c r="AK19" s="1422"/>
      <c r="AL19" s="1423"/>
      <c r="AM19" s="1424"/>
      <c r="AN19" s="574"/>
      <c r="AO19" s="446"/>
      <c r="AP19" s="412"/>
      <c r="AQ19" s="412"/>
      <c r="AR19" s="412"/>
    </row>
    <row r="20" spans="1:44" ht="18" hidden="1" customHeight="1" thickBot="1">
      <c r="A20" s="3559"/>
      <c r="B20" s="3559"/>
      <c r="C20" s="448"/>
      <c r="D20" s="449"/>
      <c r="E20" s="450"/>
      <c r="F20" s="451"/>
      <c r="G20" s="3600"/>
      <c r="H20" s="1425"/>
      <c r="I20" s="1426"/>
      <c r="J20" s="1427"/>
      <c r="K20" s="1428"/>
      <c r="L20" s="1428"/>
      <c r="M20" s="1428"/>
      <c r="N20" s="3600"/>
      <c r="O20" s="1425"/>
      <c r="P20" s="1426"/>
      <c r="Q20" s="1429"/>
      <c r="R20" s="1430"/>
      <c r="S20" s="1428"/>
      <c r="T20" s="1428"/>
      <c r="U20" s="3600"/>
      <c r="V20" s="1425"/>
      <c r="W20" s="1426"/>
      <c r="X20" s="1427"/>
      <c r="Y20" s="1431"/>
      <c r="Z20" s="1428"/>
      <c r="AA20" s="1428"/>
      <c r="AB20" s="3600"/>
      <c r="AC20" s="1425"/>
      <c r="AD20" s="1426"/>
      <c r="AE20" s="1432"/>
      <c r="AF20" s="1428"/>
      <c r="AG20" s="1428"/>
      <c r="AH20" s="1428"/>
      <c r="AI20" s="3600"/>
      <c r="AJ20" s="1433"/>
      <c r="AK20" s="1434"/>
      <c r="AL20" s="1435"/>
      <c r="AM20" s="1436"/>
      <c r="AN20" s="575"/>
      <c r="AO20" s="452"/>
      <c r="AP20" s="412"/>
      <c r="AQ20" s="412"/>
      <c r="AR20" s="412"/>
    </row>
    <row r="21" spans="1:44" ht="18" hidden="1" customHeight="1" thickBot="1">
      <c r="A21" s="3559"/>
      <c r="B21" s="3559"/>
      <c r="C21" s="448"/>
      <c r="D21" s="449"/>
      <c r="E21" s="450"/>
      <c r="F21" s="451"/>
      <c r="G21" s="3600"/>
      <c r="H21" s="1425"/>
      <c r="I21" s="1426"/>
      <c r="J21" s="1427"/>
      <c r="K21" s="1428"/>
      <c r="L21" s="1428"/>
      <c r="M21" s="1428"/>
      <c r="N21" s="3600"/>
      <c r="O21" s="1425"/>
      <c r="P21" s="1426"/>
      <c r="Q21" s="1429"/>
      <c r="R21" s="1430"/>
      <c r="S21" s="1428"/>
      <c r="T21" s="1428"/>
      <c r="U21" s="3600"/>
      <c r="V21" s="1425"/>
      <c r="W21" s="1426"/>
      <c r="X21" s="1427"/>
      <c r="Y21" s="1431"/>
      <c r="Z21" s="1428"/>
      <c r="AA21" s="1428"/>
      <c r="AB21" s="3600"/>
      <c r="AC21" s="1425"/>
      <c r="AD21" s="1426"/>
      <c r="AE21" s="1432"/>
      <c r="AF21" s="1428"/>
      <c r="AG21" s="1428"/>
      <c r="AH21" s="1428"/>
      <c r="AI21" s="3600"/>
      <c r="AJ21" s="1433"/>
      <c r="AK21" s="1434"/>
      <c r="AL21" s="1435"/>
      <c r="AM21" s="1436"/>
      <c r="AN21" s="575"/>
      <c r="AO21" s="452"/>
      <c r="AP21" s="412"/>
      <c r="AQ21" s="412"/>
      <c r="AR21" s="412"/>
    </row>
    <row r="22" spans="1:44" ht="18" hidden="1" customHeight="1" thickBot="1">
      <c r="A22" s="3559"/>
      <c r="B22" s="3559"/>
      <c r="C22" s="448"/>
      <c r="D22" s="449"/>
      <c r="E22" s="450"/>
      <c r="F22" s="451"/>
      <c r="G22" s="3600"/>
      <c r="H22" s="1425"/>
      <c r="I22" s="1426"/>
      <c r="J22" s="1427"/>
      <c r="K22" s="1428"/>
      <c r="L22" s="1428"/>
      <c r="M22" s="1428"/>
      <c r="N22" s="3600"/>
      <c r="O22" s="1425"/>
      <c r="P22" s="1426"/>
      <c r="Q22" s="1429"/>
      <c r="R22" s="1430"/>
      <c r="S22" s="1428"/>
      <c r="T22" s="1428"/>
      <c r="U22" s="3600"/>
      <c r="V22" s="1425"/>
      <c r="W22" s="1426"/>
      <c r="X22" s="1427"/>
      <c r="Y22" s="1431"/>
      <c r="Z22" s="1428"/>
      <c r="AA22" s="1428"/>
      <c r="AB22" s="3600"/>
      <c r="AC22" s="1425"/>
      <c r="AD22" s="1426"/>
      <c r="AE22" s="1432"/>
      <c r="AF22" s="1428"/>
      <c r="AG22" s="1428"/>
      <c r="AH22" s="1428"/>
      <c r="AI22" s="3600"/>
      <c r="AJ22" s="1433"/>
      <c r="AK22" s="1434"/>
      <c r="AL22" s="1435"/>
      <c r="AM22" s="1436"/>
      <c r="AN22" s="575"/>
      <c r="AO22" s="452"/>
      <c r="AP22" s="412"/>
      <c r="AQ22" s="412"/>
      <c r="AR22" s="412"/>
    </row>
    <row r="23" spans="1:44" ht="18" hidden="1" customHeight="1" thickBot="1">
      <c r="A23" s="3559"/>
      <c r="B23" s="3559"/>
      <c r="C23" s="448"/>
      <c r="D23" s="449"/>
      <c r="E23" s="450"/>
      <c r="F23" s="451"/>
      <c r="G23" s="3600"/>
      <c r="H23" s="1425"/>
      <c r="I23" s="1426"/>
      <c r="J23" s="1427"/>
      <c r="K23" s="1428"/>
      <c r="L23" s="1428"/>
      <c r="M23" s="1428"/>
      <c r="N23" s="3600"/>
      <c r="O23" s="1425"/>
      <c r="P23" s="1426"/>
      <c r="Q23" s="1429"/>
      <c r="R23" s="1430"/>
      <c r="S23" s="1428"/>
      <c r="T23" s="1428"/>
      <c r="U23" s="3600"/>
      <c r="V23" s="1425"/>
      <c r="W23" s="1426"/>
      <c r="X23" s="1427"/>
      <c r="Y23" s="1431"/>
      <c r="Z23" s="1428"/>
      <c r="AA23" s="1428"/>
      <c r="AB23" s="3600"/>
      <c r="AC23" s="1425"/>
      <c r="AD23" s="1426"/>
      <c r="AE23" s="1432"/>
      <c r="AF23" s="1428"/>
      <c r="AG23" s="1428"/>
      <c r="AH23" s="1428"/>
      <c r="AI23" s="3600"/>
      <c r="AJ23" s="1433"/>
      <c r="AK23" s="1434"/>
      <c r="AL23" s="1435"/>
      <c r="AM23" s="1436"/>
      <c r="AN23" s="575"/>
      <c r="AO23" s="452"/>
      <c r="AP23" s="412"/>
      <c r="AQ23" s="412"/>
      <c r="AR23" s="412"/>
    </row>
    <row r="24" spans="1:44" ht="18" hidden="1" customHeight="1" thickBot="1">
      <c r="A24" s="3559"/>
      <c r="B24" s="3559"/>
      <c r="C24" s="448"/>
      <c r="D24" s="449"/>
      <c r="E24" s="450"/>
      <c r="F24" s="451"/>
      <c r="G24" s="3600"/>
      <c r="H24" s="1425"/>
      <c r="I24" s="1426"/>
      <c r="J24" s="1427"/>
      <c r="K24" s="1428"/>
      <c r="L24" s="1428"/>
      <c r="M24" s="1428"/>
      <c r="N24" s="3600"/>
      <c r="O24" s="1425"/>
      <c r="P24" s="1426"/>
      <c r="Q24" s="1429"/>
      <c r="R24" s="1430"/>
      <c r="S24" s="1428"/>
      <c r="T24" s="1428"/>
      <c r="U24" s="3600"/>
      <c r="V24" s="1425"/>
      <c r="W24" s="1426"/>
      <c r="X24" s="1427"/>
      <c r="Y24" s="1431"/>
      <c r="Z24" s="1428"/>
      <c r="AA24" s="1428"/>
      <c r="AB24" s="3600"/>
      <c r="AC24" s="1425"/>
      <c r="AD24" s="1426"/>
      <c r="AE24" s="1432"/>
      <c r="AF24" s="1428"/>
      <c r="AG24" s="1428"/>
      <c r="AH24" s="1428"/>
      <c r="AI24" s="3600"/>
      <c r="AJ24" s="1433"/>
      <c r="AK24" s="1434"/>
      <c r="AL24" s="1435"/>
      <c r="AM24" s="1436"/>
      <c r="AN24" s="575"/>
      <c r="AO24" s="452"/>
      <c r="AP24" s="412"/>
      <c r="AQ24" s="412"/>
      <c r="AR24" s="412"/>
    </row>
    <row r="25" spans="1:44" ht="18" hidden="1" customHeight="1" thickBot="1">
      <c r="A25" s="3559"/>
      <c r="B25" s="3559"/>
      <c r="C25" s="448"/>
      <c r="D25" s="449"/>
      <c r="E25" s="450"/>
      <c r="F25" s="451"/>
      <c r="G25" s="3600"/>
      <c r="H25" s="1425"/>
      <c r="I25" s="1426"/>
      <c r="J25" s="1427"/>
      <c r="K25" s="1428"/>
      <c r="L25" s="1428"/>
      <c r="M25" s="1428"/>
      <c r="N25" s="3600"/>
      <c r="O25" s="1425"/>
      <c r="P25" s="1426"/>
      <c r="Q25" s="1429"/>
      <c r="R25" s="1430"/>
      <c r="S25" s="1428"/>
      <c r="T25" s="1428"/>
      <c r="U25" s="3600"/>
      <c r="V25" s="1425"/>
      <c r="W25" s="1426"/>
      <c r="X25" s="1427"/>
      <c r="Y25" s="1431"/>
      <c r="Z25" s="1428"/>
      <c r="AA25" s="1428"/>
      <c r="AB25" s="3600"/>
      <c r="AC25" s="1425"/>
      <c r="AD25" s="1426"/>
      <c r="AE25" s="1432"/>
      <c r="AF25" s="1428"/>
      <c r="AG25" s="1428"/>
      <c r="AH25" s="1428"/>
      <c r="AI25" s="3600"/>
      <c r="AJ25" s="1433"/>
      <c r="AK25" s="1434"/>
      <c r="AL25" s="1435"/>
      <c r="AM25" s="1436"/>
      <c r="AN25" s="575"/>
      <c r="AO25" s="452"/>
      <c r="AP25" s="412"/>
      <c r="AQ25" s="412"/>
      <c r="AR25" s="412"/>
    </row>
    <row r="26" spans="1:44" ht="18" hidden="1" customHeight="1" thickBot="1">
      <c r="A26" s="3559"/>
      <c r="B26" s="3559"/>
      <c r="C26" s="448"/>
      <c r="D26" s="449"/>
      <c r="E26" s="450"/>
      <c r="F26" s="451"/>
      <c r="G26" s="3600"/>
      <c r="H26" s="1426"/>
      <c r="I26" s="1426"/>
      <c r="J26" s="1427"/>
      <c r="K26" s="1428"/>
      <c r="L26" s="1428"/>
      <c r="M26" s="1428"/>
      <c r="N26" s="3600"/>
      <c r="O26" s="1425"/>
      <c r="P26" s="1426"/>
      <c r="Q26" s="1429"/>
      <c r="R26" s="1430"/>
      <c r="S26" s="1428"/>
      <c r="T26" s="1428"/>
      <c r="U26" s="3600"/>
      <c r="V26" s="1425"/>
      <c r="W26" s="1426"/>
      <c r="X26" s="1427"/>
      <c r="Y26" s="1431"/>
      <c r="Z26" s="1428"/>
      <c r="AA26" s="1428"/>
      <c r="AB26" s="3600"/>
      <c r="AC26" s="1425"/>
      <c r="AD26" s="1426"/>
      <c r="AE26" s="1432"/>
      <c r="AF26" s="1428"/>
      <c r="AG26" s="1428"/>
      <c r="AH26" s="1428"/>
      <c r="AI26" s="3600"/>
      <c r="AJ26" s="1433"/>
      <c r="AK26" s="1434"/>
      <c r="AL26" s="1435"/>
      <c r="AM26" s="1436"/>
      <c r="AN26" s="575"/>
      <c r="AO26" s="452"/>
      <c r="AP26" s="412"/>
      <c r="AQ26" s="412"/>
      <c r="AR26" s="412"/>
    </row>
    <row r="27" spans="1:44" ht="18" hidden="1" customHeight="1" thickBot="1">
      <c r="A27" s="3559"/>
      <c r="B27" s="3559"/>
      <c r="C27" s="448"/>
      <c r="D27" s="449"/>
      <c r="E27" s="450"/>
      <c r="F27" s="451"/>
      <c r="G27" s="3600"/>
      <c r="H27" s="1426"/>
      <c r="I27" s="1426"/>
      <c r="J27" s="1427"/>
      <c r="K27" s="1428"/>
      <c r="L27" s="1428"/>
      <c r="M27" s="1428"/>
      <c r="N27" s="3600"/>
      <c r="O27" s="1425"/>
      <c r="P27" s="1426"/>
      <c r="Q27" s="1429"/>
      <c r="R27" s="1430"/>
      <c r="S27" s="1428"/>
      <c r="T27" s="1428"/>
      <c r="U27" s="3600"/>
      <c r="V27" s="1425"/>
      <c r="W27" s="1426"/>
      <c r="X27" s="1427"/>
      <c r="Y27" s="1431"/>
      <c r="Z27" s="1428"/>
      <c r="AA27" s="1428"/>
      <c r="AB27" s="3600"/>
      <c r="AC27" s="1425"/>
      <c r="AD27" s="1426"/>
      <c r="AE27" s="1432"/>
      <c r="AF27" s="1428"/>
      <c r="AG27" s="1428"/>
      <c r="AH27" s="1428"/>
      <c r="AI27" s="3600"/>
      <c r="AJ27" s="1433"/>
      <c r="AK27" s="1434"/>
      <c r="AL27" s="1435"/>
      <c r="AM27" s="1436"/>
      <c r="AN27" s="575"/>
      <c r="AO27" s="452"/>
      <c r="AP27" s="412"/>
      <c r="AQ27" s="412"/>
      <c r="AR27" s="412"/>
    </row>
    <row r="28" spans="1:44" ht="18" hidden="1" customHeight="1" thickBot="1">
      <c r="A28" s="3559"/>
      <c r="B28" s="3559"/>
      <c r="C28" s="448"/>
      <c r="D28" s="449"/>
      <c r="E28" s="450"/>
      <c r="F28" s="451"/>
      <c r="G28" s="3600"/>
      <c r="H28" s="1426"/>
      <c r="I28" s="1426"/>
      <c r="J28" s="1427"/>
      <c r="K28" s="1428"/>
      <c r="L28" s="1428"/>
      <c r="M28" s="1428"/>
      <c r="N28" s="3600"/>
      <c r="O28" s="1425"/>
      <c r="P28" s="1426"/>
      <c r="Q28" s="1429"/>
      <c r="R28" s="1430"/>
      <c r="S28" s="1428"/>
      <c r="T28" s="1428"/>
      <c r="U28" s="3600"/>
      <c r="V28" s="1425"/>
      <c r="W28" s="1426"/>
      <c r="X28" s="1427"/>
      <c r="Y28" s="1431"/>
      <c r="Z28" s="1428"/>
      <c r="AA28" s="1428"/>
      <c r="AB28" s="3600"/>
      <c r="AC28" s="1425"/>
      <c r="AD28" s="1426"/>
      <c r="AE28" s="1432"/>
      <c r="AF28" s="1428"/>
      <c r="AG28" s="1428"/>
      <c r="AH28" s="1428"/>
      <c r="AI28" s="3600"/>
      <c r="AJ28" s="1433"/>
      <c r="AK28" s="1434"/>
      <c r="AL28" s="1435"/>
      <c r="AM28" s="1436"/>
      <c r="AN28" s="575"/>
      <c r="AO28" s="452"/>
      <c r="AP28" s="412"/>
      <c r="AQ28" s="412"/>
      <c r="AR28" s="412"/>
    </row>
    <row r="29" spans="1:44" ht="18" hidden="1" customHeight="1" thickBot="1">
      <c r="A29" s="3559"/>
      <c r="B29" s="3559"/>
      <c r="C29" s="448"/>
      <c r="D29" s="449"/>
      <c r="E29" s="450"/>
      <c r="F29" s="451"/>
      <c r="G29" s="3600"/>
      <c r="H29" s="1426"/>
      <c r="I29" s="1426"/>
      <c r="J29" s="1427"/>
      <c r="K29" s="1428"/>
      <c r="L29" s="1428"/>
      <c r="M29" s="1428"/>
      <c r="N29" s="3600"/>
      <c r="O29" s="1425"/>
      <c r="P29" s="1426"/>
      <c r="Q29" s="1429"/>
      <c r="R29" s="1430"/>
      <c r="S29" s="1428"/>
      <c r="T29" s="1428"/>
      <c r="U29" s="3600"/>
      <c r="V29" s="1425"/>
      <c r="W29" s="1426"/>
      <c r="X29" s="1427"/>
      <c r="Y29" s="1431"/>
      <c r="Z29" s="1428"/>
      <c r="AA29" s="1428"/>
      <c r="AB29" s="3600"/>
      <c r="AC29" s="1425"/>
      <c r="AD29" s="1426"/>
      <c r="AE29" s="1432"/>
      <c r="AF29" s="1428"/>
      <c r="AG29" s="1428"/>
      <c r="AH29" s="1428"/>
      <c r="AI29" s="3600"/>
      <c r="AJ29" s="1433"/>
      <c r="AK29" s="1434"/>
      <c r="AL29" s="1435"/>
      <c r="AM29" s="1436"/>
      <c r="AN29" s="575"/>
      <c r="AO29" s="452"/>
      <c r="AP29" s="412"/>
      <c r="AQ29" s="412"/>
      <c r="AR29" s="412"/>
    </row>
    <row r="30" spans="1:44" ht="18" hidden="1" customHeight="1" thickBot="1">
      <c r="A30" s="3559"/>
      <c r="B30" s="3559"/>
      <c r="C30" s="448"/>
      <c r="D30" s="449"/>
      <c r="E30" s="450"/>
      <c r="F30" s="451"/>
      <c r="G30" s="3600"/>
      <c r="H30" s="1426"/>
      <c r="I30" s="1426"/>
      <c r="J30" s="1427"/>
      <c r="K30" s="1428"/>
      <c r="L30" s="1428"/>
      <c r="M30" s="1428"/>
      <c r="N30" s="3600"/>
      <c r="O30" s="1425"/>
      <c r="P30" s="1426"/>
      <c r="Q30" s="1429"/>
      <c r="R30" s="1430"/>
      <c r="S30" s="1428"/>
      <c r="T30" s="1428"/>
      <c r="U30" s="3600"/>
      <c r="V30" s="1425"/>
      <c r="W30" s="1426"/>
      <c r="X30" s="1427"/>
      <c r="Y30" s="1431"/>
      <c r="Z30" s="1428"/>
      <c r="AA30" s="1428"/>
      <c r="AB30" s="3600"/>
      <c r="AC30" s="1425"/>
      <c r="AD30" s="1426"/>
      <c r="AE30" s="1432"/>
      <c r="AF30" s="1428"/>
      <c r="AG30" s="1428"/>
      <c r="AH30" s="1428"/>
      <c r="AI30" s="3600"/>
      <c r="AJ30" s="1433"/>
      <c r="AK30" s="1434"/>
      <c r="AL30" s="1435"/>
      <c r="AM30" s="1436"/>
      <c r="AN30" s="575"/>
      <c r="AO30" s="452"/>
      <c r="AP30" s="412"/>
      <c r="AQ30" s="412"/>
      <c r="AR30" s="412"/>
    </row>
    <row r="31" spans="1:44" ht="18" hidden="1" customHeight="1" thickBot="1">
      <c r="A31" s="3559"/>
      <c r="B31" s="3559"/>
      <c r="C31" s="448"/>
      <c r="D31" s="449"/>
      <c r="E31" s="450"/>
      <c r="F31" s="451"/>
      <c r="G31" s="3600"/>
      <c r="H31" s="1426"/>
      <c r="I31" s="1426"/>
      <c r="J31" s="1427"/>
      <c r="K31" s="1428"/>
      <c r="L31" s="1428"/>
      <c r="M31" s="1428"/>
      <c r="N31" s="3600"/>
      <c r="O31" s="1425"/>
      <c r="P31" s="1426"/>
      <c r="Q31" s="1429"/>
      <c r="R31" s="1430"/>
      <c r="S31" s="1428"/>
      <c r="T31" s="1428"/>
      <c r="U31" s="3600"/>
      <c r="V31" s="1425"/>
      <c r="W31" s="1426"/>
      <c r="X31" s="1427"/>
      <c r="Y31" s="1431"/>
      <c r="Z31" s="1428"/>
      <c r="AA31" s="1428"/>
      <c r="AB31" s="3600"/>
      <c r="AC31" s="1425"/>
      <c r="AD31" s="1426"/>
      <c r="AE31" s="1432"/>
      <c r="AF31" s="1428"/>
      <c r="AG31" s="1428"/>
      <c r="AH31" s="1428"/>
      <c r="AI31" s="3600"/>
      <c r="AJ31" s="1433"/>
      <c r="AK31" s="1434"/>
      <c r="AL31" s="1435"/>
      <c r="AM31" s="1436"/>
      <c r="AN31" s="575"/>
      <c r="AO31" s="452"/>
      <c r="AP31" s="412"/>
      <c r="AQ31" s="412"/>
      <c r="AR31" s="412"/>
    </row>
    <row r="32" spans="1:44" ht="18" hidden="1" customHeight="1" thickBot="1">
      <c r="A32" s="3559"/>
      <c r="B32" s="3559"/>
      <c r="C32" s="448"/>
      <c r="D32" s="449"/>
      <c r="E32" s="450"/>
      <c r="F32" s="451"/>
      <c r="G32" s="3600"/>
      <c r="H32" s="1426"/>
      <c r="I32" s="1426"/>
      <c r="J32" s="1427"/>
      <c r="K32" s="1428"/>
      <c r="L32" s="1428"/>
      <c r="M32" s="1428"/>
      <c r="N32" s="3600"/>
      <c r="O32" s="1425"/>
      <c r="P32" s="1426"/>
      <c r="Q32" s="1429"/>
      <c r="R32" s="1430"/>
      <c r="S32" s="1428"/>
      <c r="T32" s="1428"/>
      <c r="U32" s="3600"/>
      <c r="V32" s="1425"/>
      <c r="W32" s="1426"/>
      <c r="X32" s="1427"/>
      <c r="Y32" s="1431"/>
      <c r="Z32" s="1428"/>
      <c r="AA32" s="1428"/>
      <c r="AB32" s="3600"/>
      <c r="AC32" s="1425"/>
      <c r="AD32" s="1426"/>
      <c r="AE32" s="1432"/>
      <c r="AF32" s="1428"/>
      <c r="AG32" s="1428"/>
      <c r="AH32" s="1428"/>
      <c r="AI32" s="3600"/>
      <c r="AJ32" s="1433"/>
      <c r="AK32" s="1434"/>
      <c r="AL32" s="1435"/>
      <c r="AM32" s="1436"/>
      <c r="AN32" s="575"/>
      <c r="AO32" s="452"/>
      <c r="AP32" s="412"/>
      <c r="AQ32" s="412"/>
      <c r="AR32" s="412"/>
    </row>
    <row r="33" spans="1:44" ht="18" hidden="1" customHeight="1" thickBot="1">
      <c r="A33" s="3560"/>
      <c r="B33" s="3560"/>
      <c r="C33" s="454"/>
      <c r="D33" s="455"/>
      <c r="E33" s="456"/>
      <c r="F33" s="457"/>
      <c r="G33" s="3601"/>
      <c r="H33" s="1437"/>
      <c r="I33" s="1437"/>
      <c r="J33" s="1438"/>
      <c r="K33" s="1439"/>
      <c r="L33" s="1439"/>
      <c r="M33" s="1439"/>
      <c r="N33" s="3601"/>
      <c r="O33" s="1440"/>
      <c r="P33" s="1437"/>
      <c r="Q33" s="2167"/>
      <c r="R33" s="1867"/>
      <c r="S33" s="1439"/>
      <c r="T33" s="1439"/>
      <c r="U33" s="3601"/>
      <c r="V33" s="1440"/>
      <c r="W33" s="1437"/>
      <c r="X33" s="1438"/>
      <c r="Y33" s="2168"/>
      <c r="Z33" s="1439"/>
      <c r="AA33" s="1439"/>
      <c r="AB33" s="3601"/>
      <c r="AC33" s="1440"/>
      <c r="AD33" s="1437"/>
      <c r="AE33" s="1441"/>
      <c r="AF33" s="1439"/>
      <c r="AG33" s="1439"/>
      <c r="AH33" s="1439"/>
      <c r="AI33" s="3600"/>
      <c r="AJ33" s="1433"/>
      <c r="AK33" s="1434"/>
      <c r="AL33" s="1435"/>
      <c r="AM33" s="1436"/>
      <c r="AN33" s="575"/>
      <c r="AO33" s="458"/>
      <c r="AP33" s="412"/>
      <c r="AQ33" s="412"/>
      <c r="AR33" s="412"/>
    </row>
    <row r="34" spans="1:44" ht="18" customHeight="1" thickBot="1">
      <c r="A34" s="3597" t="s">
        <v>16</v>
      </c>
      <c r="B34" s="3598"/>
      <c r="C34" s="442"/>
      <c r="D34" s="443"/>
      <c r="E34" s="444"/>
      <c r="F34" s="445"/>
      <c r="G34" s="3603" t="s">
        <v>337</v>
      </c>
      <c r="H34" s="1172" t="s">
        <v>265</v>
      </c>
      <c r="I34" s="1173"/>
      <c r="J34" s="1174">
        <v>1</v>
      </c>
      <c r="K34" s="1443" t="s">
        <v>18</v>
      </c>
      <c r="L34" s="1415">
        <v>100</v>
      </c>
      <c r="M34" s="1444">
        <f t="shared" ref="M34:M97" si="0">L34*J34</f>
        <v>100</v>
      </c>
      <c r="N34" s="3585" t="s">
        <v>482</v>
      </c>
      <c r="O34" s="1445" t="s">
        <v>157</v>
      </c>
      <c r="P34" s="1446"/>
      <c r="Q34" s="1447">
        <v>2</v>
      </c>
      <c r="R34" s="1448" t="s">
        <v>18</v>
      </c>
      <c r="S34" s="1321" t="s">
        <v>225</v>
      </c>
      <c r="T34" s="1444">
        <f t="shared" ref="T34:T93" si="1">S34*Q34</f>
        <v>380</v>
      </c>
      <c r="U34" s="3687" t="s">
        <v>468</v>
      </c>
      <c r="V34" s="2376" t="s">
        <v>448</v>
      </c>
      <c r="W34" s="2377" t="s">
        <v>23</v>
      </c>
      <c r="X34" s="2377">
        <v>0.6</v>
      </c>
      <c r="Y34" s="2378" t="s">
        <v>18</v>
      </c>
      <c r="Z34" s="1449" t="s">
        <v>291</v>
      </c>
      <c r="AA34" s="1444">
        <f t="shared" ref="AA34:AA65" si="2">Z34*X34</f>
        <v>24</v>
      </c>
      <c r="AB34" s="3690" t="s">
        <v>472</v>
      </c>
      <c r="AC34" s="1679" t="s">
        <v>473</v>
      </c>
      <c r="AD34" s="2413" t="s">
        <v>476</v>
      </c>
      <c r="AE34" s="4236">
        <v>23</v>
      </c>
      <c r="AF34" s="2414" t="s">
        <v>521</v>
      </c>
      <c r="AG34" s="1241"/>
      <c r="AH34" s="1444"/>
      <c r="AI34" s="3594" t="s">
        <v>550</v>
      </c>
      <c r="AJ34" s="1452" t="s">
        <v>115</v>
      </c>
      <c r="AK34" s="1453" t="s">
        <v>437</v>
      </c>
      <c r="AL34" s="1454">
        <v>1</v>
      </c>
      <c r="AM34" s="1455" t="s">
        <v>18</v>
      </c>
      <c r="AN34" s="1131">
        <v>190</v>
      </c>
      <c r="AO34" s="576">
        <f t="shared" ref="AO34:AO97" si="3">AN34*AL34</f>
        <v>190</v>
      </c>
      <c r="AP34" s="412"/>
      <c r="AQ34" s="412"/>
    </row>
    <row r="35" spans="1:44" ht="18" customHeight="1" thickBot="1">
      <c r="A35" s="3559"/>
      <c r="B35" s="3559"/>
      <c r="C35" s="448"/>
      <c r="D35" s="449"/>
      <c r="E35" s="450"/>
      <c r="F35" s="451"/>
      <c r="G35" s="3604"/>
      <c r="H35" s="1181" t="s">
        <v>157</v>
      </c>
      <c r="I35" s="1182"/>
      <c r="J35" s="1183">
        <v>1</v>
      </c>
      <c r="K35" s="1471" t="s">
        <v>18</v>
      </c>
      <c r="L35" s="1428">
        <v>250</v>
      </c>
      <c r="M35" s="1444">
        <f t="shared" si="0"/>
        <v>250</v>
      </c>
      <c r="N35" s="3586"/>
      <c r="O35" s="2379" t="s">
        <v>464</v>
      </c>
      <c r="P35" s="2380" t="s">
        <v>195</v>
      </c>
      <c r="Q35" s="3285">
        <v>1.5</v>
      </c>
      <c r="R35" s="1448" t="s">
        <v>18</v>
      </c>
      <c r="S35" s="1324" t="s">
        <v>75</v>
      </c>
      <c r="T35" s="1444">
        <f t="shared" si="1"/>
        <v>90</v>
      </c>
      <c r="U35" s="3688"/>
      <c r="V35" s="1187" t="s">
        <v>178</v>
      </c>
      <c r="W35" s="1188" t="s">
        <v>456</v>
      </c>
      <c r="X35" s="1188">
        <v>0.6</v>
      </c>
      <c r="Y35" s="2381" t="s">
        <v>18</v>
      </c>
      <c r="Z35" s="1458" t="s">
        <v>292</v>
      </c>
      <c r="AA35" s="1444">
        <f t="shared" si="2"/>
        <v>114</v>
      </c>
      <c r="AB35" s="3691"/>
      <c r="AC35" s="1467" t="s">
        <v>474</v>
      </c>
      <c r="AD35" s="1280" t="s">
        <v>475</v>
      </c>
      <c r="AE35" s="1280">
        <v>2</v>
      </c>
      <c r="AF35" s="2415" t="s">
        <v>121</v>
      </c>
      <c r="AG35" s="1214"/>
      <c r="AH35" s="1444"/>
      <c r="AI35" s="3595"/>
      <c r="AJ35" s="1463" t="s">
        <v>362</v>
      </c>
      <c r="AK35" s="1464"/>
      <c r="AL35" s="1465">
        <v>1</v>
      </c>
      <c r="AM35" s="1466" t="s">
        <v>18</v>
      </c>
      <c r="AN35" s="1132">
        <v>40</v>
      </c>
      <c r="AO35" s="576">
        <f t="shared" si="3"/>
        <v>40</v>
      </c>
      <c r="AP35" s="412"/>
      <c r="AQ35" s="412"/>
    </row>
    <row r="36" spans="1:44" ht="18" customHeight="1" thickBot="1">
      <c r="A36" s="3559"/>
      <c r="B36" s="3559"/>
      <c r="C36" s="448"/>
      <c r="D36" s="449"/>
      <c r="E36" s="450"/>
      <c r="F36" s="451"/>
      <c r="G36" s="3604"/>
      <c r="H36" s="1181" t="s">
        <v>132</v>
      </c>
      <c r="I36" s="1182" t="s">
        <v>73</v>
      </c>
      <c r="J36" s="1470">
        <v>0.2</v>
      </c>
      <c r="K36" s="1184" t="s">
        <v>94</v>
      </c>
      <c r="L36" s="1428">
        <v>40</v>
      </c>
      <c r="M36" s="1444">
        <f t="shared" si="0"/>
        <v>8</v>
      </c>
      <c r="N36" s="3586"/>
      <c r="O36" s="2379" t="s">
        <v>29</v>
      </c>
      <c r="P36" s="2380" t="s">
        <v>465</v>
      </c>
      <c r="Q36" s="2169">
        <v>0.3</v>
      </c>
      <c r="R36" s="1448" t="s">
        <v>94</v>
      </c>
      <c r="S36" s="1324" t="s">
        <v>39</v>
      </c>
      <c r="T36" s="1444">
        <f t="shared" si="1"/>
        <v>12</v>
      </c>
      <c r="U36" s="3688"/>
      <c r="V36" s="1187" t="s">
        <v>138</v>
      </c>
      <c r="W36" s="1192" t="s">
        <v>112</v>
      </c>
      <c r="X36" s="1192">
        <v>0.1</v>
      </c>
      <c r="Y36" s="2381" t="s">
        <v>18</v>
      </c>
      <c r="Z36" s="1458" t="s">
        <v>293</v>
      </c>
      <c r="AA36" s="1444">
        <f t="shared" si="2"/>
        <v>13</v>
      </c>
      <c r="AB36" s="3691"/>
      <c r="AC36" s="1467"/>
      <c r="AD36" s="1280"/>
      <c r="AE36" s="2416"/>
      <c r="AF36" s="2415"/>
      <c r="AG36" s="1214"/>
      <c r="AH36" s="1444"/>
      <c r="AI36" s="3595"/>
      <c r="AJ36" s="1469"/>
      <c r="AK36" s="2170"/>
      <c r="AL36" s="1465"/>
      <c r="AM36" s="1466"/>
      <c r="AN36" s="1132">
        <v>150</v>
      </c>
      <c r="AO36" s="576">
        <f t="shared" si="3"/>
        <v>0</v>
      </c>
      <c r="AP36" s="412"/>
      <c r="AQ36" s="412"/>
    </row>
    <row r="37" spans="1:44" ht="18" customHeight="1" thickBot="1">
      <c r="A37" s="3559"/>
      <c r="B37" s="3559"/>
      <c r="C37" s="448"/>
      <c r="D37" s="449"/>
      <c r="E37" s="450"/>
      <c r="F37" s="451"/>
      <c r="G37" s="3604"/>
      <c r="H37" s="1181" t="s">
        <v>114</v>
      </c>
      <c r="I37" s="1182" t="s">
        <v>73</v>
      </c>
      <c r="J37" s="1470">
        <v>0.2</v>
      </c>
      <c r="K37" s="1184" t="s">
        <v>94</v>
      </c>
      <c r="L37" s="1428">
        <v>40</v>
      </c>
      <c r="M37" s="1444">
        <f t="shared" si="0"/>
        <v>8</v>
      </c>
      <c r="N37" s="3586"/>
      <c r="O37" s="2379"/>
      <c r="P37" s="2380"/>
      <c r="Q37" s="2169"/>
      <c r="R37" s="1448"/>
      <c r="S37" s="1324" t="s">
        <v>93</v>
      </c>
      <c r="T37" s="1444">
        <f t="shared" si="1"/>
        <v>0</v>
      </c>
      <c r="U37" s="3688"/>
      <c r="V37" s="1187" t="s">
        <v>132</v>
      </c>
      <c r="W37" s="1192" t="s">
        <v>112</v>
      </c>
      <c r="X37" s="1192">
        <v>0.1</v>
      </c>
      <c r="Y37" s="2381" t="s">
        <v>18</v>
      </c>
      <c r="Z37" s="1458" t="s">
        <v>291</v>
      </c>
      <c r="AA37" s="1444">
        <f t="shared" si="2"/>
        <v>4</v>
      </c>
      <c r="AB37" s="3691"/>
      <c r="AC37" s="1467"/>
      <c r="AD37" s="1280"/>
      <c r="AE37" s="1280"/>
      <c r="AF37" s="2415"/>
      <c r="AG37" s="1214"/>
      <c r="AH37" s="1444"/>
      <c r="AI37" s="3595"/>
      <c r="AJ37" s="1463"/>
      <c r="AK37" s="1464"/>
      <c r="AL37" s="1465"/>
      <c r="AM37" s="1466"/>
      <c r="AN37" s="1132">
        <v>130</v>
      </c>
      <c r="AO37" s="576">
        <f t="shared" si="3"/>
        <v>0</v>
      </c>
      <c r="AP37" s="412"/>
      <c r="AQ37" s="412"/>
    </row>
    <row r="38" spans="1:44" ht="18" customHeight="1" thickBot="1">
      <c r="A38" s="3559"/>
      <c r="B38" s="3559"/>
      <c r="C38" s="448"/>
      <c r="D38" s="449"/>
      <c r="E38" s="450"/>
      <c r="F38" s="451"/>
      <c r="G38" s="3604"/>
      <c r="H38" s="1549" t="s">
        <v>261</v>
      </c>
      <c r="I38" s="1550"/>
      <c r="J38" s="1513" t="s">
        <v>181</v>
      </c>
      <c r="K38" s="1184"/>
      <c r="L38" s="1428"/>
      <c r="M38" s="1444">
        <v>0</v>
      </c>
      <c r="N38" s="3586"/>
      <c r="O38" s="1535"/>
      <c r="P38" s="1236"/>
      <c r="Q38" s="1236"/>
      <c r="R38" s="1536"/>
      <c r="S38" s="1324" t="s">
        <v>88</v>
      </c>
      <c r="T38" s="1444">
        <f t="shared" si="1"/>
        <v>0</v>
      </c>
      <c r="U38" s="3688"/>
      <c r="V38" s="1893" t="s">
        <v>449</v>
      </c>
      <c r="W38" s="1192" t="s">
        <v>112</v>
      </c>
      <c r="X38" s="1192">
        <v>0.3</v>
      </c>
      <c r="Y38" s="2381" t="s">
        <v>18</v>
      </c>
      <c r="Z38" s="1458" t="s">
        <v>294</v>
      </c>
      <c r="AA38" s="1444">
        <f t="shared" si="2"/>
        <v>28.5</v>
      </c>
      <c r="AB38" s="3691"/>
      <c r="AC38" s="1467"/>
      <c r="AD38" s="1284"/>
      <c r="AE38" s="1280"/>
      <c r="AF38" s="2415"/>
      <c r="AG38" s="1214"/>
      <c r="AH38" s="1444"/>
      <c r="AI38" s="3595"/>
      <c r="AJ38" s="1463"/>
      <c r="AK38" s="1464"/>
      <c r="AL38" s="1465"/>
      <c r="AM38" s="1475"/>
      <c r="AN38" s="1132">
        <v>120</v>
      </c>
      <c r="AO38" s="576">
        <f t="shared" si="3"/>
        <v>0</v>
      </c>
      <c r="AP38" s="412"/>
      <c r="AQ38" s="412"/>
    </row>
    <row r="39" spans="1:44" ht="18" customHeight="1" thickBot="1">
      <c r="A39" s="3559"/>
      <c r="B39" s="3559"/>
      <c r="C39" s="448"/>
      <c r="D39" s="449"/>
      <c r="E39" s="450"/>
      <c r="F39" s="451"/>
      <c r="G39" s="3604"/>
      <c r="H39" s="1181"/>
      <c r="I39" s="1182"/>
      <c r="J39" s="1476"/>
      <c r="K39" s="1184"/>
      <c r="L39" s="1428"/>
      <c r="M39" s="1444">
        <f t="shared" si="0"/>
        <v>0</v>
      </c>
      <c r="N39" s="3586"/>
      <c r="O39" s="1445"/>
      <c r="P39" s="1446"/>
      <c r="Q39" s="1236"/>
      <c r="R39" s="2382"/>
      <c r="S39" s="1324"/>
      <c r="T39" s="1444">
        <f t="shared" si="1"/>
        <v>0</v>
      </c>
      <c r="U39" s="3688"/>
      <c r="V39" s="1197" t="s">
        <v>141</v>
      </c>
      <c r="W39" s="1192" t="s">
        <v>112</v>
      </c>
      <c r="X39" s="1192">
        <v>0.1</v>
      </c>
      <c r="Y39" s="2381" t="s">
        <v>94</v>
      </c>
      <c r="Z39" s="1458" t="s">
        <v>295</v>
      </c>
      <c r="AA39" s="1444">
        <f t="shared" si="2"/>
        <v>15.5</v>
      </c>
      <c r="AB39" s="3691"/>
      <c r="AC39" s="1467"/>
      <c r="AD39" s="1284"/>
      <c r="AE39" s="1280"/>
      <c r="AF39" s="2417"/>
      <c r="AG39" s="1214"/>
      <c r="AH39" s="1444"/>
      <c r="AI39" s="3595"/>
      <c r="AJ39" s="1477"/>
      <c r="AK39" s="1182"/>
      <c r="AL39" s="1183"/>
      <c r="AM39" s="1350"/>
      <c r="AN39" s="1133" t="s">
        <v>40</v>
      </c>
      <c r="AO39" s="576">
        <f t="shared" si="3"/>
        <v>0</v>
      </c>
      <c r="AP39" s="412"/>
      <c r="AQ39" s="412"/>
    </row>
    <row r="40" spans="1:44" ht="18" customHeight="1" thickBot="1">
      <c r="A40" s="3559"/>
      <c r="B40" s="3559"/>
      <c r="C40" s="448"/>
      <c r="D40" s="449"/>
      <c r="E40" s="450"/>
      <c r="F40" s="451"/>
      <c r="G40" s="3604"/>
      <c r="H40" s="1181"/>
      <c r="I40" s="1182"/>
      <c r="J40" s="1478"/>
      <c r="K40" s="1184"/>
      <c r="L40" s="1428"/>
      <c r="M40" s="1444">
        <f t="shared" si="0"/>
        <v>0</v>
      </c>
      <c r="N40" s="3586"/>
      <c r="O40" s="1445"/>
      <c r="P40" s="1446"/>
      <c r="Q40" s="1236"/>
      <c r="R40" s="2382"/>
      <c r="S40" s="1324"/>
      <c r="T40" s="1444">
        <f t="shared" si="1"/>
        <v>0</v>
      </c>
      <c r="U40" s="3688"/>
      <c r="V40" s="1197" t="s">
        <v>386</v>
      </c>
      <c r="W40" s="1192"/>
      <c r="X40" s="1192">
        <v>0.1</v>
      </c>
      <c r="Y40" s="2381" t="s">
        <v>18</v>
      </c>
      <c r="Z40" s="1458" t="s">
        <v>296</v>
      </c>
      <c r="AA40" s="1444">
        <f t="shared" si="2"/>
        <v>11.3</v>
      </c>
      <c r="AB40" s="3691"/>
      <c r="AC40" s="1581"/>
      <c r="AD40" s="1285"/>
      <c r="AE40" s="1285"/>
      <c r="AF40" s="2415"/>
      <c r="AG40" s="1214"/>
      <c r="AH40" s="1444"/>
      <c r="AI40" s="3595"/>
      <c r="AJ40" s="1481"/>
      <c r="AK40" s="1182"/>
      <c r="AL40" s="1183"/>
      <c r="AM40" s="1350"/>
      <c r="AN40" s="1132">
        <v>180</v>
      </c>
      <c r="AO40" s="576">
        <f t="shared" si="3"/>
        <v>0</v>
      </c>
      <c r="AP40" s="412"/>
      <c r="AQ40" s="412"/>
    </row>
    <row r="41" spans="1:44" ht="18" customHeight="1" thickBot="1">
      <c r="A41" s="3559"/>
      <c r="B41" s="3559"/>
      <c r="C41" s="448"/>
      <c r="D41" s="449"/>
      <c r="E41" s="450"/>
      <c r="F41" s="451"/>
      <c r="G41" s="3604"/>
      <c r="H41" s="1181"/>
      <c r="I41" s="1482"/>
      <c r="J41" s="1183"/>
      <c r="K41" s="1201"/>
      <c r="L41" s="1428"/>
      <c r="M41" s="1444">
        <f t="shared" si="0"/>
        <v>0</v>
      </c>
      <c r="N41" s="3586"/>
      <c r="O41" s="1445"/>
      <c r="P41" s="1446"/>
      <c r="Q41" s="1236"/>
      <c r="R41" s="2382"/>
      <c r="S41" s="1324"/>
      <c r="T41" s="1444">
        <f t="shared" si="1"/>
        <v>0</v>
      </c>
      <c r="U41" s="3688"/>
      <c r="V41" s="1197"/>
      <c r="W41" s="1192"/>
      <c r="X41" s="1120"/>
      <c r="Y41" s="2381"/>
      <c r="Z41" s="1458" t="s">
        <v>297</v>
      </c>
      <c r="AA41" s="1444">
        <f t="shared" si="2"/>
        <v>0</v>
      </c>
      <c r="AB41" s="3691"/>
      <c r="AC41" s="1197"/>
      <c r="AD41" s="1185"/>
      <c r="AE41" s="1280"/>
      <c r="AF41" s="2418"/>
      <c r="AG41" s="1214"/>
      <c r="AH41" s="1444"/>
      <c r="AI41" s="3595"/>
      <c r="AJ41" s="1481"/>
      <c r="AK41" s="1182"/>
      <c r="AL41" s="1196"/>
      <c r="AM41" s="1487"/>
      <c r="AN41" s="1132"/>
      <c r="AO41" s="576">
        <f t="shared" si="3"/>
        <v>0</v>
      </c>
      <c r="AP41" s="412"/>
      <c r="AQ41" s="412"/>
    </row>
    <row r="42" spans="1:44" ht="18" customHeight="1" thickBot="1">
      <c r="A42" s="3559"/>
      <c r="B42" s="3559"/>
      <c r="C42" s="448"/>
      <c r="D42" s="449"/>
      <c r="E42" s="450"/>
      <c r="F42" s="451"/>
      <c r="G42" s="3604"/>
      <c r="H42" s="1204"/>
      <c r="I42" s="1205"/>
      <c r="J42" s="1391"/>
      <c r="K42" s="1206"/>
      <c r="L42" s="1428"/>
      <c r="M42" s="1444">
        <f t="shared" si="0"/>
        <v>0</v>
      </c>
      <c r="N42" s="3586"/>
      <c r="O42" s="1489"/>
      <c r="P42" s="2383"/>
      <c r="Q42" s="2384"/>
      <c r="R42" s="2385"/>
      <c r="S42" s="1324"/>
      <c r="T42" s="1444">
        <f t="shared" si="1"/>
        <v>0</v>
      </c>
      <c r="U42" s="3688"/>
      <c r="V42" s="1197"/>
      <c r="W42" s="1185"/>
      <c r="X42" s="1120"/>
      <c r="Y42" s="1207"/>
      <c r="Z42" s="1458"/>
      <c r="AA42" s="1444">
        <f t="shared" si="2"/>
        <v>0</v>
      </c>
      <c r="AB42" s="3691"/>
      <c r="AC42" s="1588"/>
      <c r="AD42" s="1589"/>
      <c r="AE42" s="1590"/>
      <c r="AF42" s="2419"/>
      <c r="AG42" s="1214"/>
      <c r="AH42" s="1444"/>
      <c r="AI42" s="3595"/>
      <c r="AJ42" s="1492"/>
      <c r="AK42" s="1493"/>
      <c r="AL42" s="1494"/>
      <c r="AM42" s="1495"/>
      <c r="AN42" s="1132"/>
      <c r="AO42" s="576">
        <f t="shared" si="3"/>
        <v>0</v>
      </c>
      <c r="AP42" s="412"/>
      <c r="AQ42" s="412"/>
    </row>
    <row r="43" spans="1:44" ht="18" hidden="1" customHeight="1" thickBot="1">
      <c r="A43" s="3559"/>
      <c r="B43" s="3559"/>
      <c r="C43" s="448"/>
      <c r="D43" s="449"/>
      <c r="E43" s="450"/>
      <c r="F43" s="451"/>
      <c r="G43" s="3604"/>
      <c r="H43" s="1497"/>
      <c r="I43" s="1498"/>
      <c r="J43" s="1499"/>
      <c r="K43" s="1498"/>
      <c r="L43" s="1428"/>
      <c r="M43" s="1444">
        <f t="shared" si="0"/>
        <v>0</v>
      </c>
      <c r="N43" s="3586"/>
      <c r="O43" s="2386"/>
      <c r="P43" s="2387"/>
      <c r="Q43" s="2388"/>
      <c r="R43" s="2389"/>
      <c r="S43" s="1324"/>
      <c r="T43" s="1444">
        <f t="shared" si="1"/>
        <v>0</v>
      </c>
      <c r="U43" s="3688"/>
      <c r="V43" s="1208"/>
      <c r="W43" s="1208"/>
      <c r="X43" s="1209"/>
      <c r="Y43" s="1210"/>
      <c r="Z43" s="1458"/>
      <c r="AA43" s="1444">
        <f t="shared" si="2"/>
        <v>0</v>
      </c>
      <c r="AB43" s="3691"/>
      <c r="AC43" s="2171"/>
      <c r="AD43" s="2291"/>
      <c r="AE43" s="2292"/>
      <c r="AF43" s="2420"/>
      <c r="AG43" s="1214"/>
      <c r="AH43" s="1444"/>
      <c r="AI43" s="3595"/>
      <c r="AJ43" s="1395"/>
      <c r="AK43" s="1212"/>
      <c r="AL43" s="1213"/>
      <c r="AM43" s="1458"/>
      <c r="AN43" s="1132"/>
      <c r="AO43" s="576">
        <f t="shared" si="3"/>
        <v>0</v>
      </c>
      <c r="AP43" s="412"/>
      <c r="AQ43" s="412"/>
    </row>
    <row r="44" spans="1:44" ht="18" hidden="1" customHeight="1" thickBot="1">
      <c r="A44" s="3559"/>
      <c r="B44" s="3559"/>
      <c r="C44" s="448"/>
      <c r="D44" s="449"/>
      <c r="E44" s="450"/>
      <c r="F44" s="451"/>
      <c r="G44" s="3604"/>
      <c r="H44" s="1503"/>
      <c r="I44" s="1182"/>
      <c r="J44" s="1478"/>
      <c r="K44" s="1182"/>
      <c r="L44" s="1428"/>
      <c r="M44" s="1444">
        <f t="shared" si="0"/>
        <v>0</v>
      </c>
      <c r="N44" s="3586"/>
      <c r="O44" s="2390"/>
      <c r="P44" s="1446"/>
      <c r="Q44" s="2391"/>
      <c r="R44" s="2392"/>
      <c r="S44" s="1324"/>
      <c r="T44" s="1444">
        <f t="shared" si="1"/>
        <v>0</v>
      </c>
      <c r="U44" s="3688"/>
      <c r="V44" s="1198"/>
      <c r="W44" s="1198"/>
      <c r="X44" s="1199"/>
      <c r="Y44" s="1219"/>
      <c r="Z44" s="1458"/>
      <c r="AA44" s="1444">
        <f t="shared" si="2"/>
        <v>0</v>
      </c>
      <c r="AB44" s="3691"/>
      <c r="AC44" s="2171"/>
      <c r="AD44" s="2291"/>
      <c r="AE44" s="2292"/>
      <c r="AF44" s="2420"/>
      <c r="AG44" s="1214"/>
      <c r="AH44" s="1444"/>
      <c r="AI44" s="3595"/>
      <c r="AJ44" s="1395"/>
      <c r="AK44" s="1212"/>
      <c r="AL44" s="1213"/>
      <c r="AM44" s="1458"/>
      <c r="AN44" s="1132"/>
      <c r="AO44" s="576">
        <f t="shared" si="3"/>
        <v>0</v>
      </c>
      <c r="AP44" s="412"/>
      <c r="AQ44" s="412"/>
    </row>
    <row r="45" spans="1:44" ht="18" hidden="1" customHeight="1" thickBot="1">
      <c r="A45" s="3559"/>
      <c r="B45" s="3559"/>
      <c r="C45" s="448"/>
      <c r="D45" s="449"/>
      <c r="E45" s="450"/>
      <c r="F45" s="451"/>
      <c r="G45" s="3604"/>
      <c r="H45" s="1503"/>
      <c r="I45" s="1182"/>
      <c r="J45" s="1478"/>
      <c r="K45" s="1182"/>
      <c r="L45" s="1428"/>
      <c r="M45" s="1444">
        <f t="shared" si="0"/>
        <v>0</v>
      </c>
      <c r="N45" s="3586"/>
      <c r="O45" s="2390"/>
      <c r="P45" s="1446"/>
      <c r="Q45" s="2391"/>
      <c r="R45" s="2392"/>
      <c r="S45" s="1324"/>
      <c r="T45" s="1444">
        <f t="shared" si="1"/>
        <v>0</v>
      </c>
      <c r="U45" s="3688"/>
      <c r="V45" s="1198"/>
      <c r="W45" s="1198"/>
      <c r="X45" s="1199"/>
      <c r="Y45" s="1219"/>
      <c r="Z45" s="1458"/>
      <c r="AA45" s="1444">
        <f t="shared" si="2"/>
        <v>0</v>
      </c>
      <c r="AB45" s="3691"/>
      <c r="AC45" s="2171"/>
      <c r="AD45" s="2291"/>
      <c r="AE45" s="2292"/>
      <c r="AF45" s="2420"/>
      <c r="AG45" s="1214"/>
      <c r="AH45" s="1444"/>
      <c r="AI45" s="3595"/>
      <c r="AJ45" s="1395"/>
      <c r="AK45" s="1212"/>
      <c r="AL45" s="1213"/>
      <c r="AM45" s="1458"/>
      <c r="AN45" s="1132"/>
      <c r="AO45" s="576">
        <f t="shared" si="3"/>
        <v>0</v>
      </c>
      <c r="AP45" s="412"/>
      <c r="AQ45" s="412"/>
    </row>
    <row r="46" spans="1:44" ht="18" hidden="1" customHeight="1" thickBot="1">
      <c r="A46" s="3559"/>
      <c r="B46" s="3559"/>
      <c r="C46" s="448"/>
      <c r="D46" s="449"/>
      <c r="E46" s="450"/>
      <c r="F46" s="451"/>
      <c r="G46" s="3604"/>
      <c r="H46" s="1503"/>
      <c r="I46" s="1182"/>
      <c r="J46" s="1478"/>
      <c r="K46" s="1182"/>
      <c r="L46" s="1428"/>
      <c r="M46" s="1444">
        <f t="shared" si="0"/>
        <v>0</v>
      </c>
      <c r="N46" s="3586"/>
      <c r="O46" s="2390"/>
      <c r="P46" s="1446"/>
      <c r="Q46" s="2391"/>
      <c r="R46" s="2392"/>
      <c r="S46" s="1324"/>
      <c r="T46" s="1444">
        <f t="shared" si="1"/>
        <v>0</v>
      </c>
      <c r="U46" s="3688"/>
      <c r="V46" s="1198"/>
      <c r="W46" s="1198"/>
      <c r="X46" s="1199"/>
      <c r="Y46" s="1219"/>
      <c r="Z46" s="1458"/>
      <c r="AA46" s="1444">
        <f t="shared" si="2"/>
        <v>0</v>
      </c>
      <c r="AB46" s="3691"/>
      <c r="AC46" s="2171"/>
      <c r="AD46" s="2291"/>
      <c r="AE46" s="2292"/>
      <c r="AF46" s="2420"/>
      <c r="AG46" s="1214"/>
      <c r="AH46" s="1444"/>
      <c r="AI46" s="3595"/>
      <c r="AJ46" s="1395"/>
      <c r="AK46" s="1212"/>
      <c r="AL46" s="1213"/>
      <c r="AM46" s="1458"/>
      <c r="AN46" s="1132"/>
      <c r="AO46" s="576">
        <f t="shared" si="3"/>
        <v>0</v>
      </c>
      <c r="AP46" s="412"/>
      <c r="AQ46" s="412"/>
    </row>
    <row r="47" spans="1:44" ht="18" hidden="1" customHeight="1" thickBot="1">
      <c r="A47" s="3559"/>
      <c r="B47" s="3559"/>
      <c r="C47" s="448"/>
      <c r="D47" s="449"/>
      <c r="E47" s="450"/>
      <c r="F47" s="451"/>
      <c r="G47" s="3604"/>
      <c r="H47" s="1503"/>
      <c r="I47" s="1182"/>
      <c r="J47" s="1478"/>
      <c r="K47" s="1182"/>
      <c r="L47" s="1428"/>
      <c r="M47" s="1444">
        <f t="shared" si="0"/>
        <v>0</v>
      </c>
      <c r="N47" s="3586"/>
      <c r="O47" s="2390"/>
      <c r="P47" s="1446"/>
      <c r="Q47" s="2391"/>
      <c r="R47" s="2392"/>
      <c r="S47" s="1324"/>
      <c r="T47" s="1444">
        <f t="shared" si="1"/>
        <v>0</v>
      </c>
      <c r="U47" s="3688"/>
      <c r="V47" s="1198"/>
      <c r="W47" s="1198"/>
      <c r="X47" s="1199"/>
      <c r="Y47" s="1219"/>
      <c r="Z47" s="1458"/>
      <c r="AA47" s="1444">
        <f t="shared" si="2"/>
        <v>0</v>
      </c>
      <c r="AB47" s="3691"/>
      <c r="AC47" s="2171"/>
      <c r="AD47" s="2291"/>
      <c r="AE47" s="2292"/>
      <c r="AF47" s="2420"/>
      <c r="AG47" s="1214"/>
      <c r="AH47" s="1444"/>
      <c r="AI47" s="3595"/>
      <c r="AJ47" s="1395"/>
      <c r="AK47" s="1212"/>
      <c r="AL47" s="1213"/>
      <c r="AM47" s="1458"/>
      <c r="AN47" s="1132"/>
      <c r="AO47" s="576">
        <f t="shared" si="3"/>
        <v>0</v>
      </c>
      <c r="AP47" s="412"/>
      <c r="AQ47" s="412"/>
    </row>
    <row r="48" spans="1:44" ht="18" hidden="1" customHeight="1" thickBot="1">
      <c r="A48" s="3560"/>
      <c r="B48" s="3560"/>
      <c r="C48" s="454"/>
      <c r="D48" s="455"/>
      <c r="E48" s="456"/>
      <c r="F48" s="457"/>
      <c r="G48" s="3605"/>
      <c r="H48" s="1503"/>
      <c r="I48" s="1182"/>
      <c r="J48" s="1478"/>
      <c r="K48" s="1182"/>
      <c r="L48" s="1439"/>
      <c r="M48" s="1444">
        <f t="shared" si="0"/>
        <v>0</v>
      </c>
      <c r="N48" s="3587"/>
      <c r="O48" s="2390"/>
      <c r="P48" s="1446"/>
      <c r="Q48" s="2391"/>
      <c r="R48" s="2392"/>
      <c r="S48" s="1326"/>
      <c r="T48" s="1444">
        <f t="shared" si="1"/>
        <v>0</v>
      </c>
      <c r="U48" s="3689"/>
      <c r="V48" s="1198"/>
      <c r="W48" s="1198"/>
      <c r="X48" s="1199"/>
      <c r="Y48" s="1219"/>
      <c r="Z48" s="1506"/>
      <c r="AA48" s="1444">
        <f t="shared" si="2"/>
        <v>0</v>
      </c>
      <c r="AB48" s="3692"/>
      <c r="AC48" s="2421"/>
      <c r="AD48" s="2422"/>
      <c r="AE48" s="2423"/>
      <c r="AF48" s="2424"/>
      <c r="AG48" s="1228"/>
      <c r="AH48" s="1444"/>
      <c r="AI48" s="3596"/>
      <c r="AJ48" s="1399"/>
      <c r="AK48" s="1226"/>
      <c r="AL48" s="1227"/>
      <c r="AM48" s="1506"/>
      <c r="AN48" s="1134"/>
      <c r="AO48" s="576">
        <f t="shared" si="3"/>
        <v>0</v>
      </c>
      <c r="AP48" s="412"/>
      <c r="AQ48" s="412"/>
    </row>
    <row r="49" spans="1:43" ht="18" hidden="1" customHeight="1" thickBot="1">
      <c r="A49" s="3597" t="s">
        <v>31</v>
      </c>
      <c r="B49" s="3598"/>
      <c r="C49" s="442"/>
      <c r="D49" s="443"/>
      <c r="E49" s="444"/>
      <c r="F49" s="445"/>
      <c r="G49" s="3603"/>
      <c r="H49" s="1503"/>
      <c r="I49" s="1182"/>
      <c r="J49" s="1478"/>
      <c r="K49" s="1182"/>
      <c r="L49" s="1415"/>
      <c r="M49" s="1444">
        <f t="shared" si="0"/>
        <v>0</v>
      </c>
      <c r="N49" s="3603"/>
      <c r="O49" s="1503"/>
      <c r="P49" s="1182"/>
      <c r="Q49" s="1196"/>
      <c r="R49" s="1507"/>
      <c r="S49" s="1321"/>
      <c r="T49" s="1444">
        <f t="shared" si="1"/>
        <v>0</v>
      </c>
      <c r="U49" s="3699"/>
      <c r="V49" s="1125"/>
      <c r="W49" s="1121"/>
      <c r="X49" s="1120">
        <v>10</v>
      </c>
      <c r="Y49" s="1508"/>
      <c r="Z49" s="1449"/>
      <c r="AA49" s="1444">
        <f t="shared" si="2"/>
        <v>0</v>
      </c>
      <c r="AB49" s="3696"/>
      <c r="AC49" s="1234"/>
      <c r="AD49" s="1234"/>
      <c r="AE49" s="1509"/>
      <c r="AF49" s="1319"/>
      <c r="AG49" s="1241"/>
      <c r="AH49" s="1444"/>
      <c r="AI49" s="3684"/>
      <c r="AJ49" s="1510"/>
      <c r="AK49" s="1191"/>
      <c r="AL49" s="1511"/>
      <c r="AM49" s="1191"/>
      <c r="AN49" s="1131"/>
      <c r="AO49" s="576">
        <f t="shared" si="3"/>
        <v>0</v>
      </c>
      <c r="AP49" s="412"/>
      <c r="AQ49" s="412"/>
    </row>
    <row r="50" spans="1:43" ht="18" hidden="1" customHeight="1" thickBot="1">
      <c r="A50" s="3559"/>
      <c r="B50" s="3559"/>
      <c r="C50" s="448"/>
      <c r="D50" s="449"/>
      <c r="E50" s="450"/>
      <c r="F50" s="451"/>
      <c r="G50" s="3604"/>
      <c r="H50" s="1503"/>
      <c r="I50" s="1182"/>
      <c r="J50" s="1478"/>
      <c r="K50" s="1182"/>
      <c r="L50" s="1428"/>
      <c r="M50" s="1444">
        <f t="shared" si="0"/>
        <v>0</v>
      </c>
      <c r="N50" s="3604"/>
      <c r="O50" s="1503"/>
      <c r="P50" s="1182"/>
      <c r="Q50" s="1196"/>
      <c r="R50" s="1507"/>
      <c r="S50" s="1324"/>
      <c r="T50" s="1444">
        <f t="shared" si="1"/>
        <v>0</v>
      </c>
      <c r="U50" s="3600"/>
      <c r="V50" s="1124"/>
      <c r="W50" s="1122"/>
      <c r="X50" s="1120">
        <v>10</v>
      </c>
      <c r="Y50" s="1513"/>
      <c r="Z50" s="1458"/>
      <c r="AA50" s="1444">
        <f t="shared" si="2"/>
        <v>0</v>
      </c>
      <c r="AB50" s="3697"/>
      <c r="AC50" s="1234"/>
      <c r="AD50" s="1234"/>
      <c r="AE50" s="1509"/>
      <c r="AF50" s="1319"/>
      <c r="AG50" s="1214"/>
      <c r="AH50" s="1444"/>
      <c r="AI50" s="3685"/>
      <c r="AJ50" s="1510"/>
      <c r="AK50" s="1191"/>
      <c r="AL50" s="1511"/>
      <c r="AM50" s="1191"/>
      <c r="AN50" s="1132"/>
      <c r="AO50" s="576">
        <f t="shared" si="3"/>
        <v>0</v>
      </c>
      <c r="AP50" s="412"/>
      <c r="AQ50" s="412"/>
    </row>
    <row r="51" spans="1:43" ht="18" hidden="1" customHeight="1" thickBot="1">
      <c r="A51" s="3559"/>
      <c r="B51" s="3559"/>
      <c r="C51" s="448"/>
      <c r="D51" s="449"/>
      <c r="E51" s="450"/>
      <c r="F51" s="451"/>
      <c r="G51" s="3604"/>
      <c r="H51" s="1503"/>
      <c r="I51" s="1182"/>
      <c r="J51" s="1478"/>
      <c r="K51" s="1182"/>
      <c r="L51" s="1428"/>
      <c r="M51" s="1444">
        <f t="shared" si="0"/>
        <v>0</v>
      </c>
      <c r="N51" s="3604"/>
      <c r="O51" s="1503"/>
      <c r="P51" s="1182"/>
      <c r="Q51" s="1196"/>
      <c r="R51" s="1507"/>
      <c r="S51" s="1324"/>
      <c r="T51" s="1444">
        <f t="shared" si="1"/>
        <v>0</v>
      </c>
      <c r="U51" s="3600"/>
      <c r="V51" s="1124"/>
      <c r="W51" s="1122"/>
      <c r="X51" s="1120">
        <v>10</v>
      </c>
      <c r="Y51" s="1513"/>
      <c r="Z51" s="1458"/>
      <c r="AA51" s="1444">
        <f t="shared" si="2"/>
        <v>0</v>
      </c>
      <c r="AB51" s="3697"/>
      <c r="AC51" s="1234"/>
      <c r="AD51" s="1234"/>
      <c r="AE51" s="1509"/>
      <c r="AF51" s="1319"/>
      <c r="AG51" s="1214"/>
      <c r="AH51" s="1444"/>
      <c r="AI51" s="3685"/>
      <c r="AJ51" s="1510"/>
      <c r="AK51" s="1191"/>
      <c r="AL51" s="1511"/>
      <c r="AM51" s="1191"/>
      <c r="AN51" s="1132"/>
      <c r="AO51" s="576">
        <f t="shared" si="3"/>
        <v>0</v>
      </c>
      <c r="AP51" s="412"/>
      <c r="AQ51" s="412"/>
    </row>
    <row r="52" spans="1:43" ht="18" hidden="1" customHeight="1" thickBot="1">
      <c r="A52" s="3559"/>
      <c r="B52" s="3559"/>
      <c r="C52" s="448"/>
      <c r="D52" s="449"/>
      <c r="E52" s="450"/>
      <c r="F52" s="451"/>
      <c r="G52" s="3604"/>
      <c r="H52" s="1503"/>
      <c r="I52" s="1182"/>
      <c r="J52" s="1478"/>
      <c r="K52" s="1182"/>
      <c r="L52" s="1428"/>
      <c r="M52" s="1444">
        <f t="shared" si="0"/>
        <v>0</v>
      </c>
      <c r="N52" s="3604"/>
      <c r="O52" s="1503"/>
      <c r="P52" s="1182"/>
      <c r="Q52" s="1196"/>
      <c r="R52" s="1507"/>
      <c r="S52" s="1324"/>
      <c r="T52" s="1444">
        <f t="shared" si="1"/>
        <v>0</v>
      </c>
      <c r="U52" s="3600"/>
      <c r="V52" s="1124"/>
      <c r="W52" s="1122"/>
      <c r="X52" s="1120">
        <v>10</v>
      </c>
      <c r="Y52" s="1513"/>
      <c r="Z52" s="1458"/>
      <c r="AA52" s="1444">
        <f t="shared" si="2"/>
        <v>0</v>
      </c>
      <c r="AB52" s="3697"/>
      <c r="AC52" s="1234"/>
      <c r="AD52" s="1234"/>
      <c r="AE52" s="1509"/>
      <c r="AF52" s="1319"/>
      <c r="AG52" s="1214"/>
      <c r="AH52" s="1444"/>
      <c r="AI52" s="3685"/>
      <c r="AJ52" s="1510"/>
      <c r="AK52" s="1191"/>
      <c r="AL52" s="1511"/>
      <c r="AM52" s="1191"/>
      <c r="AN52" s="1132"/>
      <c r="AO52" s="576">
        <f t="shared" si="3"/>
        <v>0</v>
      </c>
      <c r="AP52" s="412"/>
      <c r="AQ52" s="412"/>
    </row>
    <row r="53" spans="1:43" ht="18" hidden="1" customHeight="1" thickBot="1">
      <c r="A53" s="3559"/>
      <c r="B53" s="3559"/>
      <c r="C53" s="448"/>
      <c r="D53" s="449"/>
      <c r="E53" s="450"/>
      <c r="F53" s="451"/>
      <c r="G53" s="3604"/>
      <c r="H53" s="1503"/>
      <c r="I53" s="1182"/>
      <c r="J53" s="1478"/>
      <c r="K53" s="1182"/>
      <c r="L53" s="1428"/>
      <c r="M53" s="1444">
        <f t="shared" si="0"/>
        <v>0</v>
      </c>
      <c r="N53" s="3604"/>
      <c r="O53" s="1503"/>
      <c r="P53" s="1182"/>
      <c r="Q53" s="1196"/>
      <c r="R53" s="1507"/>
      <c r="S53" s="1324"/>
      <c r="T53" s="1444">
        <f t="shared" si="1"/>
        <v>0</v>
      </c>
      <c r="U53" s="3600"/>
      <c r="V53" s="1124"/>
      <c r="W53" s="1122"/>
      <c r="X53" s="1120">
        <v>10</v>
      </c>
      <c r="Y53" s="1513"/>
      <c r="Z53" s="1458"/>
      <c r="AA53" s="1444">
        <f t="shared" si="2"/>
        <v>0</v>
      </c>
      <c r="AB53" s="3697"/>
      <c r="AC53" s="1234"/>
      <c r="AD53" s="1234"/>
      <c r="AE53" s="1509"/>
      <c r="AF53" s="1319"/>
      <c r="AG53" s="1214"/>
      <c r="AH53" s="1444"/>
      <c r="AI53" s="3685"/>
      <c r="AJ53" s="1510"/>
      <c r="AK53" s="1191"/>
      <c r="AL53" s="1511"/>
      <c r="AM53" s="1191"/>
      <c r="AN53" s="1132"/>
      <c r="AO53" s="576">
        <f t="shared" si="3"/>
        <v>0</v>
      </c>
      <c r="AP53" s="412"/>
      <c r="AQ53" s="412"/>
    </row>
    <row r="54" spans="1:43" ht="18" hidden="1" customHeight="1" thickBot="1">
      <c r="A54" s="3559"/>
      <c r="B54" s="3559"/>
      <c r="C54" s="448"/>
      <c r="D54" s="449"/>
      <c r="E54" s="450"/>
      <c r="F54" s="451"/>
      <c r="G54" s="3604"/>
      <c r="H54" s="1503"/>
      <c r="I54" s="1182"/>
      <c r="J54" s="1478"/>
      <c r="K54" s="1182"/>
      <c r="L54" s="1428"/>
      <c r="M54" s="1444">
        <f t="shared" si="0"/>
        <v>0</v>
      </c>
      <c r="N54" s="3604"/>
      <c r="O54" s="1503"/>
      <c r="P54" s="1182"/>
      <c r="Q54" s="1196"/>
      <c r="R54" s="1507"/>
      <c r="S54" s="1324"/>
      <c r="T54" s="1444">
        <f t="shared" si="1"/>
        <v>0</v>
      </c>
      <c r="U54" s="3600"/>
      <c r="V54" s="1124"/>
      <c r="W54" s="1122"/>
      <c r="X54" s="1120">
        <v>10</v>
      </c>
      <c r="Y54" s="1513"/>
      <c r="Z54" s="1458"/>
      <c r="AA54" s="1444">
        <f t="shared" si="2"/>
        <v>0</v>
      </c>
      <c r="AB54" s="3697"/>
      <c r="AC54" s="1234"/>
      <c r="AD54" s="1234"/>
      <c r="AE54" s="1509"/>
      <c r="AF54" s="1319"/>
      <c r="AG54" s="1214"/>
      <c r="AH54" s="1444"/>
      <c r="AI54" s="3685"/>
      <c r="AJ54" s="1510"/>
      <c r="AK54" s="1191"/>
      <c r="AL54" s="1511"/>
      <c r="AM54" s="1191"/>
      <c r="AN54" s="1132"/>
      <c r="AO54" s="576">
        <f t="shared" si="3"/>
        <v>0</v>
      </c>
      <c r="AP54" s="412"/>
      <c r="AQ54" s="412"/>
    </row>
    <row r="55" spans="1:43" ht="18" hidden="1" customHeight="1" thickBot="1">
      <c r="A55" s="3559"/>
      <c r="B55" s="3559"/>
      <c r="C55" s="448"/>
      <c r="D55" s="449"/>
      <c r="E55" s="450"/>
      <c r="F55" s="451"/>
      <c r="G55" s="3604"/>
      <c r="H55" s="1503"/>
      <c r="I55" s="1182"/>
      <c r="J55" s="1478"/>
      <c r="K55" s="1182"/>
      <c r="L55" s="1428"/>
      <c r="M55" s="1444">
        <f t="shared" si="0"/>
        <v>0</v>
      </c>
      <c r="N55" s="3604"/>
      <c r="O55" s="1503"/>
      <c r="P55" s="1182"/>
      <c r="Q55" s="1196"/>
      <c r="R55" s="1507"/>
      <c r="S55" s="1324"/>
      <c r="T55" s="1444">
        <f t="shared" si="1"/>
        <v>0</v>
      </c>
      <c r="U55" s="3600"/>
      <c r="V55" s="1124"/>
      <c r="W55" s="1122"/>
      <c r="X55" s="1120">
        <v>10</v>
      </c>
      <c r="Y55" s="1513"/>
      <c r="Z55" s="1458"/>
      <c r="AA55" s="1444">
        <f t="shared" si="2"/>
        <v>0</v>
      </c>
      <c r="AB55" s="3697"/>
      <c r="AC55" s="1234"/>
      <c r="AD55" s="1234"/>
      <c r="AE55" s="1509"/>
      <c r="AF55" s="1319"/>
      <c r="AG55" s="1214"/>
      <c r="AH55" s="1444"/>
      <c r="AI55" s="3685"/>
      <c r="AJ55" s="1510"/>
      <c r="AK55" s="1191"/>
      <c r="AL55" s="1511"/>
      <c r="AM55" s="1191"/>
      <c r="AN55" s="1132"/>
      <c r="AO55" s="576">
        <f t="shared" si="3"/>
        <v>0</v>
      </c>
      <c r="AP55" s="412"/>
      <c r="AQ55" s="412"/>
    </row>
    <row r="56" spans="1:43" ht="18" hidden="1" customHeight="1" thickBot="1">
      <c r="A56" s="3559"/>
      <c r="B56" s="3559"/>
      <c r="C56" s="448"/>
      <c r="D56" s="449"/>
      <c r="E56" s="450"/>
      <c r="F56" s="451"/>
      <c r="G56" s="3604"/>
      <c r="H56" s="1503"/>
      <c r="I56" s="1182"/>
      <c r="J56" s="1478"/>
      <c r="K56" s="1182"/>
      <c r="L56" s="1428"/>
      <c r="M56" s="1444">
        <f t="shared" si="0"/>
        <v>0</v>
      </c>
      <c r="N56" s="3604"/>
      <c r="O56" s="1503"/>
      <c r="P56" s="1182"/>
      <c r="Q56" s="1196"/>
      <c r="R56" s="1507"/>
      <c r="S56" s="1324"/>
      <c r="T56" s="1444">
        <f t="shared" si="1"/>
        <v>0</v>
      </c>
      <c r="U56" s="3600"/>
      <c r="V56" s="1124"/>
      <c r="W56" s="1122"/>
      <c r="X56" s="1120">
        <v>10</v>
      </c>
      <c r="Y56" s="1513"/>
      <c r="Z56" s="1458"/>
      <c r="AA56" s="1444">
        <f t="shared" si="2"/>
        <v>0</v>
      </c>
      <c r="AB56" s="3697"/>
      <c r="AC56" s="1234"/>
      <c r="AD56" s="1234"/>
      <c r="AE56" s="1509"/>
      <c r="AF56" s="1319"/>
      <c r="AG56" s="1214"/>
      <c r="AH56" s="1444"/>
      <c r="AI56" s="3685"/>
      <c r="AJ56" s="1510"/>
      <c r="AK56" s="1191"/>
      <c r="AL56" s="1511"/>
      <c r="AM56" s="1191"/>
      <c r="AN56" s="1132"/>
      <c r="AO56" s="576">
        <f t="shared" si="3"/>
        <v>0</v>
      </c>
      <c r="AP56" s="412"/>
      <c r="AQ56" s="412"/>
    </row>
    <row r="57" spans="1:43" ht="18" hidden="1" customHeight="1" thickBot="1">
      <c r="A57" s="3559"/>
      <c r="B57" s="3559"/>
      <c r="C57" s="448"/>
      <c r="D57" s="449"/>
      <c r="E57" s="450"/>
      <c r="F57" s="451"/>
      <c r="G57" s="3604"/>
      <c r="H57" s="1503"/>
      <c r="I57" s="1182"/>
      <c r="J57" s="1478"/>
      <c r="K57" s="1182"/>
      <c r="L57" s="1428"/>
      <c r="M57" s="1444">
        <f t="shared" si="0"/>
        <v>0</v>
      </c>
      <c r="N57" s="3604"/>
      <c r="O57" s="1503"/>
      <c r="P57" s="1182"/>
      <c r="Q57" s="1196"/>
      <c r="R57" s="1507"/>
      <c r="S57" s="1324"/>
      <c r="T57" s="1444">
        <f t="shared" si="1"/>
        <v>0</v>
      </c>
      <c r="U57" s="3600"/>
      <c r="V57" s="1124"/>
      <c r="W57" s="1122"/>
      <c r="X57" s="1120">
        <v>10</v>
      </c>
      <c r="Y57" s="1513"/>
      <c r="Z57" s="1458"/>
      <c r="AA57" s="1444">
        <f t="shared" si="2"/>
        <v>0</v>
      </c>
      <c r="AB57" s="3697"/>
      <c r="AC57" s="1234"/>
      <c r="AD57" s="1234"/>
      <c r="AE57" s="1509"/>
      <c r="AF57" s="1319"/>
      <c r="AG57" s="1214"/>
      <c r="AH57" s="1444"/>
      <c r="AI57" s="3685"/>
      <c r="AJ57" s="1510"/>
      <c r="AK57" s="1191"/>
      <c r="AL57" s="1511"/>
      <c r="AM57" s="1191"/>
      <c r="AN57" s="1132"/>
      <c r="AO57" s="576">
        <f t="shared" si="3"/>
        <v>0</v>
      </c>
      <c r="AP57" s="412"/>
      <c r="AQ57" s="412"/>
    </row>
    <row r="58" spans="1:43" ht="18" hidden="1" customHeight="1" thickBot="1">
      <c r="A58" s="3559"/>
      <c r="B58" s="3559"/>
      <c r="C58" s="448"/>
      <c r="D58" s="449"/>
      <c r="E58" s="450"/>
      <c r="F58" s="451"/>
      <c r="G58" s="3604"/>
      <c r="H58" s="1503"/>
      <c r="I58" s="1182"/>
      <c r="J58" s="1478"/>
      <c r="K58" s="1182"/>
      <c r="L58" s="1428"/>
      <c r="M58" s="1444">
        <f t="shared" si="0"/>
        <v>0</v>
      </c>
      <c r="N58" s="3604"/>
      <c r="O58" s="1503"/>
      <c r="P58" s="1182"/>
      <c r="Q58" s="1196"/>
      <c r="R58" s="1507"/>
      <c r="S58" s="1324"/>
      <c r="T58" s="1444">
        <f t="shared" si="1"/>
        <v>0</v>
      </c>
      <c r="U58" s="3600"/>
      <c r="V58" s="1124"/>
      <c r="W58" s="1122"/>
      <c r="X58" s="1120">
        <v>10</v>
      </c>
      <c r="Y58" s="1513"/>
      <c r="Z58" s="1458"/>
      <c r="AA58" s="1444">
        <f t="shared" si="2"/>
        <v>0</v>
      </c>
      <c r="AB58" s="3697"/>
      <c r="AC58" s="1234"/>
      <c r="AD58" s="1234"/>
      <c r="AE58" s="1509"/>
      <c r="AF58" s="1319"/>
      <c r="AG58" s="1214"/>
      <c r="AH58" s="1444"/>
      <c r="AI58" s="3685"/>
      <c r="AJ58" s="1510"/>
      <c r="AK58" s="1191"/>
      <c r="AL58" s="1511"/>
      <c r="AM58" s="1191"/>
      <c r="AN58" s="1132"/>
      <c r="AO58" s="576">
        <f t="shared" si="3"/>
        <v>0</v>
      </c>
      <c r="AP58" s="412"/>
      <c r="AQ58" s="412"/>
    </row>
    <row r="59" spans="1:43" ht="18" hidden="1" customHeight="1" thickBot="1">
      <c r="A59" s="3559"/>
      <c r="B59" s="3559"/>
      <c r="C59" s="448"/>
      <c r="D59" s="449"/>
      <c r="E59" s="450"/>
      <c r="F59" s="451"/>
      <c r="G59" s="3604"/>
      <c r="H59" s="1503"/>
      <c r="I59" s="1182"/>
      <c r="J59" s="1478"/>
      <c r="K59" s="1182"/>
      <c r="L59" s="1428"/>
      <c r="M59" s="1444">
        <f t="shared" si="0"/>
        <v>0</v>
      </c>
      <c r="N59" s="3604"/>
      <c r="O59" s="1503"/>
      <c r="P59" s="1182"/>
      <c r="Q59" s="1196"/>
      <c r="R59" s="1507"/>
      <c r="S59" s="1324"/>
      <c r="T59" s="1444">
        <f t="shared" si="1"/>
        <v>0</v>
      </c>
      <c r="U59" s="3600"/>
      <c r="V59" s="1124"/>
      <c r="W59" s="1122"/>
      <c r="X59" s="1120">
        <v>10</v>
      </c>
      <c r="Y59" s="1513"/>
      <c r="Z59" s="1458"/>
      <c r="AA59" s="1444">
        <f t="shared" si="2"/>
        <v>0</v>
      </c>
      <c r="AB59" s="3697"/>
      <c r="AC59" s="1234"/>
      <c r="AD59" s="1234"/>
      <c r="AE59" s="1509"/>
      <c r="AF59" s="1319"/>
      <c r="AG59" s="1214"/>
      <c r="AH59" s="1444"/>
      <c r="AI59" s="3685"/>
      <c r="AJ59" s="1510"/>
      <c r="AK59" s="1191"/>
      <c r="AL59" s="1511"/>
      <c r="AM59" s="1191"/>
      <c r="AN59" s="1132"/>
      <c r="AO59" s="576">
        <f t="shared" si="3"/>
        <v>0</v>
      </c>
      <c r="AP59" s="412"/>
      <c r="AQ59" s="412"/>
    </row>
    <row r="60" spans="1:43" ht="18" hidden="1" customHeight="1" thickBot="1">
      <c r="A60" s="3559"/>
      <c r="B60" s="3559"/>
      <c r="C60" s="448"/>
      <c r="D60" s="449"/>
      <c r="E60" s="450"/>
      <c r="F60" s="451"/>
      <c r="G60" s="3604"/>
      <c r="H60" s="1503"/>
      <c r="I60" s="1182"/>
      <c r="J60" s="1478"/>
      <c r="K60" s="1182"/>
      <c r="L60" s="1428"/>
      <c r="M60" s="1444">
        <f t="shared" si="0"/>
        <v>0</v>
      </c>
      <c r="N60" s="3604"/>
      <c r="O60" s="1503"/>
      <c r="P60" s="1182"/>
      <c r="Q60" s="1196"/>
      <c r="R60" s="1507"/>
      <c r="S60" s="1324"/>
      <c r="T60" s="1444">
        <f t="shared" si="1"/>
        <v>0</v>
      </c>
      <c r="U60" s="3600"/>
      <c r="V60" s="1124"/>
      <c r="W60" s="1122"/>
      <c r="X60" s="1120">
        <v>10</v>
      </c>
      <c r="Y60" s="1513"/>
      <c r="Z60" s="1458"/>
      <c r="AA60" s="1444">
        <f t="shared" si="2"/>
        <v>0</v>
      </c>
      <c r="AB60" s="3697"/>
      <c r="AC60" s="1234"/>
      <c r="AD60" s="1234"/>
      <c r="AE60" s="1509"/>
      <c r="AF60" s="1319"/>
      <c r="AG60" s="1214"/>
      <c r="AH60" s="1444"/>
      <c r="AI60" s="3685"/>
      <c r="AJ60" s="1510"/>
      <c r="AK60" s="1191"/>
      <c r="AL60" s="1511"/>
      <c r="AM60" s="1191"/>
      <c r="AN60" s="1132"/>
      <c r="AO60" s="576">
        <f t="shared" si="3"/>
        <v>0</v>
      </c>
      <c r="AP60" s="412"/>
      <c r="AQ60" s="412"/>
    </row>
    <row r="61" spans="1:43" ht="18" hidden="1" customHeight="1" thickBot="1">
      <c r="A61" s="3559"/>
      <c r="B61" s="3559"/>
      <c r="C61" s="448"/>
      <c r="D61" s="449"/>
      <c r="E61" s="450"/>
      <c r="F61" s="451"/>
      <c r="G61" s="3604"/>
      <c r="H61" s="1503"/>
      <c r="I61" s="1182"/>
      <c r="J61" s="1478"/>
      <c r="K61" s="1182"/>
      <c r="L61" s="1428"/>
      <c r="M61" s="1444">
        <f t="shared" si="0"/>
        <v>0</v>
      </c>
      <c r="N61" s="3604"/>
      <c r="O61" s="1503"/>
      <c r="P61" s="1182"/>
      <c r="Q61" s="1196"/>
      <c r="R61" s="1507"/>
      <c r="S61" s="1324"/>
      <c r="T61" s="1444">
        <f t="shared" si="1"/>
        <v>0</v>
      </c>
      <c r="U61" s="3600"/>
      <c r="V61" s="1124"/>
      <c r="W61" s="1122"/>
      <c r="X61" s="1120">
        <v>10</v>
      </c>
      <c r="Y61" s="1513"/>
      <c r="Z61" s="1458"/>
      <c r="AA61" s="1444">
        <f t="shared" si="2"/>
        <v>0</v>
      </c>
      <c r="AB61" s="3697"/>
      <c r="AC61" s="1234"/>
      <c r="AD61" s="1234"/>
      <c r="AE61" s="1509"/>
      <c r="AF61" s="1319"/>
      <c r="AG61" s="1214"/>
      <c r="AH61" s="1444"/>
      <c r="AI61" s="3685"/>
      <c r="AJ61" s="1510"/>
      <c r="AK61" s="1191"/>
      <c r="AL61" s="1511"/>
      <c r="AM61" s="1191"/>
      <c r="AN61" s="1132"/>
      <c r="AO61" s="576">
        <f t="shared" si="3"/>
        <v>0</v>
      </c>
      <c r="AP61" s="412"/>
      <c r="AQ61" s="412"/>
    </row>
    <row r="62" spans="1:43" ht="18" hidden="1" customHeight="1" thickBot="1">
      <c r="A62" s="3559"/>
      <c r="B62" s="3559"/>
      <c r="C62" s="448"/>
      <c r="D62" s="449"/>
      <c r="E62" s="450"/>
      <c r="F62" s="451"/>
      <c r="G62" s="3604"/>
      <c r="H62" s="1503"/>
      <c r="I62" s="1182"/>
      <c r="J62" s="1478"/>
      <c r="K62" s="1182"/>
      <c r="L62" s="1428"/>
      <c r="M62" s="1444">
        <f t="shared" si="0"/>
        <v>0</v>
      </c>
      <c r="N62" s="3604"/>
      <c r="O62" s="1503"/>
      <c r="P62" s="1182"/>
      <c r="Q62" s="1196"/>
      <c r="R62" s="1507"/>
      <c r="S62" s="1324"/>
      <c r="T62" s="1444">
        <f t="shared" si="1"/>
        <v>0</v>
      </c>
      <c r="U62" s="3600"/>
      <c r="V62" s="1124"/>
      <c r="W62" s="1122"/>
      <c r="X62" s="1120">
        <v>10</v>
      </c>
      <c r="Y62" s="1513"/>
      <c r="Z62" s="1458"/>
      <c r="AA62" s="1444">
        <f t="shared" si="2"/>
        <v>0</v>
      </c>
      <c r="AB62" s="3697"/>
      <c r="AC62" s="1234"/>
      <c r="AD62" s="1234"/>
      <c r="AE62" s="1509"/>
      <c r="AF62" s="1319"/>
      <c r="AG62" s="1214"/>
      <c r="AH62" s="1444"/>
      <c r="AI62" s="3685"/>
      <c r="AJ62" s="1510"/>
      <c r="AK62" s="1191"/>
      <c r="AL62" s="1511"/>
      <c r="AM62" s="1191"/>
      <c r="AN62" s="1132"/>
      <c r="AO62" s="576">
        <f t="shared" si="3"/>
        <v>0</v>
      </c>
      <c r="AP62" s="412"/>
      <c r="AQ62" s="412"/>
    </row>
    <row r="63" spans="1:43" ht="18" hidden="1" customHeight="1" thickBot="1">
      <c r="A63" s="3560"/>
      <c r="B63" s="3560"/>
      <c r="C63" s="454"/>
      <c r="D63" s="455"/>
      <c r="E63" s="456"/>
      <c r="F63" s="457"/>
      <c r="G63" s="3605"/>
      <c r="H63" s="1503"/>
      <c r="I63" s="1182"/>
      <c r="J63" s="1478"/>
      <c r="K63" s="1182"/>
      <c r="L63" s="1439"/>
      <c r="M63" s="1444">
        <f t="shared" si="0"/>
        <v>0</v>
      </c>
      <c r="N63" s="3605"/>
      <c r="O63" s="1503"/>
      <c r="P63" s="1182"/>
      <c r="Q63" s="1196"/>
      <c r="R63" s="1507"/>
      <c r="S63" s="1326"/>
      <c r="T63" s="1444">
        <f t="shared" si="1"/>
        <v>0</v>
      </c>
      <c r="U63" s="3695"/>
      <c r="V63" s="1124"/>
      <c r="W63" s="1122"/>
      <c r="X63" s="1120">
        <v>10</v>
      </c>
      <c r="Y63" s="1513"/>
      <c r="Z63" s="1506"/>
      <c r="AA63" s="1444">
        <f t="shared" si="2"/>
        <v>0</v>
      </c>
      <c r="AB63" s="3698"/>
      <c r="AC63" s="1234"/>
      <c r="AD63" s="1234"/>
      <c r="AE63" s="1509"/>
      <c r="AF63" s="1319"/>
      <c r="AG63" s="1228"/>
      <c r="AH63" s="1444"/>
      <c r="AI63" s="3686"/>
      <c r="AJ63" s="1510"/>
      <c r="AK63" s="1191"/>
      <c r="AL63" s="1511"/>
      <c r="AM63" s="1191"/>
      <c r="AN63" s="1134"/>
      <c r="AO63" s="576">
        <f t="shared" si="3"/>
        <v>0</v>
      </c>
      <c r="AP63" s="412"/>
      <c r="AQ63" s="412"/>
    </row>
    <row r="64" spans="1:43" ht="18" hidden="1" customHeight="1" thickBot="1">
      <c r="A64" s="3597" t="s">
        <v>32</v>
      </c>
      <c r="B64" s="3598"/>
      <c r="C64" s="442"/>
      <c r="D64" s="443"/>
      <c r="E64" s="444"/>
      <c r="F64" s="445"/>
      <c r="G64" s="3603"/>
      <c r="H64" s="1503"/>
      <c r="I64" s="1182"/>
      <c r="J64" s="1478"/>
      <c r="K64" s="1182"/>
      <c r="L64" s="1415"/>
      <c r="M64" s="1444">
        <f t="shared" si="0"/>
        <v>0</v>
      </c>
      <c r="N64" s="3603"/>
      <c r="O64" s="1503"/>
      <c r="P64" s="1182"/>
      <c r="Q64" s="1196"/>
      <c r="R64" s="1507"/>
      <c r="S64" s="1321"/>
      <c r="T64" s="1444">
        <f t="shared" si="1"/>
        <v>0</v>
      </c>
      <c r="U64" s="3694"/>
      <c r="V64" s="1124"/>
      <c r="W64" s="1122"/>
      <c r="X64" s="1120">
        <v>10</v>
      </c>
      <c r="Y64" s="1513"/>
      <c r="Z64" s="1449"/>
      <c r="AA64" s="1444">
        <f t="shared" si="2"/>
        <v>0</v>
      </c>
      <c r="AB64" s="3696"/>
      <c r="AC64" s="1234"/>
      <c r="AD64" s="1234"/>
      <c r="AE64" s="1509"/>
      <c r="AF64" s="1319"/>
      <c r="AG64" s="1241"/>
      <c r="AH64" s="1444"/>
      <c r="AI64" s="3693"/>
      <c r="AJ64" s="1510"/>
      <c r="AK64" s="1191"/>
      <c r="AL64" s="1511"/>
      <c r="AM64" s="1191"/>
      <c r="AN64" s="1131"/>
      <c r="AO64" s="576">
        <f t="shared" si="3"/>
        <v>0</v>
      </c>
      <c r="AP64" s="412"/>
      <c r="AQ64" s="412"/>
    </row>
    <row r="65" spans="1:43" ht="18" hidden="1" customHeight="1" thickBot="1">
      <c r="A65" s="3559"/>
      <c r="B65" s="3559"/>
      <c r="C65" s="448"/>
      <c r="D65" s="449"/>
      <c r="E65" s="450"/>
      <c r="F65" s="451"/>
      <c r="G65" s="3604"/>
      <c r="H65" s="1503"/>
      <c r="I65" s="1182"/>
      <c r="J65" s="1478"/>
      <c r="K65" s="1182"/>
      <c r="L65" s="1428"/>
      <c r="M65" s="1444">
        <f t="shared" si="0"/>
        <v>0</v>
      </c>
      <c r="N65" s="3604"/>
      <c r="O65" s="1503"/>
      <c r="P65" s="1182"/>
      <c r="Q65" s="1196"/>
      <c r="R65" s="1507"/>
      <c r="S65" s="1324"/>
      <c r="T65" s="1444">
        <f t="shared" si="1"/>
        <v>0</v>
      </c>
      <c r="U65" s="3600"/>
      <c r="V65" s="1124"/>
      <c r="W65" s="1122"/>
      <c r="X65" s="1120">
        <v>10</v>
      </c>
      <c r="Y65" s="1513"/>
      <c r="Z65" s="1458"/>
      <c r="AA65" s="1444">
        <f t="shared" si="2"/>
        <v>0</v>
      </c>
      <c r="AB65" s="3697"/>
      <c r="AC65" s="1234"/>
      <c r="AD65" s="1234"/>
      <c r="AE65" s="1509"/>
      <c r="AF65" s="1319"/>
      <c r="AG65" s="1214"/>
      <c r="AH65" s="1444"/>
      <c r="AI65" s="3685"/>
      <c r="AJ65" s="1510"/>
      <c r="AK65" s="1191"/>
      <c r="AL65" s="1511"/>
      <c r="AM65" s="1191"/>
      <c r="AN65" s="1132"/>
      <c r="AO65" s="576">
        <f t="shared" si="3"/>
        <v>0</v>
      </c>
      <c r="AP65" s="412"/>
      <c r="AQ65" s="412"/>
    </row>
    <row r="66" spans="1:43" ht="18" hidden="1" customHeight="1" thickBot="1">
      <c r="A66" s="3559"/>
      <c r="B66" s="3559"/>
      <c r="C66" s="448"/>
      <c r="D66" s="449"/>
      <c r="E66" s="450"/>
      <c r="F66" s="451"/>
      <c r="G66" s="3604"/>
      <c r="H66" s="1503"/>
      <c r="I66" s="1182"/>
      <c r="J66" s="1478"/>
      <c r="K66" s="1182"/>
      <c r="L66" s="1428"/>
      <c r="M66" s="1444">
        <f t="shared" si="0"/>
        <v>0</v>
      </c>
      <c r="N66" s="3604"/>
      <c r="O66" s="1503"/>
      <c r="P66" s="1182"/>
      <c r="Q66" s="1196"/>
      <c r="R66" s="1507"/>
      <c r="S66" s="1324"/>
      <c r="T66" s="1444">
        <f t="shared" si="1"/>
        <v>0</v>
      </c>
      <c r="U66" s="3600"/>
      <c r="V66" s="1124"/>
      <c r="W66" s="1122"/>
      <c r="X66" s="1120">
        <v>10</v>
      </c>
      <c r="Y66" s="1513"/>
      <c r="Z66" s="1458"/>
      <c r="AA66" s="1444">
        <f t="shared" ref="AA66:AA97" si="4">Z66*X66</f>
        <v>0</v>
      </c>
      <c r="AB66" s="3697"/>
      <c r="AC66" s="1234"/>
      <c r="AD66" s="1234"/>
      <c r="AE66" s="1509"/>
      <c r="AF66" s="1319"/>
      <c r="AG66" s="1214"/>
      <c r="AH66" s="1444"/>
      <c r="AI66" s="3685"/>
      <c r="AJ66" s="1510"/>
      <c r="AK66" s="1191"/>
      <c r="AL66" s="1511"/>
      <c r="AM66" s="1191"/>
      <c r="AN66" s="1132"/>
      <c r="AO66" s="576">
        <f t="shared" si="3"/>
        <v>0</v>
      </c>
      <c r="AP66" s="412"/>
      <c r="AQ66" s="412"/>
    </row>
    <row r="67" spans="1:43" ht="18" hidden="1" customHeight="1" thickBot="1">
      <c r="A67" s="3559"/>
      <c r="B67" s="3559"/>
      <c r="C67" s="448"/>
      <c r="D67" s="449"/>
      <c r="E67" s="450"/>
      <c r="F67" s="451"/>
      <c r="G67" s="3604"/>
      <c r="H67" s="1503"/>
      <c r="I67" s="1182"/>
      <c r="J67" s="1478"/>
      <c r="K67" s="1182"/>
      <c r="L67" s="1428"/>
      <c r="M67" s="1444">
        <f t="shared" si="0"/>
        <v>0</v>
      </c>
      <c r="N67" s="3604"/>
      <c r="O67" s="1503"/>
      <c r="P67" s="1182"/>
      <c r="Q67" s="1196"/>
      <c r="R67" s="1507"/>
      <c r="S67" s="1324"/>
      <c r="T67" s="1444">
        <f t="shared" si="1"/>
        <v>0</v>
      </c>
      <c r="U67" s="3600"/>
      <c r="V67" s="1124"/>
      <c r="W67" s="1122"/>
      <c r="X67" s="1120">
        <v>10</v>
      </c>
      <c r="Y67" s="1513"/>
      <c r="Z67" s="1458"/>
      <c r="AA67" s="1444">
        <f t="shared" si="4"/>
        <v>0</v>
      </c>
      <c r="AB67" s="3697"/>
      <c r="AC67" s="1234"/>
      <c r="AD67" s="1234"/>
      <c r="AE67" s="1509"/>
      <c r="AF67" s="1319"/>
      <c r="AG67" s="1214"/>
      <c r="AH67" s="1444"/>
      <c r="AI67" s="3685"/>
      <c r="AJ67" s="1510"/>
      <c r="AK67" s="1191"/>
      <c r="AL67" s="1511"/>
      <c r="AM67" s="1191"/>
      <c r="AN67" s="1132"/>
      <c r="AO67" s="576">
        <f t="shared" si="3"/>
        <v>0</v>
      </c>
      <c r="AP67" s="412"/>
      <c r="AQ67" s="412"/>
    </row>
    <row r="68" spans="1:43" ht="18" hidden="1" customHeight="1" thickBot="1">
      <c r="A68" s="3559"/>
      <c r="B68" s="3559"/>
      <c r="C68" s="448"/>
      <c r="D68" s="449"/>
      <c r="E68" s="450"/>
      <c r="F68" s="451"/>
      <c r="G68" s="3604"/>
      <c r="H68" s="1503"/>
      <c r="I68" s="1182"/>
      <c r="J68" s="1478"/>
      <c r="K68" s="1182"/>
      <c r="L68" s="1428"/>
      <c r="M68" s="1444">
        <f t="shared" si="0"/>
        <v>0</v>
      </c>
      <c r="N68" s="3604"/>
      <c r="O68" s="1503"/>
      <c r="P68" s="1182"/>
      <c r="Q68" s="1196"/>
      <c r="R68" s="1507"/>
      <c r="S68" s="1324"/>
      <c r="T68" s="1444">
        <f t="shared" si="1"/>
        <v>0</v>
      </c>
      <c r="U68" s="3600"/>
      <c r="V68" s="1124"/>
      <c r="W68" s="1122"/>
      <c r="X68" s="1120">
        <v>10</v>
      </c>
      <c r="Y68" s="1513"/>
      <c r="Z68" s="1458"/>
      <c r="AA68" s="1444">
        <f t="shared" si="4"/>
        <v>0</v>
      </c>
      <c r="AB68" s="3697"/>
      <c r="AC68" s="1234"/>
      <c r="AD68" s="1234"/>
      <c r="AE68" s="1509"/>
      <c r="AF68" s="1319"/>
      <c r="AG68" s="1214"/>
      <c r="AH68" s="1444"/>
      <c r="AI68" s="3685"/>
      <c r="AJ68" s="1510"/>
      <c r="AK68" s="1191"/>
      <c r="AL68" s="1511"/>
      <c r="AM68" s="1191"/>
      <c r="AN68" s="1132"/>
      <c r="AO68" s="576">
        <f t="shared" si="3"/>
        <v>0</v>
      </c>
      <c r="AP68" s="412"/>
      <c r="AQ68" s="412"/>
    </row>
    <row r="69" spans="1:43" ht="18" hidden="1" customHeight="1" thickBot="1">
      <c r="A69" s="3559"/>
      <c r="B69" s="3559"/>
      <c r="C69" s="448"/>
      <c r="D69" s="449"/>
      <c r="E69" s="450"/>
      <c r="F69" s="451"/>
      <c r="G69" s="3604"/>
      <c r="H69" s="1503"/>
      <c r="I69" s="1182"/>
      <c r="J69" s="1478"/>
      <c r="K69" s="1182"/>
      <c r="L69" s="1428"/>
      <c r="M69" s="1444">
        <f t="shared" si="0"/>
        <v>0</v>
      </c>
      <c r="N69" s="3604"/>
      <c r="O69" s="1503"/>
      <c r="P69" s="1182"/>
      <c r="Q69" s="1196"/>
      <c r="R69" s="1507"/>
      <c r="S69" s="1324"/>
      <c r="T69" s="1444">
        <f t="shared" si="1"/>
        <v>0</v>
      </c>
      <c r="U69" s="3600"/>
      <c r="V69" s="1124"/>
      <c r="W69" s="1122"/>
      <c r="X69" s="1120">
        <v>10</v>
      </c>
      <c r="Y69" s="1513"/>
      <c r="Z69" s="1458"/>
      <c r="AA69" s="1444">
        <f t="shared" si="4"/>
        <v>0</v>
      </c>
      <c r="AB69" s="3697"/>
      <c r="AC69" s="1234"/>
      <c r="AD69" s="1234"/>
      <c r="AE69" s="1509"/>
      <c r="AF69" s="1319"/>
      <c r="AG69" s="1214"/>
      <c r="AH69" s="1444"/>
      <c r="AI69" s="3685"/>
      <c r="AJ69" s="1510"/>
      <c r="AK69" s="1191"/>
      <c r="AL69" s="1511"/>
      <c r="AM69" s="1191"/>
      <c r="AN69" s="1132"/>
      <c r="AO69" s="576">
        <f t="shared" si="3"/>
        <v>0</v>
      </c>
      <c r="AP69" s="412"/>
      <c r="AQ69" s="412"/>
    </row>
    <row r="70" spans="1:43" ht="18" hidden="1" customHeight="1" thickBot="1">
      <c r="A70" s="3559"/>
      <c r="B70" s="3559"/>
      <c r="C70" s="448"/>
      <c r="D70" s="449"/>
      <c r="E70" s="450"/>
      <c r="F70" s="451"/>
      <c r="G70" s="3604"/>
      <c r="H70" s="1503"/>
      <c r="I70" s="1182"/>
      <c r="J70" s="1478"/>
      <c r="K70" s="1182"/>
      <c r="L70" s="1428"/>
      <c r="M70" s="1444">
        <f t="shared" si="0"/>
        <v>0</v>
      </c>
      <c r="N70" s="3604"/>
      <c r="O70" s="1503"/>
      <c r="P70" s="1182"/>
      <c r="Q70" s="1196"/>
      <c r="R70" s="1507"/>
      <c r="S70" s="1324"/>
      <c r="T70" s="1444">
        <f t="shared" si="1"/>
        <v>0</v>
      </c>
      <c r="U70" s="3600"/>
      <c r="V70" s="1124"/>
      <c r="W70" s="1122"/>
      <c r="X70" s="1120">
        <v>10</v>
      </c>
      <c r="Y70" s="1513"/>
      <c r="Z70" s="1458"/>
      <c r="AA70" s="1444">
        <f t="shared" si="4"/>
        <v>0</v>
      </c>
      <c r="AB70" s="3697"/>
      <c r="AC70" s="1234"/>
      <c r="AD70" s="1234"/>
      <c r="AE70" s="1509"/>
      <c r="AF70" s="1319"/>
      <c r="AG70" s="1214"/>
      <c r="AH70" s="1444"/>
      <c r="AI70" s="3685"/>
      <c r="AJ70" s="1510"/>
      <c r="AK70" s="1191"/>
      <c r="AL70" s="1511"/>
      <c r="AM70" s="1191"/>
      <c r="AN70" s="1132"/>
      <c r="AO70" s="576">
        <f t="shared" si="3"/>
        <v>0</v>
      </c>
      <c r="AP70" s="412"/>
      <c r="AQ70" s="412"/>
    </row>
    <row r="71" spans="1:43" ht="18" hidden="1" customHeight="1" thickBot="1">
      <c r="A71" s="3559"/>
      <c r="B71" s="3559"/>
      <c r="C71" s="448"/>
      <c r="D71" s="449"/>
      <c r="E71" s="450"/>
      <c r="F71" s="451"/>
      <c r="G71" s="3604"/>
      <c r="H71" s="1503"/>
      <c r="I71" s="1182"/>
      <c r="J71" s="1478"/>
      <c r="K71" s="1182"/>
      <c r="L71" s="1428"/>
      <c r="M71" s="1444">
        <f t="shared" si="0"/>
        <v>0</v>
      </c>
      <c r="N71" s="3604"/>
      <c r="O71" s="1503"/>
      <c r="P71" s="1182"/>
      <c r="Q71" s="1196"/>
      <c r="R71" s="1507"/>
      <c r="S71" s="1324"/>
      <c r="T71" s="1444">
        <f t="shared" si="1"/>
        <v>0</v>
      </c>
      <c r="U71" s="3600"/>
      <c r="V71" s="1124"/>
      <c r="W71" s="1122"/>
      <c r="X71" s="1120">
        <v>10</v>
      </c>
      <c r="Y71" s="1513"/>
      <c r="Z71" s="1458"/>
      <c r="AA71" s="1444">
        <f t="shared" si="4"/>
        <v>0</v>
      </c>
      <c r="AB71" s="3697"/>
      <c r="AC71" s="1234"/>
      <c r="AD71" s="1234"/>
      <c r="AE71" s="1509"/>
      <c r="AF71" s="1319"/>
      <c r="AG71" s="1214"/>
      <c r="AH71" s="1444"/>
      <c r="AI71" s="3685"/>
      <c r="AJ71" s="1510"/>
      <c r="AK71" s="1191"/>
      <c r="AL71" s="1511"/>
      <c r="AM71" s="1191"/>
      <c r="AN71" s="1132"/>
      <c r="AO71" s="576">
        <f t="shared" si="3"/>
        <v>0</v>
      </c>
      <c r="AP71" s="412"/>
      <c r="AQ71" s="412"/>
    </row>
    <row r="72" spans="1:43" ht="18" hidden="1" customHeight="1" thickBot="1">
      <c r="A72" s="3559"/>
      <c r="B72" s="3559"/>
      <c r="C72" s="448"/>
      <c r="D72" s="449"/>
      <c r="E72" s="450"/>
      <c r="F72" s="451"/>
      <c r="G72" s="3604"/>
      <c r="H72" s="1503"/>
      <c r="I72" s="1182"/>
      <c r="J72" s="1478"/>
      <c r="K72" s="1182"/>
      <c r="L72" s="1428"/>
      <c r="M72" s="1444">
        <f t="shared" si="0"/>
        <v>0</v>
      </c>
      <c r="N72" s="3604"/>
      <c r="O72" s="1503"/>
      <c r="P72" s="1182"/>
      <c r="Q72" s="1196"/>
      <c r="R72" s="1507"/>
      <c r="S72" s="1324"/>
      <c r="T72" s="1444">
        <f t="shared" si="1"/>
        <v>0</v>
      </c>
      <c r="U72" s="3600"/>
      <c r="V72" s="1124"/>
      <c r="W72" s="1122"/>
      <c r="X72" s="1120">
        <v>10</v>
      </c>
      <c r="Y72" s="1513"/>
      <c r="Z72" s="1458"/>
      <c r="AA72" s="1444">
        <f t="shared" si="4"/>
        <v>0</v>
      </c>
      <c r="AB72" s="3697"/>
      <c r="AC72" s="1234"/>
      <c r="AD72" s="1234"/>
      <c r="AE72" s="1509"/>
      <c r="AF72" s="1319"/>
      <c r="AG72" s="1214"/>
      <c r="AH72" s="1444"/>
      <c r="AI72" s="3685"/>
      <c r="AJ72" s="1510"/>
      <c r="AK72" s="1191"/>
      <c r="AL72" s="1511"/>
      <c r="AM72" s="1191"/>
      <c r="AN72" s="1132"/>
      <c r="AO72" s="576">
        <f t="shared" si="3"/>
        <v>0</v>
      </c>
      <c r="AP72" s="412"/>
      <c r="AQ72" s="412"/>
    </row>
    <row r="73" spans="1:43" ht="18" hidden="1" customHeight="1" thickBot="1">
      <c r="A73" s="3559"/>
      <c r="B73" s="3559"/>
      <c r="C73" s="448"/>
      <c r="D73" s="449"/>
      <c r="E73" s="450"/>
      <c r="F73" s="451"/>
      <c r="G73" s="3604"/>
      <c r="H73" s="1503"/>
      <c r="I73" s="1182"/>
      <c r="J73" s="1478"/>
      <c r="K73" s="1182"/>
      <c r="L73" s="1428"/>
      <c r="M73" s="1444">
        <f t="shared" si="0"/>
        <v>0</v>
      </c>
      <c r="N73" s="3604"/>
      <c r="O73" s="1503"/>
      <c r="P73" s="1182"/>
      <c r="Q73" s="1196"/>
      <c r="R73" s="1507"/>
      <c r="S73" s="1324"/>
      <c r="T73" s="1444">
        <f t="shared" si="1"/>
        <v>0</v>
      </c>
      <c r="U73" s="3600"/>
      <c r="V73" s="1124"/>
      <c r="W73" s="1122"/>
      <c r="X73" s="1120">
        <v>10</v>
      </c>
      <c r="Y73" s="1513"/>
      <c r="Z73" s="1458"/>
      <c r="AA73" s="1444">
        <f t="shared" si="4"/>
        <v>0</v>
      </c>
      <c r="AB73" s="3697"/>
      <c r="AC73" s="1234"/>
      <c r="AD73" s="1234"/>
      <c r="AE73" s="1509"/>
      <c r="AF73" s="1319"/>
      <c r="AG73" s="1214"/>
      <c r="AH73" s="1444"/>
      <c r="AI73" s="3685"/>
      <c r="AJ73" s="1510"/>
      <c r="AK73" s="1191"/>
      <c r="AL73" s="1511"/>
      <c r="AM73" s="1191"/>
      <c r="AN73" s="1132"/>
      <c r="AO73" s="576">
        <f t="shared" si="3"/>
        <v>0</v>
      </c>
      <c r="AP73" s="412"/>
      <c r="AQ73" s="412"/>
    </row>
    <row r="74" spans="1:43" ht="18" hidden="1" customHeight="1" thickBot="1">
      <c r="A74" s="3559"/>
      <c r="B74" s="3559"/>
      <c r="C74" s="448"/>
      <c r="D74" s="449"/>
      <c r="E74" s="450"/>
      <c r="F74" s="451"/>
      <c r="G74" s="3604"/>
      <c r="H74" s="1503"/>
      <c r="I74" s="1182"/>
      <c r="J74" s="1478"/>
      <c r="K74" s="1182"/>
      <c r="L74" s="1428"/>
      <c r="M74" s="1444">
        <f t="shared" si="0"/>
        <v>0</v>
      </c>
      <c r="N74" s="3604"/>
      <c r="O74" s="1503"/>
      <c r="P74" s="1182"/>
      <c r="Q74" s="1196"/>
      <c r="R74" s="1507"/>
      <c r="S74" s="1324"/>
      <c r="T74" s="1444">
        <f t="shared" si="1"/>
        <v>0</v>
      </c>
      <c r="U74" s="3600"/>
      <c r="V74" s="1124"/>
      <c r="W74" s="1122"/>
      <c r="X74" s="1120">
        <v>10</v>
      </c>
      <c r="Y74" s="1513"/>
      <c r="Z74" s="1458"/>
      <c r="AA74" s="1444">
        <f t="shared" si="4"/>
        <v>0</v>
      </c>
      <c r="AB74" s="3697"/>
      <c r="AC74" s="1234"/>
      <c r="AD74" s="1234"/>
      <c r="AE74" s="1509"/>
      <c r="AF74" s="1319"/>
      <c r="AG74" s="1214"/>
      <c r="AH74" s="1444"/>
      <c r="AI74" s="3685"/>
      <c r="AJ74" s="1510"/>
      <c r="AK74" s="1191"/>
      <c r="AL74" s="1511"/>
      <c r="AM74" s="1191"/>
      <c r="AN74" s="1132"/>
      <c r="AO74" s="576">
        <f t="shared" si="3"/>
        <v>0</v>
      </c>
      <c r="AP74" s="412"/>
      <c r="AQ74" s="412"/>
    </row>
    <row r="75" spans="1:43" ht="18" hidden="1" customHeight="1" thickBot="1">
      <c r="A75" s="3559"/>
      <c r="B75" s="3559"/>
      <c r="C75" s="448"/>
      <c r="D75" s="449"/>
      <c r="E75" s="450"/>
      <c r="F75" s="451"/>
      <c r="G75" s="3604"/>
      <c r="H75" s="1503"/>
      <c r="I75" s="1182"/>
      <c r="J75" s="1478"/>
      <c r="K75" s="1182"/>
      <c r="L75" s="1428"/>
      <c r="M75" s="1444">
        <f t="shared" si="0"/>
        <v>0</v>
      </c>
      <c r="N75" s="3604"/>
      <c r="O75" s="1503"/>
      <c r="P75" s="1182"/>
      <c r="Q75" s="1196"/>
      <c r="R75" s="1507"/>
      <c r="S75" s="1324"/>
      <c r="T75" s="1444">
        <f t="shared" si="1"/>
        <v>0</v>
      </c>
      <c r="U75" s="3600"/>
      <c r="V75" s="1124"/>
      <c r="W75" s="1122"/>
      <c r="X75" s="1120">
        <v>10</v>
      </c>
      <c r="Y75" s="1513"/>
      <c r="Z75" s="1458"/>
      <c r="AA75" s="1444">
        <f t="shared" si="4"/>
        <v>0</v>
      </c>
      <c r="AB75" s="3697"/>
      <c r="AC75" s="1234"/>
      <c r="AD75" s="1234"/>
      <c r="AE75" s="1509"/>
      <c r="AF75" s="1319"/>
      <c r="AG75" s="1214"/>
      <c r="AH75" s="1444"/>
      <c r="AI75" s="3685"/>
      <c r="AJ75" s="1510"/>
      <c r="AK75" s="1191"/>
      <c r="AL75" s="1511"/>
      <c r="AM75" s="1191"/>
      <c r="AN75" s="1132"/>
      <c r="AO75" s="576">
        <f t="shared" si="3"/>
        <v>0</v>
      </c>
      <c r="AP75" s="412"/>
      <c r="AQ75" s="412"/>
    </row>
    <row r="76" spans="1:43" ht="18" hidden="1" customHeight="1" thickBot="1">
      <c r="A76" s="3559"/>
      <c r="B76" s="3559"/>
      <c r="C76" s="448"/>
      <c r="D76" s="449"/>
      <c r="E76" s="450"/>
      <c r="F76" s="451"/>
      <c r="G76" s="3604"/>
      <c r="H76" s="1503"/>
      <c r="I76" s="1182"/>
      <c r="J76" s="1478"/>
      <c r="K76" s="1182"/>
      <c r="L76" s="1428"/>
      <c r="M76" s="1444">
        <f t="shared" si="0"/>
        <v>0</v>
      </c>
      <c r="N76" s="3604"/>
      <c r="O76" s="1503"/>
      <c r="P76" s="1182"/>
      <c r="Q76" s="1196"/>
      <c r="R76" s="1507"/>
      <c r="S76" s="1324"/>
      <c r="T76" s="1444">
        <f t="shared" si="1"/>
        <v>0</v>
      </c>
      <c r="U76" s="3600"/>
      <c r="V76" s="1124"/>
      <c r="W76" s="1122"/>
      <c r="X76" s="1120">
        <v>10</v>
      </c>
      <c r="Y76" s="1513"/>
      <c r="Z76" s="1458"/>
      <c r="AA76" s="1444">
        <f t="shared" si="4"/>
        <v>0</v>
      </c>
      <c r="AB76" s="3697"/>
      <c r="AC76" s="1234"/>
      <c r="AD76" s="1234"/>
      <c r="AE76" s="1509"/>
      <c r="AF76" s="1319"/>
      <c r="AG76" s="1214"/>
      <c r="AH76" s="1444"/>
      <c r="AI76" s="3685"/>
      <c r="AJ76" s="1510"/>
      <c r="AK76" s="1191"/>
      <c r="AL76" s="1511"/>
      <c r="AM76" s="1191"/>
      <c r="AN76" s="1132"/>
      <c r="AO76" s="576">
        <f t="shared" si="3"/>
        <v>0</v>
      </c>
      <c r="AP76" s="412"/>
      <c r="AQ76" s="412"/>
    </row>
    <row r="77" spans="1:43" ht="18" hidden="1" customHeight="1" thickBot="1">
      <c r="A77" s="3559"/>
      <c r="B77" s="3559"/>
      <c r="C77" s="448"/>
      <c r="D77" s="449"/>
      <c r="E77" s="450"/>
      <c r="F77" s="451"/>
      <c r="G77" s="3604"/>
      <c r="H77" s="1503"/>
      <c r="I77" s="1182"/>
      <c r="J77" s="1478"/>
      <c r="K77" s="1182"/>
      <c r="L77" s="1428"/>
      <c r="M77" s="1444">
        <f t="shared" si="0"/>
        <v>0</v>
      </c>
      <c r="N77" s="3604"/>
      <c r="O77" s="1503"/>
      <c r="P77" s="1182"/>
      <c r="Q77" s="1196"/>
      <c r="R77" s="1507"/>
      <c r="S77" s="1324"/>
      <c r="T77" s="1444">
        <f t="shared" si="1"/>
        <v>0</v>
      </c>
      <c r="U77" s="3600"/>
      <c r="V77" s="1124"/>
      <c r="W77" s="1122"/>
      <c r="X77" s="1120">
        <v>10</v>
      </c>
      <c r="Y77" s="1513"/>
      <c r="Z77" s="1458"/>
      <c r="AA77" s="1444">
        <f t="shared" si="4"/>
        <v>0</v>
      </c>
      <c r="AB77" s="3697"/>
      <c r="AC77" s="1234"/>
      <c r="AD77" s="1234"/>
      <c r="AE77" s="1509"/>
      <c r="AF77" s="1319"/>
      <c r="AG77" s="1214"/>
      <c r="AH77" s="1444"/>
      <c r="AI77" s="3685"/>
      <c r="AJ77" s="1510"/>
      <c r="AK77" s="1191"/>
      <c r="AL77" s="1511"/>
      <c r="AM77" s="1191"/>
      <c r="AN77" s="1132"/>
      <c r="AO77" s="576">
        <f t="shared" si="3"/>
        <v>0</v>
      </c>
      <c r="AP77" s="412"/>
      <c r="AQ77" s="412"/>
    </row>
    <row r="78" spans="1:43" ht="18" hidden="1" customHeight="1" thickBot="1">
      <c r="A78" s="3560"/>
      <c r="B78" s="3560"/>
      <c r="C78" s="454"/>
      <c r="D78" s="455"/>
      <c r="E78" s="456"/>
      <c r="F78" s="457"/>
      <c r="G78" s="3605"/>
      <c r="H78" s="1503"/>
      <c r="I78" s="1182"/>
      <c r="J78" s="1478"/>
      <c r="K78" s="1182"/>
      <c r="L78" s="1439"/>
      <c r="M78" s="1444">
        <f t="shared" si="0"/>
        <v>0</v>
      </c>
      <c r="N78" s="3605"/>
      <c r="O78" s="1503"/>
      <c r="P78" s="1182"/>
      <c r="Q78" s="1196"/>
      <c r="R78" s="1507"/>
      <c r="S78" s="1326"/>
      <c r="T78" s="1444">
        <f t="shared" si="1"/>
        <v>0</v>
      </c>
      <c r="U78" s="3695"/>
      <c r="V78" s="1124"/>
      <c r="W78" s="1122"/>
      <c r="X78" s="1120">
        <v>10</v>
      </c>
      <c r="Y78" s="1513"/>
      <c r="Z78" s="1506"/>
      <c r="AA78" s="1444">
        <f t="shared" si="4"/>
        <v>0</v>
      </c>
      <c r="AB78" s="3698"/>
      <c r="AC78" s="1234"/>
      <c r="AD78" s="1234"/>
      <c r="AE78" s="1509"/>
      <c r="AF78" s="1319"/>
      <c r="AG78" s="1228"/>
      <c r="AH78" s="1444"/>
      <c r="AI78" s="3686"/>
      <c r="AJ78" s="1510"/>
      <c r="AK78" s="1191"/>
      <c r="AL78" s="1511"/>
      <c r="AM78" s="1191"/>
      <c r="AN78" s="1134"/>
      <c r="AO78" s="576">
        <f t="shared" si="3"/>
        <v>0</v>
      </c>
      <c r="AP78" s="412"/>
      <c r="AQ78" s="412"/>
    </row>
    <row r="79" spans="1:43" ht="18" hidden="1" customHeight="1" thickBot="1">
      <c r="A79" s="3597" t="s">
        <v>33</v>
      </c>
      <c r="B79" s="3598"/>
      <c r="C79" s="442"/>
      <c r="D79" s="443"/>
      <c r="E79" s="444"/>
      <c r="F79" s="445"/>
      <c r="G79" s="3603"/>
      <c r="H79" s="1503"/>
      <c r="I79" s="1182"/>
      <c r="J79" s="1478"/>
      <c r="K79" s="1182"/>
      <c r="L79" s="1415"/>
      <c r="M79" s="1444">
        <f t="shared" si="0"/>
        <v>0</v>
      </c>
      <c r="N79" s="3603"/>
      <c r="O79" s="1503"/>
      <c r="P79" s="1182"/>
      <c r="Q79" s="1196"/>
      <c r="R79" s="1507"/>
      <c r="S79" s="1321"/>
      <c r="T79" s="1444">
        <f t="shared" si="1"/>
        <v>0</v>
      </c>
      <c r="U79" s="3694"/>
      <c r="V79" s="1124"/>
      <c r="W79" s="1122"/>
      <c r="X79" s="1120">
        <v>10</v>
      </c>
      <c r="Y79" s="1513"/>
      <c r="Z79" s="1449"/>
      <c r="AA79" s="1444">
        <f t="shared" si="4"/>
        <v>0</v>
      </c>
      <c r="AB79" s="3696"/>
      <c r="AC79" s="1234"/>
      <c r="AD79" s="1234"/>
      <c r="AE79" s="1509"/>
      <c r="AF79" s="1319"/>
      <c r="AG79" s="1241"/>
      <c r="AH79" s="1444"/>
      <c r="AI79" s="3693"/>
      <c r="AJ79" s="1510"/>
      <c r="AK79" s="1191"/>
      <c r="AL79" s="1511"/>
      <c r="AM79" s="1191"/>
      <c r="AN79" s="1131"/>
      <c r="AO79" s="576">
        <f t="shared" si="3"/>
        <v>0</v>
      </c>
      <c r="AP79" s="412"/>
    </row>
    <row r="80" spans="1:43" ht="18" hidden="1" customHeight="1" thickBot="1">
      <c r="A80" s="3559"/>
      <c r="B80" s="3559"/>
      <c r="C80" s="448"/>
      <c r="D80" s="449"/>
      <c r="E80" s="450"/>
      <c r="F80" s="451"/>
      <c r="G80" s="3604"/>
      <c r="H80" s="1503"/>
      <c r="I80" s="1182"/>
      <c r="J80" s="1478"/>
      <c r="K80" s="1182"/>
      <c r="L80" s="1428"/>
      <c r="M80" s="1444">
        <f t="shared" si="0"/>
        <v>0</v>
      </c>
      <c r="N80" s="3604"/>
      <c r="O80" s="1503"/>
      <c r="P80" s="1182"/>
      <c r="Q80" s="1196"/>
      <c r="R80" s="1507"/>
      <c r="S80" s="1324"/>
      <c r="T80" s="1444">
        <f t="shared" si="1"/>
        <v>0</v>
      </c>
      <c r="U80" s="3600"/>
      <c r="V80" s="1124"/>
      <c r="W80" s="1122"/>
      <c r="X80" s="1120">
        <v>10</v>
      </c>
      <c r="Y80" s="1513"/>
      <c r="Z80" s="1458"/>
      <c r="AA80" s="1444">
        <f t="shared" si="4"/>
        <v>0</v>
      </c>
      <c r="AB80" s="3697"/>
      <c r="AC80" s="1234"/>
      <c r="AD80" s="1234"/>
      <c r="AE80" s="1509"/>
      <c r="AF80" s="1319"/>
      <c r="AG80" s="1214"/>
      <c r="AH80" s="1444"/>
      <c r="AI80" s="3685"/>
      <c r="AJ80" s="1510"/>
      <c r="AK80" s="1191"/>
      <c r="AL80" s="1511"/>
      <c r="AM80" s="1191"/>
      <c r="AN80" s="1132"/>
      <c r="AO80" s="576">
        <f t="shared" si="3"/>
        <v>0</v>
      </c>
      <c r="AP80" s="412"/>
    </row>
    <row r="81" spans="1:42" ht="18" hidden="1" customHeight="1" thickBot="1">
      <c r="A81" s="3559"/>
      <c r="B81" s="3559"/>
      <c r="C81" s="448"/>
      <c r="D81" s="449"/>
      <c r="E81" s="450"/>
      <c r="F81" s="451"/>
      <c r="G81" s="3604"/>
      <c r="H81" s="1503"/>
      <c r="I81" s="1182"/>
      <c r="J81" s="1478"/>
      <c r="K81" s="1182"/>
      <c r="L81" s="1428"/>
      <c r="M81" s="1444">
        <f t="shared" si="0"/>
        <v>0</v>
      </c>
      <c r="N81" s="3604"/>
      <c r="O81" s="1503"/>
      <c r="P81" s="1182"/>
      <c r="Q81" s="1196"/>
      <c r="R81" s="1507"/>
      <c r="S81" s="1324"/>
      <c r="T81" s="1444">
        <f t="shared" si="1"/>
        <v>0</v>
      </c>
      <c r="U81" s="3600"/>
      <c r="V81" s="1124"/>
      <c r="W81" s="1122"/>
      <c r="X81" s="1120">
        <v>10</v>
      </c>
      <c r="Y81" s="1513"/>
      <c r="Z81" s="1458"/>
      <c r="AA81" s="1444">
        <f t="shared" si="4"/>
        <v>0</v>
      </c>
      <c r="AB81" s="3697"/>
      <c r="AC81" s="1234"/>
      <c r="AD81" s="1234"/>
      <c r="AE81" s="1509"/>
      <c r="AF81" s="1319"/>
      <c r="AG81" s="1214"/>
      <c r="AH81" s="1444"/>
      <c r="AI81" s="3685"/>
      <c r="AJ81" s="1510"/>
      <c r="AK81" s="1191"/>
      <c r="AL81" s="1511"/>
      <c r="AM81" s="1191"/>
      <c r="AN81" s="1132"/>
      <c r="AO81" s="576">
        <f t="shared" si="3"/>
        <v>0</v>
      </c>
      <c r="AP81" s="412"/>
    </row>
    <row r="82" spans="1:42" ht="18" hidden="1" customHeight="1" thickBot="1">
      <c r="A82" s="3559"/>
      <c r="B82" s="3559"/>
      <c r="C82" s="448"/>
      <c r="D82" s="449"/>
      <c r="E82" s="450"/>
      <c r="F82" s="451"/>
      <c r="G82" s="3604"/>
      <c r="H82" s="1503"/>
      <c r="I82" s="1182"/>
      <c r="J82" s="1478"/>
      <c r="K82" s="1182"/>
      <c r="L82" s="1428"/>
      <c r="M82" s="1444">
        <f t="shared" si="0"/>
        <v>0</v>
      </c>
      <c r="N82" s="3604"/>
      <c r="O82" s="1503"/>
      <c r="P82" s="1182"/>
      <c r="Q82" s="1196"/>
      <c r="R82" s="1507"/>
      <c r="S82" s="1324"/>
      <c r="T82" s="1444">
        <f t="shared" si="1"/>
        <v>0</v>
      </c>
      <c r="U82" s="3600"/>
      <c r="V82" s="1124"/>
      <c r="W82" s="1122"/>
      <c r="X82" s="1120">
        <v>10</v>
      </c>
      <c r="Y82" s="1513"/>
      <c r="Z82" s="1458"/>
      <c r="AA82" s="1444">
        <f t="shared" si="4"/>
        <v>0</v>
      </c>
      <c r="AB82" s="3697"/>
      <c r="AC82" s="1234"/>
      <c r="AD82" s="1234"/>
      <c r="AE82" s="1509"/>
      <c r="AF82" s="1319"/>
      <c r="AG82" s="1214"/>
      <c r="AH82" s="1444"/>
      <c r="AI82" s="3685"/>
      <c r="AJ82" s="1510"/>
      <c r="AK82" s="1191"/>
      <c r="AL82" s="1511"/>
      <c r="AM82" s="1191"/>
      <c r="AN82" s="1132"/>
      <c r="AO82" s="576">
        <f t="shared" si="3"/>
        <v>0</v>
      </c>
      <c r="AP82" s="412"/>
    </row>
    <row r="83" spans="1:42" ht="18" hidden="1" customHeight="1" thickBot="1">
      <c r="A83" s="3559"/>
      <c r="B83" s="3559"/>
      <c r="C83" s="448"/>
      <c r="D83" s="449"/>
      <c r="E83" s="450"/>
      <c r="F83" s="451"/>
      <c r="G83" s="3604"/>
      <c r="H83" s="1503"/>
      <c r="I83" s="1182"/>
      <c r="J83" s="1478"/>
      <c r="K83" s="1182"/>
      <c r="L83" s="1428"/>
      <c r="M83" s="1444">
        <f t="shared" si="0"/>
        <v>0</v>
      </c>
      <c r="N83" s="3604"/>
      <c r="O83" s="1503"/>
      <c r="P83" s="1182"/>
      <c r="Q83" s="1196"/>
      <c r="R83" s="1507"/>
      <c r="S83" s="1324"/>
      <c r="T83" s="1444">
        <f t="shared" si="1"/>
        <v>0</v>
      </c>
      <c r="U83" s="3600"/>
      <c r="V83" s="1124"/>
      <c r="W83" s="1122"/>
      <c r="X83" s="1120">
        <v>10</v>
      </c>
      <c r="Y83" s="1513"/>
      <c r="Z83" s="1458"/>
      <c r="AA83" s="1444">
        <f t="shared" si="4"/>
        <v>0</v>
      </c>
      <c r="AB83" s="3697"/>
      <c r="AC83" s="1234"/>
      <c r="AD83" s="1234"/>
      <c r="AE83" s="1509"/>
      <c r="AF83" s="1319"/>
      <c r="AG83" s="1214"/>
      <c r="AH83" s="1444"/>
      <c r="AI83" s="3685"/>
      <c r="AJ83" s="1510"/>
      <c r="AK83" s="1191"/>
      <c r="AL83" s="1511"/>
      <c r="AM83" s="1191"/>
      <c r="AN83" s="1132"/>
      <c r="AO83" s="576">
        <f t="shared" si="3"/>
        <v>0</v>
      </c>
      <c r="AP83" s="412"/>
    </row>
    <row r="84" spans="1:42" ht="18" hidden="1" customHeight="1" thickBot="1">
      <c r="A84" s="3559"/>
      <c r="B84" s="3559"/>
      <c r="C84" s="448"/>
      <c r="D84" s="449"/>
      <c r="E84" s="450"/>
      <c r="F84" s="451"/>
      <c r="G84" s="3604"/>
      <c r="H84" s="1503"/>
      <c r="I84" s="1182"/>
      <c r="J84" s="1478"/>
      <c r="K84" s="1182"/>
      <c r="L84" s="1428"/>
      <c r="M84" s="1444">
        <f t="shared" si="0"/>
        <v>0</v>
      </c>
      <c r="N84" s="3604"/>
      <c r="O84" s="1503"/>
      <c r="P84" s="1182"/>
      <c r="Q84" s="1196"/>
      <c r="R84" s="1507"/>
      <c r="S84" s="1324"/>
      <c r="T84" s="1444">
        <f t="shared" si="1"/>
        <v>0</v>
      </c>
      <c r="U84" s="3600"/>
      <c r="V84" s="1124"/>
      <c r="W84" s="1122"/>
      <c r="X84" s="1120">
        <v>10</v>
      </c>
      <c r="Y84" s="1513"/>
      <c r="Z84" s="1458"/>
      <c r="AA84" s="1444">
        <f t="shared" si="4"/>
        <v>0</v>
      </c>
      <c r="AB84" s="3697"/>
      <c r="AC84" s="1234"/>
      <c r="AD84" s="1234"/>
      <c r="AE84" s="1509"/>
      <c r="AF84" s="1319"/>
      <c r="AG84" s="1214"/>
      <c r="AH84" s="1444"/>
      <c r="AI84" s="3685"/>
      <c r="AJ84" s="1510"/>
      <c r="AK84" s="1191"/>
      <c r="AL84" s="1511"/>
      <c r="AM84" s="1191"/>
      <c r="AN84" s="1132"/>
      <c r="AO84" s="576">
        <f t="shared" si="3"/>
        <v>0</v>
      </c>
      <c r="AP84" s="412"/>
    </row>
    <row r="85" spans="1:42" ht="18" hidden="1" customHeight="1" thickBot="1">
      <c r="A85" s="3559"/>
      <c r="B85" s="3559"/>
      <c r="C85" s="448"/>
      <c r="D85" s="449"/>
      <c r="E85" s="450"/>
      <c r="F85" s="451"/>
      <c r="G85" s="3604"/>
      <c r="H85" s="1503"/>
      <c r="I85" s="1182"/>
      <c r="J85" s="1478"/>
      <c r="K85" s="1182"/>
      <c r="L85" s="1428"/>
      <c r="M85" s="1444">
        <f t="shared" si="0"/>
        <v>0</v>
      </c>
      <c r="N85" s="3604"/>
      <c r="O85" s="1503"/>
      <c r="P85" s="1182"/>
      <c r="Q85" s="1196"/>
      <c r="R85" s="1507"/>
      <c r="S85" s="1324"/>
      <c r="T85" s="1444">
        <f t="shared" si="1"/>
        <v>0</v>
      </c>
      <c r="U85" s="3600"/>
      <c r="V85" s="1124"/>
      <c r="W85" s="1122"/>
      <c r="X85" s="1120">
        <v>10</v>
      </c>
      <c r="Y85" s="1513"/>
      <c r="Z85" s="1458"/>
      <c r="AA85" s="1444">
        <f t="shared" si="4"/>
        <v>0</v>
      </c>
      <c r="AB85" s="3697"/>
      <c r="AC85" s="1234"/>
      <c r="AD85" s="1234"/>
      <c r="AE85" s="1509"/>
      <c r="AF85" s="1319"/>
      <c r="AG85" s="1214"/>
      <c r="AH85" s="1444"/>
      <c r="AI85" s="3685"/>
      <c r="AJ85" s="1510"/>
      <c r="AK85" s="1191"/>
      <c r="AL85" s="1511"/>
      <c r="AM85" s="1191"/>
      <c r="AN85" s="1132"/>
      <c r="AO85" s="576">
        <f t="shared" si="3"/>
        <v>0</v>
      </c>
      <c r="AP85" s="412"/>
    </row>
    <row r="86" spans="1:42" ht="18" hidden="1" customHeight="1" thickBot="1">
      <c r="A86" s="3559"/>
      <c r="B86" s="3559"/>
      <c r="C86" s="448"/>
      <c r="D86" s="449"/>
      <c r="E86" s="450"/>
      <c r="F86" s="451"/>
      <c r="G86" s="3604"/>
      <c r="H86" s="1503"/>
      <c r="I86" s="1182"/>
      <c r="J86" s="1478"/>
      <c r="K86" s="1182"/>
      <c r="L86" s="1428"/>
      <c r="M86" s="1444">
        <f t="shared" si="0"/>
        <v>0</v>
      </c>
      <c r="N86" s="3604"/>
      <c r="O86" s="1503"/>
      <c r="P86" s="1182"/>
      <c r="Q86" s="1196"/>
      <c r="R86" s="1507"/>
      <c r="S86" s="1324"/>
      <c r="T86" s="1444">
        <f t="shared" si="1"/>
        <v>0</v>
      </c>
      <c r="U86" s="3600"/>
      <c r="V86" s="1124"/>
      <c r="W86" s="1122"/>
      <c r="X86" s="1120">
        <v>10</v>
      </c>
      <c r="Y86" s="1513"/>
      <c r="Z86" s="1458"/>
      <c r="AA86" s="1444">
        <f t="shared" si="4"/>
        <v>0</v>
      </c>
      <c r="AB86" s="3697"/>
      <c r="AC86" s="1234"/>
      <c r="AD86" s="1234"/>
      <c r="AE86" s="1509"/>
      <c r="AF86" s="1319"/>
      <c r="AG86" s="1214"/>
      <c r="AH86" s="1444"/>
      <c r="AI86" s="3685"/>
      <c r="AJ86" s="1510"/>
      <c r="AK86" s="1191"/>
      <c r="AL86" s="1511"/>
      <c r="AM86" s="1191"/>
      <c r="AN86" s="1132"/>
      <c r="AO86" s="576">
        <f t="shared" si="3"/>
        <v>0</v>
      </c>
      <c r="AP86" s="412"/>
    </row>
    <row r="87" spans="1:42" ht="18" hidden="1" customHeight="1" thickBot="1">
      <c r="A87" s="3559"/>
      <c r="B87" s="3559"/>
      <c r="C87" s="448"/>
      <c r="D87" s="449"/>
      <c r="E87" s="450"/>
      <c r="F87" s="451"/>
      <c r="G87" s="3604"/>
      <c r="H87" s="1503"/>
      <c r="I87" s="1182"/>
      <c r="J87" s="1478"/>
      <c r="K87" s="1182"/>
      <c r="L87" s="1428"/>
      <c r="M87" s="1444">
        <f t="shared" si="0"/>
        <v>0</v>
      </c>
      <c r="N87" s="3604"/>
      <c r="O87" s="1503"/>
      <c r="P87" s="1182"/>
      <c r="Q87" s="1196"/>
      <c r="R87" s="1507"/>
      <c r="S87" s="1324"/>
      <c r="T87" s="1444">
        <f t="shared" si="1"/>
        <v>0</v>
      </c>
      <c r="U87" s="3600"/>
      <c r="V87" s="1124"/>
      <c r="W87" s="1122"/>
      <c r="X87" s="1120">
        <v>10</v>
      </c>
      <c r="Y87" s="1513"/>
      <c r="Z87" s="1458"/>
      <c r="AA87" s="1444">
        <f t="shared" si="4"/>
        <v>0</v>
      </c>
      <c r="AB87" s="3697"/>
      <c r="AC87" s="1234"/>
      <c r="AD87" s="1234"/>
      <c r="AE87" s="1509"/>
      <c r="AF87" s="1319"/>
      <c r="AG87" s="1214"/>
      <c r="AH87" s="1444"/>
      <c r="AI87" s="3685"/>
      <c r="AJ87" s="1510"/>
      <c r="AK87" s="1191"/>
      <c r="AL87" s="1511"/>
      <c r="AM87" s="1191"/>
      <c r="AN87" s="1132"/>
      <c r="AO87" s="576">
        <f t="shared" si="3"/>
        <v>0</v>
      </c>
      <c r="AP87" s="412"/>
    </row>
    <row r="88" spans="1:42" ht="18" hidden="1" customHeight="1" thickBot="1">
      <c r="A88" s="3559"/>
      <c r="B88" s="3559"/>
      <c r="C88" s="448"/>
      <c r="D88" s="449"/>
      <c r="E88" s="450"/>
      <c r="F88" s="451"/>
      <c r="G88" s="3604"/>
      <c r="H88" s="1503"/>
      <c r="I88" s="1182"/>
      <c r="J88" s="1478"/>
      <c r="K88" s="1182"/>
      <c r="L88" s="1428"/>
      <c r="M88" s="1444">
        <f t="shared" si="0"/>
        <v>0</v>
      </c>
      <c r="N88" s="3604"/>
      <c r="O88" s="1503"/>
      <c r="P88" s="1182"/>
      <c r="Q88" s="1196"/>
      <c r="R88" s="1507"/>
      <c r="S88" s="1324"/>
      <c r="T88" s="1444">
        <f t="shared" si="1"/>
        <v>0</v>
      </c>
      <c r="U88" s="3600"/>
      <c r="V88" s="1124"/>
      <c r="W88" s="1122"/>
      <c r="X88" s="1120">
        <v>10</v>
      </c>
      <c r="Y88" s="1513"/>
      <c r="Z88" s="1458"/>
      <c r="AA88" s="1444">
        <f t="shared" si="4"/>
        <v>0</v>
      </c>
      <c r="AB88" s="3697"/>
      <c r="AC88" s="1234"/>
      <c r="AD88" s="1234"/>
      <c r="AE88" s="1509"/>
      <c r="AF88" s="1319"/>
      <c r="AG88" s="1214"/>
      <c r="AH88" s="1444"/>
      <c r="AI88" s="3685"/>
      <c r="AJ88" s="1510"/>
      <c r="AK88" s="1191"/>
      <c r="AL88" s="1511"/>
      <c r="AM88" s="1191"/>
      <c r="AN88" s="1132"/>
      <c r="AO88" s="576">
        <f t="shared" si="3"/>
        <v>0</v>
      </c>
      <c r="AP88" s="412"/>
    </row>
    <row r="89" spans="1:42" ht="18" hidden="1" customHeight="1" thickBot="1">
      <c r="A89" s="3559"/>
      <c r="B89" s="3559"/>
      <c r="C89" s="448"/>
      <c r="D89" s="449"/>
      <c r="E89" s="450"/>
      <c r="F89" s="451"/>
      <c r="G89" s="3604"/>
      <c r="H89" s="1503"/>
      <c r="I89" s="1182"/>
      <c r="J89" s="1478"/>
      <c r="K89" s="1182"/>
      <c r="L89" s="1428"/>
      <c r="M89" s="1444">
        <f t="shared" si="0"/>
        <v>0</v>
      </c>
      <c r="N89" s="3604"/>
      <c r="O89" s="1503"/>
      <c r="P89" s="1182"/>
      <c r="Q89" s="1196"/>
      <c r="R89" s="1507"/>
      <c r="S89" s="1324"/>
      <c r="T89" s="1444">
        <f t="shared" si="1"/>
        <v>0</v>
      </c>
      <c r="U89" s="3600"/>
      <c r="V89" s="1124"/>
      <c r="W89" s="1122"/>
      <c r="X89" s="1120">
        <v>10</v>
      </c>
      <c r="Y89" s="1513"/>
      <c r="Z89" s="1458"/>
      <c r="AA89" s="1444">
        <f t="shared" si="4"/>
        <v>0</v>
      </c>
      <c r="AB89" s="3697"/>
      <c r="AC89" s="1234"/>
      <c r="AD89" s="1234"/>
      <c r="AE89" s="1509"/>
      <c r="AF89" s="1319"/>
      <c r="AG89" s="1214"/>
      <c r="AH89" s="1444"/>
      <c r="AI89" s="3685"/>
      <c r="AJ89" s="1510"/>
      <c r="AK89" s="1191"/>
      <c r="AL89" s="1511"/>
      <c r="AM89" s="1191"/>
      <c r="AN89" s="1132"/>
      <c r="AO89" s="576">
        <f t="shared" si="3"/>
        <v>0</v>
      </c>
      <c r="AP89" s="412"/>
    </row>
    <row r="90" spans="1:42" ht="18" hidden="1" customHeight="1" thickBot="1">
      <c r="A90" s="3559"/>
      <c r="B90" s="3559"/>
      <c r="C90" s="448"/>
      <c r="D90" s="449"/>
      <c r="E90" s="450"/>
      <c r="F90" s="451"/>
      <c r="G90" s="3604"/>
      <c r="H90" s="1503"/>
      <c r="I90" s="1182"/>
      <c r="J90" s="1478"/>
      <c r="K90" s="1182"/>
      <c r="L90" s="1428"/>
      <c r="M90" s="1444">
        <f t="shared" si="0"/>
        <v>0</v>
      </c>
      <c r="N90" s="3604"/>
      <c r="O90" s="1503"/>
      <c r="P90" s="1182"/>
      <c r="Q90" s="1196"/>
      <c r="R90" s="1507"/>
      <c r="S90" s="1324"/>
      <c r="T90" s="1444">
        <f t="shared" si="1"/>
        <v>0</v>
      </c>
      <c r="U90" s="3600"/>
      <c r="V90" s="1124"/>
      <c r="W90" s="1122"/>
      <c r="X90" s="1120">
        <v>10</v>
      </c>
      <c r="Y90" s="1513"/>
      <c r="Z90" s="1458"/>
      <c r="AA90" s="1444">
        <f t="shared" si="4"/>
        <v>0</v>
      </c>
      <c r="AB90" s="3697"/>
      <c r="AC90" s="1234"/>
      <c r="AD90" s="1234"/>
      <c r="AE90" s="1509"/>
      <c r="AF90" s="1319"/>
      <c r="AG90" s="1214"/>
      <c r="AH90" s="1444"/>
      <c r="AI90" s="3685"/>
      <c r="AJ90" s="1510"/>
      <c r="AK90" s="1191"/>
      <c r="AL90" s="1511"/>
      <c r="AM90" s="1191"/>
      <c r="AN90" s="1132"/>
      <c r="AO90" s="576">
        <f t="shared" si="3"/>
        <v>0</v>
      </c>
      <c r="AP90" s="412"/>
    </row>
    <row r="91" spans="1:42" ht="18" hidden="1" customHeight="1" thickBot="1">
      <c r="A91" s="3559"/>
      <c r="B91" s="3559"/>
      <c r="C91" s="448"/>
      <c r="D91" s="449"/>
      <c r="E91" s="450"/>
      <c r="F91" s="451"/>
      <c r="G91" s="3604"/>
      <c r="H91" s="1503"/>
      <c r="I91" s="1182"/>
      <c r="J91" s="1478"/>
      <c r="K91" s="1182"/>
      <c r="L91" s="1428"/>
      <c r="M91" s="1444">
        <f t="shared" si="0"/>
        <v>0</v>
      </c>
      <c r="N91" s="3604"/>
      <c r="O91" s="1503"/>
      <c r="P91" s="1182"/>
      <c r="Q91" s="1196"/>
      <c r="R91" s="1507"/>
      <c r="S91" s="1324"/>
      <c r="T91" s="1444">
        <f t="shared" si="1"/>
        <v>0</v>
      </c>
      <c r="U91" s="3600"/>
      <c r="V91" s="1124"/>
      <c r="W91" s="1122"/>
      <c r="X91" s="1120">
        <v>10</v>
      </c>
      <c r="Y91" s="1513"/>
      <c r="Z91" s="1458"/>
      <c r="AA91" s="1444">
        <f t="shared" si="4"/>
        <v>0</v>
      </c>
      <c r="AB91" s="3697"/>
      <c r="AC91" s="1234"/>
      <c r="AD91" s="1234"/>
      <c r="AE91" s="1509"/>
      <c r="AF91" s="1319"/>
      <c r="AG91" s="1214"/>
      <c r="AH91" s="1444"/>
      <c r="AI91" s="3685"/>
      <c r="AJ91" s="1510"/>
      <c r="AK91" s="1191"/>
      <c r="AL91" s="1511"/>
      <c r="AM91" s="1191"/>
      <c r="AN91" s="1132"/>
      <c r="AO91" s="576">
        <f t="shared" si="3"/>
        <v>0</v>
      </c>
      <c r="AP91" s="412"/>
    </row>
    <row r="92" spans="1:42" ht="18" hidden="1" customHeight="1" thickBot="1">
      <c r="A92" s="3559"/>
      <c r="B92" s="3559"/>
      <c r="C92" s="448"/>
      <c r="D92" s="449"/>
      <c r="E92" s="450"/>
      <c r="F92" s="451"/>
      <c r="G92" s="3604"/>
      <c r="H92" s="1503"/>
      <c r="I92" s="1182"/>
      <c r="J92" s="1478"/>
      <c r="K92" s="1182"/>
      <c r="L92" s="1428"/>
      <c r="M92" s="1444">
        <f t="shared" si="0"/>
        <v>0</v>
      </c>
      <c r="N92" s="3604"/>
      <c r="O92" s="1503"/>
      <c r="P92" s="1182"/>
      <c r="Q92" s="1196"/>
      <c r="R92" s="1507"/>
      <c r="S92" s="1324"/>
      <c r="T92" s="1444">
        <f t="shared" si="1"/>
        <v>0</v>
      </c>
      <c r="U92" s="3600"/>
      <c r="V92" s="1124"/>
      <c r="W92" s="1122"/>
      <c r="X92" s="1120">
        <v>10</v>
      </c>
      <c r="Y92" s="1513"/>
      <c r="Z92" s="1458"/>
      <c r="AA92" s="1444">
        <f t="shared" si="4"/>
        <v>0</v>
      </c>
      <c r="AB92" s="3697"/>
      <c r="AC92" s="1234"/>
      <c r="AD92" s="1234"/>
      <c r="AE92" s="1509"/>
      <c r="AF92" s="1319"/>
      <c r="AG92" s="1214"/>
      <c r="AH92" s="1444"/>
      <c r="AI92" s="3685"/>
      <c r="AJ92" s="1510"/>
      <c r="AK92" s="1191"/>
      <c r="AL92" s="1511"/>
      <c r="AM92" s="1191"/>
      <c r="AN92" s="1132"/>
      <c r="AO92" s="576">
        <f t="shared" si="3"/>
        <v>0</v>
      </c>
      <c r="AP92" s="412"/>
    </row>
    <row r="93" spans="1:42" ht="18" hidden="1" customHeight="1" thickBot="1">
      <c r="A93" s="3560"/>
      <c r="B93" s="3560"/>
      <c r="C93" s="454"/>
      <c r="D93" s="455"/>
      <c r="E93" s="456"/>
      <c r="F93" s="457"/>
      <c r="G93" s="3605"/>
      <c r="H93" s="1514"/>
      <c r="I93" s="1515"/>
      <c r="J93" s="1516"/>
      <c r="K93" s="1515"/>
      <c r="L93" s="1439"/>
      <c r="M93" s="1444">
        <f t="shared" si="0"/>
        <v>0</v>
      </c>
      <c r="N93" s="3605"/>
      <c r="O93" s="1514"/>
      <c r="P93" s="1515"/>
      <c r="Q93" s="1517"/>
      <c r="R93" s="1518"/>
      <c r="S93" s="1326"/>
      <c r="T93" s="1444">
        <f t="shared" si="1"/>
        <v>0</v>
      </c>
      <c r="U93" s="3600"/>
      <c r="V93" s="1126"/>
      <c r="W93" s="1123"/>
      <c r="X93" s="1119">
        <v>10</v>
      </c>
      <c r="Y93" s="1519"/>
      <c r="Z93" s="1506"/>
      <c r="AA93" s="1444">
        <f t="shared" si="4"/>
        <v>0</v>
      </c>
      <c r="AB93" s="3698"/>
      <c r="AC93" s="1260"/>
      <c r="AD93" s="1260"/>
      <c r="AE93" s="1520"/>
      <c r="AF93" s="1329"/>
      <c r="AG93" s="1228"/>
      <c r="AH93" s="1444"/>
      <c r="AI93" s="3685"/>
      <c r="AJ93" s="1521"/>
      <c r="AK93" s="1522"/>
      <c r="AL93" s="1523"/>
      <c r="AM93" s="1522"/>
      <c r="AN93" s="1134"/>
      <c r="AO93" s="576">
        <f t="shared" si="3"/>
        <v>0</v>
      </c>
      <c r="AP93" s="412"/>
    </row>
    <row r="94" spans="1:42" ht="18" customHeight="1" thickBot="1">
      <c r="A94" s="3622" t="s">
        <v>34</v>
      </c>
      <c r="B94" s="3598"/>
      <c r="C94" s="442"/>
      <c r="D94" s="443"/>
      <c r="E94" s="444"/>
      <c r="F94" s="445"/>
      <c r="G94" s="3603" t="s">
        <v>540</v>
      </c>
      <c r="H94" s="1549" t="s">
        <v>544</v>
      </c>
      <c r="I94" s="1525"/>
      <c r="J94" s="1525">
        <v>0.3</v>
      </c>
      <c r="K94" s="1526" t="s">
        <v>471</v>
      </c>
      <c r="L94" s="1418" t="s">
        <v>530</v>
      </c>
      <c r="M94" s="1444">
        <f t="shared" si="0"/>
        <v>30</v>
      </c>
      <c r="N94" s="3705" t="s">
        <v>466</v>
      </c>
      <c r="O94" s="2393" t="s">
        <v>222</v>
      </c>
      <c r="P94" s="2394"/>
      <c r="Q94" s="2395">
        <v>1</v>
      </c>
      <c r="R94" s="2396" t="s">
        <v>18</v>
      </c>
      <c r="S94" s="1239">
        <v>75</v>
      </c>
      <c r="T94" s="1444" t="e">
        <f>S94*#REF!</f>
        <v>#REF!</v>
      </c>
      <c r="U94" s="3700" t="s">
        <v>387</v>
      </c>
      <c r="V94" s="1273" t="s">
        <v>393</v>
      </c>
      <c r="W94" s="1274"/>
      <c r="X94" s="2243">
        <v>0.3</v>
      </c>
      <c r="Y94" s="1407" t="s">
        <v>94</v>
      </c>
      <c r="Z94" s="1449" t="s">
        <v>298</v>
      </c>
      <c r="AA94" s="1444">
        <f t="shared" si="4"/>
        <v>2.1</v>
      </c>
      <c r="AB94" s="3702" t="s">
        <v>650</v>
      </c>
      <c r="AC94" s="3031" t="s">
        <v>652</v>
      </c>
      <c r="AD94" s="3032" t="s">
        <v>663</v>
      </c>
      <c r="AE94" s="3033">
        <v>2</v>
      </c>
      <c r="AF94" s="3034" t="s">
        <v>95</v>
      </c>
      <c r="AG94" s="1321"/>
      <c r="AH94" s="1444"/>
      <c r="AI94" s="3628" t="s">
        <v>484</v>
      </c>
      <c r="AJ94" s="2397" t="s">
        <v>485</v>
      </c>
      <c r="AK94" s="1268" t="s">
        <v>99</v>
      </c>
      <c r="AL94" s="1268">
        <v>2</v>
      </c>
      <c r="AM94" s="2398" t="s">
        <v>94</v>
      </c>
      <c r="AN94" s="1135" t="s">
        <v>43</v>
      </c>
      <c r="AO94" s="576">
        <f t="shared" si="3"/>
        <v>200</v>
      </c>
    </row>
    <row r="95" spans="1:42" ht="18" customHeight="1" thickBot="1">
      <c r="A95" s="3623"/>
      <c r="B95" s="3559"/>
      <c r="C95" s="448"/>
      <c r="D95" s="449"/>
      <c r="E95" s="450"/>
      <c r="F95" s="451"/>
      <c r="G95" s="3604"/>
      <c r="H95" s="1534" t="s">
        <v>469</v>
      </c>
      <c r="I95" s="1368"/>
      <c r="J95" s="1368">
        <v>0.3</v>
      </c>
      <c r="K95" s="1201" t="s">
        <v>94</v>
      </c>
      <c r="L95" s="1430" t="s">
        <v>527</v>
      </c>
      <c r="M95" s="1444">
        <f t="shared" si="0"/>
        <v>75</v>
      </c>
      <c r="N95" s="3706"/>
      <c r="O95" s="2399" t="s">
        <v>467</v>
      </c>
      <c r="P95" s="2400"/>
      <c r="Q95" s="2401">
        <v>1</v>
      </c>
      <c r="R95" s="2402" t="s">
        <v>18</v>
      </c>
      <c r="S95" s="1212">
        <v>113</v>
      </c>
      <c r="T95" s="1444" t="e">
        <f>S95*#REF!</f>
        <v>#REF!</v>
      </c>
      <c r="U95" s="3701"/>
      <c r="V95" s="1282" t="s">
        <v>495</v>
      </c>
      <c r="W95" s="1236" t="s">
        <v>397</v>
      </c>
      <c r="X95" s="1691">
        <v>0.3</v>
      </c>
      <c r="Y95" s="1733" t="s">
        <v>94</v>
      </c>
      <c r="Z95" s="1458"/>
      <c r="AA95" s="1444">
        <f t="shared" si="4"/>
        <v>0</v>
      </c>
      <c r="AB95" s="3703"/>
      <c r="AC95" s="3035" t="s">
        <v>711</v>
      </c>
      <c r="AD95" s="3036"/>
      <c r="AE95" s="3265">
        <v>0.5</v>
      </c>
      <c r="AF95" s="3038" t="s">
        <v>18</v>
      </c>
      <c r="AG95" s="1324"/>
      <c r="AH95" s="1444"/>
      <c r="AI95" s="3629"/>
      <c r="AJ95" s="1278" t="s">
        <v>486</v>
      </c>
      <c r="AK95" s="1188">
        <v>1.2</v>
      </c>
      <c r="AL95" s="1192">
        <v>1</v>
      </c>
      <c r="AM95" s="2403" t="s">
        <v>491</v>
      </c>
      <c r="AN95" s="1133" t="s">
        <v>39</v>
      </c>
      <c r="AO95" s="576">
        <f t="shared" si="3"/>
        <v>40</v>
      </c>
    </row>
    <row r="96" spans="1:42" ht="18" customHeight="1" thickBot="1">
      <c r="A96" s="3623"/>
      <c r="B96" s="3559"/>
      <c r="C96" s="448"/>
      <c r="D96" s="449"/>
      <c r="E96" s="450"/>
      <c r="F96" s="451"/>
      <c r="G96" s="3604"/>
      <c r="H96" s="1541" t="s">
        <v>132</v>
      </c>
      <c r="I96" s="3445" t="s">
        <v>99</v>
      </c>
      <c r="J96" s="1542">
        <v>0.2</v>
      </c>
      <c r="K96" s="1201" t="s">
        <v>18</v>
      </c>
      <c r="L96" s="1430" t="s">
        <v>526</v>
      </c>
      <c r="M96" s="1444">
        <f t="shared" si="0"/>
        <v>8</v>
      </c>
      <c r="N96" s="3706"/>
      <c r="O96" s="3446" t="s">
        <v>309</v>
      </c>
      <c r="P96" s="3445"/>
      <c r="Q96" s="2425">
        <v>0.3</v>
      </c>
      <c r="R96" s="2402" t="s">
        <v>18</v>
      </c>
      <c r="S96" s="1212">
        <v>40</v>
      </c>
      <c r="T96" s="1444" t="e">
        <f>S96*#REF!</f>
        <v>#REF!</v>
      </c>
      <c r="U96" s="3701"/>
      <c r="V96" s="1690" t="s">
        <v>122</v>
      </c>
      <c r="W96" s="1236" t="s">
        <v>99</v>
      </c>
      <c r="X96" s="1691">
        <v>0.6</v>
      </c>
      <c r="Y96" s="1287" t="s">
        <v>94</v>
      </c>
      <c r="Z96" s="1458"/>
      <c r="AA96" s="1444">
        <f t="shared" si="4"/>
        <v>0</v>
      </c>
      <c r="AB96" s="3703"/>
      <c r="AC96" s="3039" t="s">
        <v>651</v>
      </c>
      <c r="AD96" s="3036"/>
      <c r="AE96" s="3265">
        <v>0.3</v>
      </c>
      <c r="AF96" s="3038" t="s">
        <v>18</v>
      </c>
      <c r="AG96" s="1324"/>
      <c r="AH96" s="1444"/>
      <c r="AI96" s="3629"/>
      <c r="AJ96" s="2404" t="s">
        <v>132</v>
      </c>
      <c r="AK96" s="1284" t="s">
        <v>488</v>
      </c>
      <c r="AL96" s="1285">
        <v>0.2</v>
      </c>
      <c r="AM96" s="2405" t="s">
        <v>94</v>
      </c>
      <c r="AN96" s="1133" t="s">
        <v>85</v>
      </c>
      <c r="AO96" s="576">
        <f t="shared" si="3"/>
        <v>13</v>
      </c>
    </row>
    <row r="97" spans="1:43" ht="18" customHeight="1" thickBot="1">
      <c r="A97" s="3623"/>
      <c r="B97" s="3559"/>
      <c r="C97" s="448"/>
      <c r="D97" s="449"/>
      <c r="E97" s="450"/>
      <c r="F97" s="451"/>
      <c r="G97" s="3604"/>
      <c r="H97" s="2406" t="s">
        <v>388</v>
      </c>
      <c r="I97" s="1368"/>
      <c r="J97" s="1368">
        <v>0.3</v>
      </c>
      <c r="K97" s="1201" t="s">
        <v>18</v>
      </c>
      <c r="L97" s="1430" t="s">
        <v>531</v>
      </c>
      <c r="M97" s="1444">
        <f t="shared" si="0"/>
        <v>54</v>
      </c>
      <c r="N97" s="3706"/>
      <c r="O97" s="2399" t="s">
        <v>545</v>
      </c>
      <c r="P97" s="2400"/>
      <c r="Q97" s="2401">
        <v>3.2</v>
      </c>
      <c r="R97" s="2402" t="s">
        <v>18</v>
      </c>
      <c r="S97" s="1212"/>
      <c r="T97" s="1444" t="e">
        <f>S97*#REF!</f>
        <v>#REF!</v>
      </c>
      <c r="U97" s="3701"/>
      <c r="V97" s="1282" t="s">
        <v>145</v>
      </c>
      <c r="W97" s="1236"/>
      <c r="X97" s="1691">
        <v>0.1</v>
      </c>
      <c r="Y97" s="1287" t="s">
        <v>94</v>
      </c>
      <c r="Z97" s="1458"/>
      <c r="AA97" s="1444">
        <f t="shared" si="4"/>
        <v>0</v>
      </c>
      <c r="AB97" s="3703"/>
      <c r="AC97" s="3039" t="s">
        <v>667</v>
      </c>
      <c r="AD97" s="3040"/>
      <c r="AE97" s="3265">
        <v>0.1</v>
      </c>
      <c r="AF97" s="3038" t="s">
        <v>698</v>
      </c>
      <c r="AG97" s="1324"/>
      <c r="AH97" s="1444"/>
      <c r="AI97" s="3629"/>
      <c r="AJ97" s="2407" t="s">
        <v>308</v>
      </c>
      <c r="AK97" s="1289" t="s">
        <v>99</v>
      </c>
      <c r="AL97" s="1289" t="s">
        <v>492</v>
      </c>
      <c r="AM97" s="2403" t="s">
        <v>94</v>
      </c>
      <c r="AN97" s="1133" t="s">
        <v>85</v>
      </c>
      <c r="AO97" s="576">
        <f t="shared" si="3"/>
        <v>13</v>
      </c>
    </row>
    <row r="98" spans="1:43" ht="18" customHeight="1" thickBot="1">
      <c r="A98" s="3623"/>
      <c r="B98" s="3559"/>
      <c r="C98" s="448"/>
      <c r="D98" s="449"/>
      <c r="E98" s="450"/>
      <c r="F98" s="451"/>
      <c r="G98" s="3604"/>
      <c r="H98" s="1534" t="s">
        <v>470</v>
      </c>
      <c r="I98" s="1513"/>
      <c r="J98" s="1513" t="s">
        <v>328</v>
      </c>
      <c r="K98" s="1201" t="s">
        <v>320</v>
      </c>
      <c r="L98" s="1430" t="s">
        <v>527</v>
      </c>
      <c r="M98" s="1444">
        <f t="shared" ref="M98:M161" si="5">L98*J98</f>
        <v>250</v>
      </c>
      <c r="N98" s="3706"/>
      <c r="O98" s="2426"/>
      <c r="P98" s="1236"/>
      <c r="Q98" s="1236"/>
      <c r="R98" s="1536"/>
      <c r="S98" s="1212"/>
      <c r="T98" s="1444" t="e">
        <f>S98*#REF!</f>
        <v>#REF!</v>
      </c>
      <c r="U98" s="3701"/>
      <c r="V98" s="1282" t="s">
        <v>350</v>
      </c>
      <c r="W98" s="1236"/>
      <c r="X98" s="1691" t="s">
        <v>311</v>
      </c>
      <c r="Y98" s="1292" t="s">
        <v>94</v>
      </c>
      <c r="Z98" s="1458"/>
      <c r="AA98" s="1444" t="e">
        <f t="shared" ref="AA98:AA129" si="6">Z98*X98</f>
        <v>#VALUE!</v>
      </c>
      <c r="AB98" s="3703"/>
      <c r="AC98" s="3039" t="s">
        <v>665</v>
      </c>
      <c r="AD98" s="3040"/>
      <c r="AE98" s="3255" t="s">
        <v>712</v>
      </c>
      <c r="AF98" s="3042"/>
      <c r="AG98" s="1324"/>
      <c r="AH98" s="1444"/>
      <c r="AI98" s="3629"/>
      <c r="AJ98" s="2409"/>
      <c r="AK98" s="1482"/>
      <c r="AL98" s="1192"/>
      <c r="AM98" s="2403"/>
      <c r="AN98" s="1133" t="s">
        <v>87</v>
      </c>
      <c r="AO98" s="576">
        <f t="shared" ref="AO98:AO161" si="7">AN98*AL98</f>
        <v>0</v>
      </c>
    </row>
    <row r="99" spans="1:43" ht="18" customHeight="1" thickBot="1">
      <c r="A99" s="3623"/>
      <c r="B99" s="3559"/>
      <c r="C99" s="448"/>
      <c r="D99" s="449"/>
      <c r="E99" s="450"/>
      <c r="F99" s="451"/>
      <c r="G99" s="3604"/>
      <c r="H99" s="1549"/>
      <c r="I99" s="1550"/>
      <c r="J99" s="1513"/>
      <c r="K99" s="1201"/>
      <c r="L99" s="1430"/>
      <c r="M99" s="1444">
        <f t="shared" si="5"/>
        <v>0</v>
      </c>
      <c r="N99" s="3706"/>
      <c r="O99" s="1535"/>
      <c r="P99" s="1236"/>
      <c r="Q99" s="1236"/>
      <c r="R99" s="1389"/>
      <c r="S99" s="1212"/>
      <c r="T99" s="1444" t="e">
        <f>S99*#REF!</f>
        <v>#REF!</v>
      </c>
      <c r="U99" s="3701"/>
      <c r="V99" s="1293"/>
      <c r="W99" s="1192"/>
      <c r="X99" s="1192"/>
      <c r="Y99" s="1184"/>
      <c r="Z99" s="1458"/>
      <c r="AA99" s="1444">
        <f t="shared" si="6"/>
        <v>0</v>
      </c>
      <c r="AB99" s="3703"/>
      <c r="AC99" s="3479" t="s">
        <v>761</v>
      </c>
      <c r="AD99" s="3040"/>
      <c r="AE99" s="3255">
        <v>0.8</v>
      </c>
      <c r="AF99" s="3042" t="s">
        <v>698</v>
      </c>
      <c r="AG99" s="1324"/>
      <c r="AH99" s="1444"/>
      <c r="AI99" s="3629"/>
      <c r="AJ99" s="2410"/>
      <c r="AK99" s="1552"/>
      <c r="AL99" s="1192"/>
      <c r="AM99" s="1202"/>
      <c r="AN99" s="1133" t="s">
        <v>262</v>
      </c>
      <c r="AO99" s="576">
        <f t="shared" si="7"/>
        <v>0</v>
      </c>
    </row>
    <row r="100" spans="1:43" ht="18" customHeight="1" thickBot="1">
      <c r="A100" s="3623"/>
      <c r="B100" s="3559"/>
      <c r="C100" s="448"/>
      <c r="D100" s="449"/>
      <c r="E100" s="450"/>
      <c r="F100" s="451"/>
      <c r="G100" s="3604"/>
      <c r="H100" s="1554"/>
      <c r="I100" s="1555"/>
      <c r="J100" s="1625"/>
      <c r="K100" s="2411"/>
      <c r="L100" s="1430"/>
      <c r="M100" s="1444">
        <f t="shared" si="5"/>
        <v>0</v>
      </c>
      <c r="N100" s="3706"/>
      <c r="O100" s="1296"/>
      <c r="P100" s="1297"/>
      <c r="Q100" s="1298"/>
      <c r="R100" s="1299"/>
      <c r="S100" s="1212"/>
      <c r="T100" s="1444" t="e">
        <f>S100*#REF!</f>
        <v>#REF!</v>
      </c>
      <c r="U100" s="3701"/>
      <c r="V100" s="1557"/>
      <c r="W100" s="1558"/>
      <c r="X100" s="1559"/>
      <c r="Y100" s="1560"/>
      <c r="Z100" s="1458"/>
      <c r="AA100" s="1444">
        <f t="shared" si="6"/>
        <v>0</v>
      </c>
      <c r="AB100" s="3703"/>
      <c r="AC100" s="3043" t="s">
        <v>545</v>
      </c>
      <c r="AD100" s="3256"/>
      <c r="AE100" s="3266">
        <v>0.2</v>
      </c>
      <c r="AF100" s="3258" t="s">
        <v>698</v>
      </c>
      <c r="AG100" s="1324"/>
      <c r="AH100" s="1444"/>
      <c r="AI100" s="3629"/>
      <c r="AJ100" s="1552"/>
      <c r="AK100" s="1552"/>
      <c r="AL100" s="1890"/>
      <c r="AM100" s="1202"/>
      <c r="AN100" s="1133"/>
      <c r="AO100" s="576">
        <f t="shared" si="7"/>
        <v>0</v>
      </c>
    </row>
    <row r="101" spans="1:43" ht="18" hidden="1" customHeight="1" thickBot="1">
      <c r="A101" s="3623"/>
      <c r="B101" s="3559"/>
      <c r="C101" s="448"/>
      <c r="D101" s="449"/>
      <c r="E101" s="450"/>
      <c r="F101" s="451"/>
      <c r="G101" s="3604"/>
      <c r="H101" s="1594"/>
      <c r="I101" s="1301"/>
      <c r="J101" s="1631"/>
      <c r="K101" s="1508"/>
      <c r="L101" s="1430"/>
      <c r="M101" s="1444">
        <f t="shared" si="5"/>
        <v>0</v>
      </c>
      <c r="N101" s="3706"/>
      <c r="O101" s="1304"/>
      <c r="P101" s="1305"/>
      <c r="Q101" s="1306"/>
      <c r="R101" s="1305"/>
      <c r="S101" s="1212"/>
      <c r="T101" s="1444" t="e">
        <f>S101*#REF!</f>
        <v>#REF!</v>
      </c>
      <c r="U101" s="3691"/>
      <c r="V101" s="2427"/>
      <c r="W101" s="2428"/>
      <c r="X101" s="2429"/>
      <c r="Y101" s="2430"/>
      <c r="Z101" s="1458"/>
      <c r="AA101" s="1444">
        <f t="shared" si="6"/>
        <v>0</v>
      </c>
      <c r="AB101" s="3703"/>
      <c r="AC101" s="3259"/>
      <c r="AD101" s="3259"/>
      <c r="AE101" s="3260"/>
      <c r="AF101" s="3261"/>
      <c r="AG101" s="1324"/>
      <c r="AH101" s="1444"/>
      <c r="AI101" s="2370"/>
      <c r="AJ101" s="1977"/>
      <c r="AK101" s="1910"/>
      <c r="AL101" s="2173"/>
      <c r="AM101" s="2172"/>
      <c r="AN101" s="1133"/>
      <c r="AO101" s="576">
        <f t="shared" si="7"/>
        <v>0</v>
      </c>
      <c r="AP101" s="412"/>
    </row>
    <row r="102" spans="1:43" ht="18" hidden="1" customHeight="1" thickBot="1">
      <c r="A102" s="3623"/>
      <c r="B102" s="3559"/>
      <c r="C102" s="448"/>
      <c r="D102" s="449"/>
      <c r="E102" s="450"/>
      <c r="F102" s="451"/>
      <c r="G102" s="3604"/>
      <c r="H102" s="1575"/>
      <c r="I102" s="1368"/>
      <c r="J102" s="1576"/>
      <c r="K102" s="1513"/>
      <c r="L102" s="1430"/>
      <c r="M102" s="1444">
        <f t="shared" si="5"/>
        <v>0</v>
      </c>
      <c r="N102" s="3706"/>
      <c r="O102" s="1308"/>
      <c r="P102" s="1309"/>
      <c r="Q102" s="1310"/>
      <c r="R102" s="1309"/>
      <c r="S102" s="1212"/>
      <c r="T102" s="1444" t="e">
        <f>S102*#REF!</f>
        <v>#REF!</v>
      </c>
      <c r="U102" s="3691"/>
      <c r="V102" s="1978"/>
      <c r="W102" s="1192"/>
      <c r="X102" s="2431"/>
      <c r="Y102" s="1290"/>
      <c r="Z102" s="1458"/>
      <c r="AA102" s="1444">
        <f t="shared" si="6"/>
        <v>0</v>
      </c>
      <c r="AB102" s="3703"/>
      <c r="AC102" s="3259"/>
      <c r="AD102" s="3259"/>
      <c r="AE102" s="3260"/>
      <c r="AF102" s="3261"/>
      <c r="AG102" s="1324"/>
      <c r="AH102" s="1444"/>
      <c r="AI102" s="2370"/>
      <c r="AJ102" s="1977"/>
      <c r="AK102" s="1910"/>
      <c r="AL102" s="2173"/>
      <c r="AM102" s="2172"/>
      <c r="AN102" s="1133"/>
      <c r="AO102" s="576">
        <f t="shared" si="7"/>
        <v>0</v>
      </c>
      <c r="AP102" s="412"/>
    </row>
    <row r="103" spans="1:43" ht="18" hidden="1" customHeight="1" thickBot="1">
      <c r="A103" s="3623"/>
      <c r="B103" s="3559"/>
      <c r="C103" s="448"/>
      <c r="D103" s="449"/>
      <c r="E103" s="450"/>
      <c r="F103" s="451"/>
      <c r="G103" s="3604"/>
      <c r="H103" s="1575"/>
      <c r="I103" s="1368"/>
      <c r="J103" s="1576"/>
      <c r="K103" s="1513"/>
      <c r="L103" s="1430"/>
      <c r="M103" s="1444">
        <f t="shared" si="5"/>
        <v>0</v>
      </c>
      <c r="N103" s="3706"/>
      <c r="O103" s="1308"/>
      <c r="P103" s="1309"/>
      <c r="Q103" s="1310"/>
      <c r="R103" s="1309"/>
      <c r="S103" s="1212"/>
      <c r="T103" s="1444" t="e">
        <f>S103*#REF!</f>
        <v>#REF!</v>
      </c>
      <c r="U103" s="3691"/>
      <c r="V103" s="1978"/>
      <c r="W103" s="1192"/>
      <c r="X103" s="2431"/>
      <c r="Y103" s="1290"/>
      <c r="Z103" s="1458"/>
      <c r="AA103" s="1444">
        <f t="shared" si="6"/>
        <v>0</v>
      </c>
      <c r="AB103" s="3703"/>
      <c r="AC103" s="3259"/>
      <c r="AD103" s="3259"/>
      <c r="AE103" s="3260"/>
      <c r="AF103" s="3261"/>
      <c r="AG103" s="1324"/>
      <c r="AH103" s="1444"/>
      <c r="AI103" s="2370"/>
      <c r="AJ103" s="1977"/>
      <c r="AK103" s="1910"/>
      <c r="AL103" s="2173"/>
      <c r="AM103" s="2172"/>
      <c r="AN103" s="1133"/>
      <c r="AO103" s="576">
        <f t="shared" si="7"/>
        <v>0</v>
      </c>
      <c r="AP103" s="412"/>
    </row>
    <row r="104" spans="1:43" ht="18" hidden="1" customHeight="1" thickBot="1">
      <c r="A104" s="3623"/>
      <c r="B104" s="3559"/>
      <c r="C104" s="448"/>
      <c r="D104" s="449"/>
      <c r="E104" s="450"/>
      <c r="F104" s="451"/>
      <c r="G104" s="3604"/>
      <c r="H104" s="1575"/>
      <c r="I104" s="1368"/>
      <c r="J104" s="1576"/>
      <c r="K104" s="1513"/>
      <c r="L104" s="1430"/>
      <c r="M104" s="1444">
        <f t="shared" si="5"/>
        <v>0</v>
      </c>
      <c r="N104" s="3706"/>
      <c r="O104" s="1308"/>
      <c r="P104" s="1309"/>
      <c r="Q104" s="1310"/>
      <c r="R104" s="1309"/>
      <c r="S104" s="1212"/>
      <c r="T104" s="1444" t="e">
        <f>S104*#REF!</f>
        <v>#REF!</v>
      </c>
      <c r="U104" s="3691"/>
      <c r="V104" s="1978"/>
      <c r="W104" s="1192"/>
      <c r="X104" s="2431"/>
      <c r="Y104" s="1290"/>
      <c r="Z104" s="1458"/>
      <c r="AA104" s="1444">
        <f t="shared" si="6"/>
        <v>0</v>
      </c>
      <c r="AB104" s="3703"/>
      <c r="AC104" s="3259"/>
      <c r="AD104" s="3259"/>
      <c r="AE104" s="3260"/>
      <c r="AF104" s="3261"/>
      <c r="AG104" s="1324"/>
      <c r="AH104" s="1444"/>
      <c r="AI104" s="2370"/>
      <c r="AJ104" s="1977"/>
      <c r="AK104" s="1910"/>
      <c r="AL104" s="2173"/>
      <c r="AM104" s="2172"/>
      <c r="AN104" s="1133"/>
      <c r="AO104" s="576">
        <f t="shared" si="7"/>
        <v>0</v>
      </c>
      <c r="AP104" s="412"/>
    </row>
    <row r="105" spans="1:43" ht="18" hidden="1" customHeight="1" thickBot="1">
      <c r="A105" s="3623"/>
      <c r="B105" s="3559"/>
      <c r="C105" s="448"/>
      <c r="D105" s="449"/>
      <c r="E105" s="450"/>
      <c r="F105" s="451"/>
      <c r="G105" s="3604"/>
      <c r="H105" s="1575"/>
      <c r="I105" s="1368"/>
      <c r="J105" s="1576"/>
      <c r="K105" s="1513"/>
      <c r="L105" s="1430"/>
      <c r="M105" s="1444">
        <f t="shared" si="5"/>
        <v>0</v>
      </c>
      <c r="N105" s="3706"/>
      <c r="O105" s="1308"/>
      <c r="P105" s="1309"/>
      <c r="Q105" s="1310"/>
      <c r="R105" s="1309"/>
      <c r="S105" s="1212"/>
      <c r="T105" s="1444" t="e">
        <f>S105*#REF!</f>
        <v>#REF!</v>
      </c>
      <c r="U105" s="3691"/>
      <c r="V105" s="1978"/>
      <c r="W105" s="1192"/>
      <c r="X105" s="2431"/>
      <c r="Y105" s="1290"/>
      <c r="Z105" s="1458"/>
      <c r="AA105" s="1444">
        <f t="shared" si="6"/>
        <v>0</v>
      </c>
      <c r="AB105" s="3703"/>
      <c r="AC105" s="3259"/>
      <c r="AD105" s="3259"/>
      <c r="AE105" s="3260"/>
      <c r="AF105" s="3261"/>
      <c r="AG105" s="1324"/>
      <c r="AH105" s="1444"/>
      <c r="AI105" s="2370"/>
      <c r="AJ105" s="1977"/>
      <c r="AK105" s="1910"/>
      <c r="AL105" s="2173"/>
      <c r="AM105" s="2172"/>
      <c r="AN105" s="1133"/>
      <c r="AO105" s="576">
        <f t="shared" si="7"/>
        <v>0</v>
      </c>
      <c r="AP105" s="412"/>
    </row>
    <row r="106" spans="1:43" ht="18" hidden="1" customHeight="1" thickBot="1">
      <c r="A106" s="3623"/>
      <c r="B106" s="3559"/>
      <c r="C106" s="448"/>
      <c r="D106" s="449"/>
      <c r="E106" s="450"/>
      <c r="F106" s="451"/>
      <c r="G106" s="3604"/>
      <c r="H106" s="1575"/>
      <c r="I106" s="1368"/>
      <c r="J106" s="1576"/>
      <c r="K106" s="1513"/>
      <c r="L106" s="1430"/>
      <c r="M106" s="1444">
        <f t="shared" si="5"/>
        <v>0</v>
      </c>
      <c r="N106" s="3706"/>
      <c r="O106" s="1308"/>
      <c r="P106" s="1309"/>
      <c r="Q106" s="1310"/>
      <c r="R106" s="1309"/>
      <c r="S106" s="1212"/>
      <c r="T106" s="1444" t="e">
        <f>S106*#REF!</f>
        <v>#REF!</v>
      </c>
      <c r="U106" s="3691"/>
      <c r="V106" s="1978"/>
      <c r="W106" s="1192"/>
      <c r="X106" s="2431"/>
      <c r="Y106" s="1290"/>
      <c r="Z106" s="1458"/>
      <c r="AA106" s="1444">
        <f t="shared" si="6"/>
        <v>0</v>
      </c>
      <c r="AB106" s="3703"/>
      <c r="AC106" s="3259"/>
      <c r="AD106" s="3259"/>
      <c r="AE106" s="3260"/>
      <c r="AF106" s="3261"/>
      <c r="AG106" s="1324"/>
      <c r="AH106" s="1444"/>
      <c r="AI106" s="2370"/>
      <c r="AJ106" s="1977"/>
      <c r="AK106" s="1910"/>
      <c r="AL106" s="2173"/>
      <c r="AM106" s="2172"/>
      <c r="AN106" s="1133"/>
      <c r="AO106" s="576">
        <f t="shared" si="7"/>
        <v>0</v>
      </c>
      <c r="AP106" s="412"/>
    </row>
    <row r="107" spans="1:43" ht="18" hidden="1" customHeight="1" thickBot="1">
      <c r="A107" s="3623"/>
      <c r="B107" s="3559"/>
      <c r="C107" s="448"/>
      <c r="D107" s="449"/>
      <c r="E107" s="450"/>
      <c r="F107" s="451"/>
      <c r="G107" s="3604"/>
      <c r="H107" s="1575"/>
      <c r="I107" s="1368"/>
      <c r="J107" s="1576"/>
      <c r="K107" s="1513"/>
      <c r="L107" s="1430"/>
      <c r="M107" s="1444">
        <f t="shared" si="5"/>
        <v>0</v>
      </c>
      <c r="N107" s="3706"/>
      <c r="O107" s="1308"/>
      <c r="P107" s="1309"/>
      <c r="Q107" s="1310"/>
      <c r="R107" s="1309"/>
      <c r="S107" s="1212"/>
      <c r="T107" s="1444" t="e">
        <f>S107*#REF!</f>
        <v>#REF!</v>
      </c>
      <c r="U107" s="3691"/>
      <c r="V107" s="1978"/>
      <c r="W107" s="1192"/>
      <c r="X107" s="2431"/>
      <c r="Y107" s="1290"/>
      <c r="Z107" s="1458"/>
      <c r="AA107" s="1444">
        <f t="shared" si="6"/>
        <v>0</v>
      </c>
      <c r="AB107" s="3703"/>
      <c r="AC107" s="3259"/>
      <c r="AD107" s="3259"/>
      <c r="AE107" s="3260"/>
      <c r="AF107" s="3261"/>
      <c r="AG107" s="1324"/>
      <c r="AH107" s="1444"/>
      <c r="AI107" s="2370"/>
      <c r="AJ107" s="1977"/>
      <c r="AK107" s="1910"/>
      <c r="AL107" s="2173"/>
      <c r="AM107" s="2172"/>
      <c r="AN107" s="1133"/>
      <c r="AO107" s="576">
        <f t="shared" si="7"/>
        <v>0</v>
      </c>
      <c r="AP107" s="412"/>
    </row>
    <row r="108" spans="1:43" ht="18" hidden="1" customHeight="1" thickBot="1">
      <c r="A108" s="3645"/>
      <c r="B108" s="3560"/>
      <c r="C108" s="454"/>
      <c r="D108" s="455"/>
      <c r="E108" s="456"/>
      <c r="F108" s="457"/>
      <c r="G108" s="3605"/>
      <c r="H108" s="1575"/>
      <c r="I108" s="1368"/>
      <c r="J108" s="1576"/>
      <c r="K108" s="1513"/>
      <c r="L108" s="1867"/>
      <c r="M108" s="1444">
        <f t="shared" si="5"/>
        <v>0</v>
      </c>
      <c r="N108" s="3707"/>
      <c r="O108" s="1308"/>
      <c r="P108" s="1309"/>
      <c r="Q108" s="1310"/>
      <c r="R108" s="1309"/>
      <c r="S108" s="1226"/>
      <c r="T108" s="1444" t="e">
        <f>S108*#REF!</f>
        <v>#REF!</v>
      </c>
      <c r="U108" s="3692"/>
      <c r="V108" s="2432"/>
      <c r="W108" s="1558"/>
      <c r="X108" s="2433"/>
      <c r="Y108" s="2434"/>
      <c r="Z108" s="1506"/>
      <c r="AA108" s="1444">
        <f t="shared" si="6"/>
        <v>0</v>
      </c>
      <c r="AB108" s="3704"/>
      <c r="AC108" s="3262"/>
      <c r="AD108" s="3262"/>
      <c r="AE108" s="3263"/>
      <c r="AF108" s="3264"/>
      <c r="AG108" s="1326"/>
      <c r="AH108" s="1444"/>
      <c r="AI108" s="2371"/>
      <c r="AJ108" s="2174"/>
      <c r="AK108" s="2175"/>
      <c r="AL108" s="2176"/>
      <c r="AM108" s="2177"/>
      <c r="AN108" s="1136"/>
      <c r="AO108" s="576">
        <f t="shared" si="7"/>
        <v>0</v>
      </c>
      <c r="AP108" s="412"/>
    </row>
    <row r="109" spans="1:43" ht="18" hidden="1" customHeight="1" thickBot="1">
      <c r="A109" s="3622" t="s">
        <v>45</v>
      </c>
      <c r="B109" s="3598"/>
      <c r="C109" s="442"/>
      <c r="D109" s="443"/>
      <c r="E109" s="444"/>
      <c r="F109" s="445"/>
      <c r="G109" s="2178"/>
      <c r="H109" s="1312"/>
      <c r="I109" s="1312"/>
      <c r="J109" s="1312"/>
      <c r="K109" s="1313"/>
      <c r="L109" s="1418"/>
      <c r="M109" s="1444">
        <f t="shared" si="5"/>
        <v>0</v>
      </c>
      <c r="N109" s="3603"/>
      <c r="O109" s="2179"/>
      <c r="P109" s="2180"/>
      <c r="Q109" s="2181"/>
      <c r="R109" s="2182"/>
      <c r="S109" s="1239"/>
      <c r="T109" s="1444">
        <f t="shared" ref="T109:T161" si="8">S109*Q109</f>
        <v>0</v>
      </c>
      <c r="U109" s="3708"/>
      <c r="V109" s="2183"/>
      <c r="W109" s="2184"/>
      <c r="X109" s="2185"/>
      <c r="Y109" s="1449"/>
      <c r="Z109" s="1449"/>
      <c r="AA109" s="1444">
        <f t="shared" si="6"/>
        <v>0</v>
      </c>
      <c r="AB109" s="3696"/>
      <c r="AC109" s="1234"/>
      <c r="AD109" s="1234"/>
      <c r="AE109" s="1509"/>
      <c r="AF109" s="1236"/>
      <c r="AG109" s="1321"/>
      <c r="AH109" s="1444"/>
      <c r="AI109" s="3684"/>
      <c r="AJ109" s="2186"/>
      <c r="AK109" s="2187"/>
      <c r="AL109" s="2188"/>
      <c r="AM109" s="2187"/>
      <c r="AN109" s="1135"/>
      <c r="AO109" s="576">
        <f t="shared" si="7"/>
        <v>0</v>
      </c>
      <c r="AP109" s="412"/>
      <c r="AQ109" s="412"/>
    </row>
    <row r="110" spans="1:43" ht="18" hidden="1" customHeight="1" thickBot="1">
      <c r="A110" s="3623"/>
      <c r="B110" s="3559"/>
      <c r="C110" s="448"/>
      <c r="D110" s="449"/>
      <c r="E110" s="450"/>
      <c r="F110" s="451"/>
      <c r="G110" s="2178"/>
      <c r="H110" s="1312"/>
      <c r="I110" s="1312"/>
      <c r="J110" s="1312"/>
      <c r="K110" s="1313"/>
      <c r="L110" s="1430"/>
      <c r="M110" s="1444">
        <f t="shared" si="5"/>
        <v>0</v>
      </c>
      <c r="N110" s="3604"/>
      <c r="O110" s="2179"/>
      <c r="P110" s="2180"/>
      <c r="Q110" s="2181"/>
      <c r="R110" s="2182"/>
      <c r="S110" s="1212"/>
      <c r="T110" s="1444">
        <f t="shared" si="8"/>
        <v>0</v>
      </c>
      <c r="U110" s="3600"/>
      <c r="V110" s="1211"/>
      <c r="W110" s="1395"/>
      <c r="X110" s="1396"/>
      <c r="Y110" s="1458"/>
      <c r="Z110" s="1458"/>
      <c r="AA110" s="1444">
        <f t="shared" si="6"/>
        <v>0</v>
      </c>
      <c r="AB110" s="3697"/>
      <c r="AC110" s="1234"/>
      <c r="AD110" s="1234"/>
      <c r="AE110" s="1509"/>
      <c r="AF110" s="1236"/>
      <c r="AG110" s="1324"/>
      <c r="AH110" s="1444"/>
      <c r="AI110" s="3685"/>
      <c r="AJ110" s="1510"/>
      <c r="AK110" s="1191"/>
      <c r="AL110" s="1511"/>
      <c r="AM110" s="1191"/>
      <c r="AN110" s="1133"/>
      <c r="AO110" s="576">
        <f t="shared" si="7"/>
        <v>0</v>
      </c>
      <c r="AP110" s="412"/>
      <c r="AQ110" s="412"/>
    </row>
    <row r="111" spans="1:43" ht="18" hidden="1" customHeight="1" thickBot="1">
      <c r="A111" s="3623"/>
      <c r="B111" s="3559"/>
      <c r="C111" s="448"/>
      <c r="D111" s="449"/>
      <c r="E111" s="450"/>
      <c r="F111" s="451"/>
      <c r="G111" s="2178"/>
      <c r="H111" s="1312"/>
      <c r="I111" s="1312"/>
      <c r="J111" s="1312"/>
      <c r="K111" s="1313"/>
      <c r="L111" s="1430"/>
      <c r="M111" s="1444">
        <f t="shared" si="5"/>
        <v>0</v>
      </c>
      <c r="N111" s="3604"/>
      <c r="O111" s="2179"/>
      <c r="P111" s="2180"/>
      <c r="Q111" s="2181"/>
      <c r="R111" s="2182"/>
      <c r="S111" s="1212"/>
      <c r="T111" s="1444">
        <f t="shared" si="8"/>
        <v>0</v>
      </c>
      <c r="U111" s="3600"/>
      <c r="V111" s="1211"/>
      <c r="W111" s="1395"/>
      <c r="X111" s="1396"/>
      <c r="Y111" s="1458"/>
      <c r="Z111" s="1458"/>
      <c r="AA111" s="1444">
        <f t="shared" si="6"/>
        <v>0</v>
      </c>
      <c r="AB111" s="3697"/>
      <c r="AC111" s="1234"/>
      <c r="AD111" s="1234"/>
      <c r="AE111" s="1509"/>
      <c r="AF111" s="1236"/>
      <c r="AG111" s="1324"/>
      <c r="AH111" s="1444"/>
      <c r="AI111" s="3685"/>
      <c r="AJ111" s="1510"/>
      <c r="AK111" s="1191"/>
      <c r="AL111" s="1511"/>
      <c r="AM111" s="1191"/>
      <c r="AN111" s="1133"/>
      <c r="AO111" s="576">
        <f t="shared" si="7"/>
        <v>0</v>
      </c>
      <c r="AP111" s="412"/>
      <c r="AQ111" s="412"/>
    </row>
    <row r="112" spans="1:43" ht="18" hidden="1" customHeight="1" thickBot="1">
      <c r="A112" s="3623"/>
      <c r="B112" s="3559"/>
      <c r="C112" s="448"/>
      <c r="D112" s="449"/>
      <c r="E112" s="450"/>
      <c r="F112" s="451"/>
      <c r="G112" s="2178"/>
      <c r="H112" s="1312"/>
      <c r="I112" s="1312"/>
      <c r="J112" s="1312"/>
      <c r="K112" s="1313"/>
      <c r="L112" s="1430"/>
      <c r="M112" s="1444">
        <f t="shared" si="5"/>
        <v>0</v>
      </c>
      <c r="N112" s="3604"/>
      <c r="O112" s="2179"/>
      <c r="P112" s="2180"/>
      <c r="Q112" s="2181"/>
      <c r="R112" s="2182"/>
      <c r="S112" s="1212"/>
      <c r="T112" s="1444">
        <f t="shared" si="8"/>
        <v>0</v>
      </c>
      <c r="U112" s="3600"/>
      <c r="V112" s="1211"/>
      <c r="W112" s="1395"/>
      <c r="X112" s="1396"/>
      <c r="Y112" s="1458"/>
      <c r="Z112" s="1458"/>
      <c r="AA112" s="1444">
        <f t="shared" si="6"/>
        <v>0</v>
      </c>
      <c r="AB112" s="3697"/>
      <c r="AC112" s="1234"/>
      <c r="AD112" s="1234"/>
      <c r="AE112" s="1509"/>
      <c r="AF112" s="1236"/>
      <c r="AG112" s="1324"/>
      <c r="AH112" s="1444"/>
      <c r="AI112" s="3685"/>
      <c r="AJ112" s="1510"/>
      <c r="AK112" s="1191"/>
      <c r="AL112" s="1511"/>
      <c r="AM112" s="1191"/>
      <c r="AN112" s="1133"/>
      <c r="AO112" s="576">
        <f t="shared" si="7"/>
        <v>0</v>
      </c>
      <c r="AP112" s="412"/>
      <c r="AQ112" s="412"/>
    </row>
    <row r="113" spans="1:43" ht="18" hidden="1" customHeight="1" thickBot="1">
      <c r="A113" s="3623"/>
      <c r="B113" s="3559"/>
      <c r="C113" s="448"/>
      <c r="D113" s="449"/>
      <c r="E113" s="450"/>
      <c r="F113" s="451"/>
      <c r="G113" s="2178"/>
      <c r="H113" s="1312"/>
      <c r="I113" s="1312"/>
      <c r="J113" s="1312"/>
      <c r="K113" s="1313"/>
      <c r="L113" s="1430"/>
      <c r="M113" s="1444">
        <f t="shared" si="5"/>
        <v>0</v>
      </c>
      <c r="N113" s="3604"/>
      <c r="O113" s="2179"/>
      <c r="P113" s="2180"/>
      <c r="Q113" s="2181"/>
      <c r="R113" s="2182"/>
      <c r="S113" s="1212"/>
      <c r="T113" s="1444">
        <f t="shared" si="8"/>
        <v>0</v>
      </c>
      <c r="U113" s="3600"/>
      <c r="V113" s="1211"/>
      <c r="W113" s="1395"/>
      <c r="X113" s="1396"/>
      <c r="Y113" s="1458"/>
      <c r="Z113" s="1458"/>
      <c r="AA113" s="1444">
        <f t="shared" si="6"/>
        <v>0</v>
      </c>
      <c r="AB113" s="3697"/>
      <c r="AC113" s="1234"/>
      <c r="AD113" s="1234"/>
      <c r="AE113" s="1509"/>
      <c r="AF113" s="1236"/>
      <c r="AG113" s="1324"/>
      <c r="AH113" s="1444"/>
      <c r="AI113" s="3685"/>
      <c r="AJ113" s="1510"/>
      <c r="AK113" s="1191"/>
      <c r="AL113" s="1511"/>
      <c r="AM113" s="1191"/>
      <c r="AN113" s="1133"/>
      <c r="AO113" s="576">
        <f t="shared" si="7"/>
        <v>0</v>
      </c>
      <c r="AP113" s="412"/>
      <c r="AQ113" s="412"/>
    </row>
    <row r="114" spans="1:43" ht="18" hidden="1" customHeight="1" thickBot="1">
      <c r="A114" s="3623"/>
      <c r="B114" s="3559"/>
      <c r="C114" s="448"/>
      <c r="D114" s="449"/>
      <c r="E114" s="450"/>
      <c r="F114" s="451"/>
      <c r="G114" s="2178"/>
      <c r="H114" s="1312"/>
      <c r="I114" s="1312"/>
      <c r="J114" s="1312"/>
      <c r="K114" s="1313"/>
      <c r="L114" s="1430"/>
      <c r="M114" s="1444">
        <f t="shared" si="5"/>
        <v>0</v>
      </c>
      <c r="N114" s="3604"/>
      <c r="O114" s="2179"/>
      <c r="P114" s="2180"/>
      <c r="Q114" s="2181"/>
      <c r="R114" s="2182"/>
      <c r="S114" s="1212"/>
      <c r="T114" s="1444">
        <f t="shared" si="8"/>
        <v>0</v>
      </c>
      <c r="U114" s="3600"/>
      <c r="V114" s="1211"/>
      <c r="W114" s="1395"/>
      <c r="X114" s="1396"/>
      <c r="Y114" s="1458"/>
      <c r="Z114" s="1458"/>
      <c r="AA114" s="1444">
        <f t="shared" si="6"/>
        <v>0</v>
      </c>
      <c r="AB114" s="3697"/>
      <c r="AC114" s="1234"/>
      <c r="AD114" s="1234"/>
      <c r="AE114" s="1509"/>
      <c r="AF114" s="1236"/>
      <c r="AG114" s="1324"/>
      <c r="AH114" s="1444"/>
      <c r="AI114" s="3685"/>
      <c r="AJ114" s="1510"/>
      <c r="AK114" s="1191"/>
      <c r="AL114" s="1511"/>
      <c r="AM114" s="1191"/>
      <c r="AN114" s="1133"/>
      <c r="AO114" s="576">
        <f t="shared" si="7"/>
        <v>0</v>
      </c>
      <c r="AP114" s="412"/>
      <c r="AQ114" s="412"/>
    </row>
    <row r="115" spans="1:43" ht="18" hidden="1" customHeight="1" thickBot="1">
      <c r="A115" s="3623"/>
      <c r="B115" s="3559"/>
      <c r="C115" s="448"/>
      <c r="D115" s="449"/>
      <c r="E115" s="450"/>
      <c r="F115" s="451"/>
      <c r="G115" s="2178"/>
      <c r="H115" s="1312"/>
      <c r="I115" s="1312"/>
      <c r="J115" s="1312"/>
      <c r="K115" s="1313"/>
      <c r="L115" s="1430"/>
      <c r="M115" s="1444">
        <f t="shared" si="5"/>
        <v>0</v>
      </c>
      <c r="N115" s="3604"/>
      <c r="O115" s="2179"/>
      <c r="P115" s="2180"/>
      <c r="Q115" s="2181"/>
      <c r="R115" s="2182"/>
      <c r="S115" s="1212"/>
      <c r="T115" s="1444">
        <f t="shared" si="8"/>
        <v>0</v>
      </c>
      <c r="U115" s="3600"/>
      <c r="V115" s="1211"/>
      <c r="W115" s="1395"/>
      <c r="X115" s="1396"/>
      <c r="Y115" s="1458"/>
      <c r="Z115" s="1458"/>
      <c r="AA115" s="1444">
        <f t="shared" si="6"/>
        <v>0</v>
      </c>
      <c r="AB115" s="3697"/>
      <c r="AC115" s="1234"/>
      <c r="AD115" s="1234"/>
      <c r="AE115" s="1509"/>
      <c r="AF115" s="1236"/>
      <c r="AG115" s="1324"/>
      <c r="AH115" s="1444"/>
      <c r="AI115" s="3685"/>
      <c r="AJ115" s="1510"/>
      <c r="AK115" s="1191"/>
      <c r="AL115" s="1511"/>
      <c r="AM115" s="1191"/>
      <c r="AN115" s="1133"/>
      <c r="AO115" s="576">
        <f t="shared" si="7"/>
        <v>0</v>
      </c>
      <c r="AP115" s="412"/>
      <c r="AQ115" s="412"/>
    </row>
    <row r="116" spans="1:43" ht="18" hidden="1" customHeight="1" thickBot="1">
      <c r="A116" s="3623"/>
      <c r="B116" s="3559"/>
      <c r="C116" s="448"/>
      <c r="D116" s="449"/>
      <c r="E116" s="450"/>
      <c r="F116" s="451"/>
      <c r="G116" s="2178"/>
      <c r="H116" s="1312"/>
      <c r="I116" s="1312"/>
      <c r="J116" s="1312"/>
      <c r="K116" s="1313"/>
      <c r="L116" s="1430"/>
      <c r="M116" s="1444">
        <f t="shared" si="5"/>
        <v>0</v>
      </c>
      <c r="N116" s="3604"/>
      <c r="O116" s="2179"/>
      <c r="P116" s="2180"/>
      <c r="Q116" s="2181"/>
      <c r="R116" s="2182"/>
      <c r="S116" s="1212"/>
      <c r="T116" s="1444">
        <f t="shared" si="8"/>
        <v>0</v>
      </c>
      <c r="U116" s="3600"/>
      <c r="V116" s="1211"/>
      <c r="W116" s="1395"/>
      <c r="X116" s="1396"/>
      <c r="Y116" s="1458"/>
      <c r="Z116" s="1458"/>
      <c r="AA116" s="1444">
        <f t="shared" si="6"/>
        <v>0</v>
      </c>
      <c r="AB116" s="3697"/>
      <c r="AC116" s="1234"/>
      <c r="AD116" s="1234"/>
      <c r="AE116" s="1509"/>
      <c r="AF116" s="1236"/>
      <c r="AG116" s="1324"/>
      <c r="AH116" s="1444"/>
      <c r="AI116" s="3685"/>
      <c r="AJ116" s="1510"/>
      <c r="AK116" s="1191"/>
      <c r="AL116" s="1511"/>
      <c r="AM116" s="1191"/>
      <c r="AN116" s="1133"/>
      <c r="AO116" s="576">
        <f t="shared" si="7"/>
        <v>0</v>
      </c>
      <c r="AP116" s="412"/>
      <c r="AQ116" s="412"/>
    </row>
    <row r="117" spans="1:43" ht="18" hidden="1" customHeight="1" thickBot="1">
      <c r="A117" s="3623"/>
      <c r="B117" s="3559"/>
      <c r="C117" s="448"/>
      <c r="D117" s="449"/>
      <c r="E117" s="450"/>
      <c r="F117" s="451"/>
      <c r="G117" s="2178"/>
      <c r="H117" s="1312"/>
      <c r="I117" s="1312"/>
      <c r="J117" s="1312"/>
      <c r="K117" s="1313"/>
      <c r="L117" s="1430"/>
      <c r="M117" s="1444">
        <f t="shared" si="5"/>
        <v>0</v>
      </c>
      <c r="N117" s="3604"/>
      <c r="O117" s="2179"/>
      <c r="P117" s="2180"/>
      <c r="Q117" s="2181"/>
      <c r="R117" s="2182"/>
      <c r="S117" s="1212"/>
      <c r="T117" s="1444">
        <f t="shared" si="8"/>
        <v>0</v>
      </c>
      <c r="U117" s="3600"/>
      <c r="V117" s="1211"/>
      <c r="W117" s="1395"/>
      <c r="X117" s="1396"/>
      <c r="Y117" s="1458"/>
      <c r="Z117" s="1458"/>
      <c r="AA117" s="1444">
        <f t="shared" si="6"/>
        <v>0</v>
      </c>
      <c r="AB117" s="3697"/>
      <c r="AC117" s="1234"/>
      <c r="AD117" s="1234"/>
      <c r="AE117" s="1509"/>
      <c r="AF117" s="1236"/>
      <c r="AG117" s="1324"/>
      <c r="AH117" s="1444"/>
      <c r="AI117" s="3685"/>
      <c r="AJ117" s="1510"/>
      <c r="AK117" s="1191"/>
      <c r="AL117" s="1511"/>
      <c r="AM117" s="1191"/>
      <c r="AN117" s="1133"/>
      <c r="AO117" s="576">
        <f t="shared" si="7"/>
        <v>0</v>
      </c>
      <c r="AP117" s="412"/>
      <c r="AQ117" s="412"/>
    </row>
    <row r="118" spans="1:43" ht="18" hidden="1" customHeight="1" thickBot="1">
      <c r="A118" s="3623"/>
      <c r="B118" s="3559"/>
      <c r="C118" s="448"/>
      <c r="D118" s="449"/>
      <c r="E118" s="450"/>
      <c r="F118" s="451"/>
      <c r="G118" s="2178"/>
      <c r="H118" s="1312"/>
      <c r="I118" s="1312"/>
      <c r="J118" s="1312"/>
      <c r="K118" s="1313"/>
      <c r="L118" s="1430"/>
      <c r="M118" s="1444">
        <f t="shared" si="5"/>
        <v>0</v>
      </c>
      <c r="N118" s="3604"/>
      <c r="O118" s="2179"/>
      <c r="P118" s="2180"/>
      <c r="Q118" s="2181"/>
      <c r="R118" s="2182"/>
      <c r="S118" s="1212"/>
      <c r="T118" s="1444">
        <f t="shared" si="8"/>
        <v>0</v>
      </c>
      <c r="U118" s="3600"/>
      <c r="V118" s="1211"/>
      <c r="W118" s="1395"/>
      <c r="X118" s="1396"/>
      <c r="Y118" s="1458"/>
      <c r="Z118" s="1458"/>
      <c r="AA118" s="1444">
        <f t="shared" si="6"/>
        <v>0</v>
      </c>
      <c r="AB118" s="3697"/>
      <c r="AC118" s="1234"/>
      <c r="AD118" s="1234"/>
      <c r="AE118" s="1509"/>
      <c r="AF118" s="1236"/>
      <c r="AG118" s="1324"/>
      <c r="AH118" s="1444"/>
      <c r="AI118" s="3685"/>
      <c r="AJ118" s="1510"/>
      <c r="AK118" s="1191"/>
      <c r="AL118" s="1511"/>
      <c r="AM118" s="1191"/>
      <c r="AN118" s="1133"/>
      <c r="AO118" s="576">
        <f t="shared" si="7"/>
        <v>0</v>
      </c>
      <c r="AP118" s="412"/>
      <c r="AQ118" s="412"/>
    </row>
    <row r="119" spans="1:43" ht="18" hidden="1" customHeight="1" thickBot="1">
      <c r="A119" s="3623"/>
      <c r="B119" s="3559"/>
      <c r="C119" s="448"/>
      <c r="D119" s="449"/>
      <c r="E119" s="450"/>
      <c r="F119" s="451"/>
      <c r="G119" s="2178"/>
      <c r="H119" s="1312"/>
      <c r="I119" s="1312"/>
      <c r="J119" s="1312"/>
      <c r="K119" s="1313"/>
      <c r="L119" s="1430"/>
      <c r="M119" s="1444">
        <f t="shared" si="5"/>
        <v>0</v>
      </c>
      <c r="N119" s="3604"/>
      <c r="O119" s="2179"/>
      <c r="P119" s="2180"/>
      <c r="Q119" s="2181"/>
      <c r="R119" s="2182"/>
      <c r="S119" s="1212"/>
      <c r="T119" s="1444">
        <f t="shared" si="8"/>
        <v>0</v>
      </c>
      <c r="U119" s="3600"/>
      <c r="V119" s="1211"/>
      <c r="W119" s="1395"/>
      <c r="X119" s="1396"/>
      <c r="Y119" s="1458"/>
      <c r="Z119" s="1458"/>
      <c r="AA119" s="1444">
        <f t="shared" si="6"/>
        <v>0</v>
      </c>
      <c r="AB119" s="3697"/>
      <c r="AC119" s="1234"/>
      <c r="AD119" s="1234"/>
      <c r="AE119" s="1509"/>
      <c r="AF119" s="1236"/>
      <c r="AG119" s="1324"/>
      <c r="AH119" s="1444"/>
      <c r="AI119" s="3685"/>
      <c r="AJ119" s="1510"/>
      <c r="AK119" s="1191"/>
      <c r="AL119" s="1511"/>
      <c r="AM119" s="1191"/>
      <c r="AN119" s="1133"/>
      <c r="AO119" s="576">
        <f t="shared" si="7"/>
        <v>0</v>
      </c>
      <c r="AP119" s="412"/>
      <c r="AQ119" s="412"/>
    </row>
    <row r="120" spans="1:43" ht="18" hidden="1" customHeight="1" thickBot="1">
      <c r="A120" s="3623"/>
      <c r="B120" s="3559"/>
      <c r="C120" s="448"/>
      <c r="D120" s="449"/>
      <c r="E120" s="450"/>
      <c r="F120" s="451"/>
      <c r="G120" s="2178"/>
      <c r="H120" s="1312"/>
      <c r="I120" s="1312"/>
      <c r="J120" s="1312"/>
      <c r="K120" s="1313"/>
      <c r="L120" s="1430"/>
      <c r="M120" s="1444">
        <f t="shared" si="5"/>
        <v>0</v>
      </c>
      <c r="N120" s="3604"/>
      <c r="O120" s="2179"/>
      <c r="P120" s="2180"/>
      <c r="Q120" s="2181"/>
      <c r="R120" s="2182"/>
      <c r="S120" s="1212"/>
      <c r="T120" s="1444">
        <f t="shared" si="8"/>
        <v>0</v>
      </c>
      <c r="U120" s="3600"/>
      <c r="V120" s="1211"/>
      <c r="W120" s="1395"/>
      <c r="X120" s="1396"/>
      <c r="Y120" s="1458"/>
      <c r="Z120" s="1458"/>
      <c r="AA120" s="1444">
        <f t="shared" si="6"/>
        <v>0</v>
      </c>
      <c r="AB120" s="3697"/>
      <c r="AC120" s="1234"/>
      <c r="AD120" s="1234"/>
      <c r="AE120" s="1509"/>
      <c r="AF120" s="1236"/>
      <c r="AG120" s="1324"/>
      <c r="AH120" s="1444"/>
      <c r="AI120" s="3685"/>
      <c r="AJ120" s="1510"/>
      <c r="AK120" s="1191"/>
      <c r="AL120" s="1511"/>
      <c r="AM120" s="1191"/>
      <c r="AN120" s="1133"/>
      <c r="AO120" s="576">
        <f t="shared" si="7"/>
        <v>0</v>
      </c>
      <c r="AP120" s="412"/>
      <c r="AQ120" s="412"/>
    </row>
    <row r="121" spans="1:43" ht="18" hidden="1" customHeight="1" thickBot="1">
      <c r="A121" s="3623"/>
      <c r="B121" s="3559"/>
      <c r="C121" s="448"/>
      <c r="D121" s="449"/>
      <c r="E121" s="450"/>
      <c r="F121" s="451"/>
      <c r="G121" s="2178"/>
      <c r="H121" s="1312"/>
      <c r="I121" s="1312"/>
      <c r="J121" s="1312"/>
      <c r="K121" s="1313"/>
      <c r="L121" s="1430"/>
      <c r="M121" s="1444">
        <f t="shared" si="5"/>
        <v>0</v>
      </c>
      <c r="N121" s="3604"/>
      <c r="O121" s="2179"/>
      <c r="P121" s="2180"/>
      <c r="Q121" s="2181"/>
      <c r="R121" s="2182"/>
      <c r="S121" s="1212"/>
      <c r="T121" s="1444">
        <f t="shared" si="8"/>
        <v>0</v>
      </c>
      <c r="U121" s="3600"/>
      <c r="V121" s="1211"/>
      <c r="W121" s="1395"/>
      <c r="X121" s="1396"/>
      <c r="Y121" s="1458"/>
      <c r="Z121" s="1458"/>
      <c r="AA121" s="1444">
        <f t="shared" si="6"/>
        <v>0</v>
      </c>
      <c r="AB121" s="3697"/>
      <c r="AC121" s="1234"/>
      <c r="AD121" s="1234"/>
      <c r="AE121" s="1509"/>
      <c r="AF121" s="1236"/>
      <c r="AG121" s="1324"/>
      <c r="AH121" s="1444"/>
      <c r="AI121" s="3685"/>
      <c r="AJ121" s="1510"/>
      <c r="AK121" s="1191"/>
      <c r="AL121" s="1511"/>
      <c r="AM121" s="1191"/>
      <c r="AN121" s="1133"/>
      <c r="AO121" s="576">
        <f t="shared" si="7"/>
        <v>0</v>
      </c>
      <c r="AP121" s="412"/>
      <c r="AQ121" s="412"/>
    </row>
    <row r="122" spans="1:43" ht="18" hidden="1" customHeight="1" thickBot="1">
      <c r="A122" s="3623"/>
      <c r="B122" s="3559"/>
      <c r="C122" s="448"/>
      <c r="D122" s="449"/>
      <c r="E122" s="450"/>
      <c r="F122" s="451"/>
      <c r="G122" s="2178"/>
      <c r="H122" s="1312"/>
      <c r="I122" s="1312"/>
      <c r="J122" s="1312"/>
      <c r="K122" s="1313"/>
      <c r="L122" s="1430"/>
      <c r="M122" s="1444">
        <f t="shared" si="5"/>
        <v>0</v>
      </c>
      <c r="N122" s="3604"/>
      <c r="O122" s="2179"/>
      <c r="P122" s="2180"/>
      <c r="Q122" s="2181"/>
      <c r="R122" s="2182"/>
      <c r="S122" s="1212"/>
      <c r="T122" s="1444">
        <f t="shared" si="8"/>
        <v>0</v>
      </c>
      <c r="U122" s="3600"/>
      <c r="V122" s="1211"/>
      <c r="W122" s="1395"/>
      <c r="X122" s="1396"/>
      <c r="Y122" s="1458"/>
      <c r="Z122" s="1458"/>
      <c r="AA122" s="1444">
        <f t="shared" si="6"/>
        <v>0</v>
      </c>
      <c r="AB122" s="3697"/>
      <c r="AC122" s="1234"/>
      <c r="AD122" s="1234"/>
      <c r="AE122" s="1509"/>
      <c r="AF122" s="1236"/>
      <c r="AG122" s="1324"/>
      <c r="AH122" s="1444"/>
      <c r="AI122" s="3685"/>
      <c r="AJ122" s="1510"/>
      <c r="AK122" s="1191"/>
      <c r="AL122" s="1511"/>
      <c r="AM122" s="1191"/>
      <c r="AN122" s="1133"/>
      <c r="AO122" s="576">
        <f t="shared" si="7"/>
        <v>0</v>
      </c>
      <c r="AP122" s="412"/>
      <c r="AQ122" s="412"/>
    </row>
    <row r="123" spans="1:43" ht="18" hidden="1" customHeight="1" thickBot="1">
      <c r="A123" s="3645"/>
      <c r="B123" s="3560"/>
      <c r="C123" s="454"/>
      <c r="D123" s="455"/>
      <c r="E123" s="456"/>
      <c r="F123" s="457"/>
      <c r="G123" s="2178"/>
      <c r="H123" s="1312"/>
      <c r="I123" s="1312"/>
      <c r="J123" s="1312"/>
      <c r="K123" s="1313"/>
      <c r="L123" s="1867"/>
      <c r="M123" s="1444">
        <f t="shared" si="5"/>
        <v>0</v>
      </c>
      <c r="N123" s="3605"/>
      <c r="O123" s="2179"/>
      <c r="P123" s="2180"/>
      <c r="Q123" s="2181"/>
      <c r="R123" s="2182"/>
      <c r="S123" s="1226"/>
      <c r="T123" s="1444">
        <f t="shared" si="8"/>
        <v>0</v>
      </c>
      <c r="U123" s="3601"/>
      <c r="V123" s="1225"/>
      <c r="W123" s="1399"/>
      <c r="X123" s="1400"/>
      <c r="Y123" s="1506"/>
      <c r="Z123" s="1506"/>
      <c r="AA123" s="1444">
        <f t="shared" si="6"/>
        <v>0</v>
      </c>
      <c r="AB123" s="3698"/>
      <c r="AC123" s="1234"/>
      <c r="AD123" s="1234"/>
      <c r="AE123" s="1509"/>
      <c r="AF123" s="1236"/>
      <c r="AG123" s="1326"/>
      <c r="AH123" s="1444"/>
      <c r="AI123" s="3686"/>
      <c r="AJ123" s="1510"/>
      <c r="AK123" s="1191"/>
      <c r="AL123" s="1511"/>
      <c r="AM123" s="1191"/>
      <c r="AN123" s="1136"/>
      <c r="AO123" s="576">
        <f t="shared" si="7"/>
        <v>0</v>
      </c>
      <c r="AP123" s="412"/>
      <c r="AQ123" s="412"/>
    </row>
    <row r="124" spans="1:43" ht="18" hidden="1" customHeight="1" thickBot="1">
      <c r="A124" s="3622" t="s">
        <v>46</v>
      </c>
      <c r="B124" s="3598"/>
      <c r="C124" s="442"/>
      <c r="D124" s="443"/>
      <c r="E124" s="444"/>
      <c r="F124" s="445"/>
      <c r="G124" s="2178"/>
      <c r="H124" s="1312"/>
      <c r="I124" s="1312"/>
      <c r="J124" s="1312"/>
      <c r="K124" s="1313"/>
      <c r="L124" s="1418"/>
      <c r="M124" s="1444">
        <f t="shared" si="5"/>
        <v>0</v>
      </c>
      <c r="N124" s="3603"/>
      <c r="O124" s="2179"/>
      <c r="P124" s="2180"/>
      <c r="Q124" s="2181"/>
      <c r="R124" s="2182"/>
      <c r="S124" s="1239"/>
      <c r="T124" s="1444">
        <f t="shared" si="8"/>
        <v>0</v>
      </c>
      <c r="U124" s="3708"/>
      <c r="V124" s="2183"/>
      <c r="W124" s="2184"/>
      <c r="X124" s="2185"/>
      <c r="Y124" s="1449"/>
      <c r="Z124" s="1449"/>
      <c r="AA124" s="1444">
        <f t="shared" si="6"/>
        <v>0</v>
      </c>
      <c r="AB124" s="3696"/>
      <c r="AC124" s="1234"/>
      <c r="AD124" s="1234"/>
      <c r="AE124" s="1509"/>
      <c r="AF124" s="1236"/>
      <c r="AG124" s="1321"/>
      <c r="AH124" s="1444"/>
      <c r="AI124" s="3693"/>
      <c r="AJ124" s="1510"/>
      <c r="AK124" s="1191"/>
      <c r="AL124" s="1511"/>
      <c r="AM124" s="1191"/>
      <c r="AN124" s="1135"/>
      <c r="AO124" s="576">
        <f t="shared" si="7"/>
        <v>0</v>
      </c>
      <c r="AP124" s="412"/>
      <c r="AQ124" s="412"/>
    </row>
    <row r="125" spans="1:43" ht="18" hidden="1" customHeight="1" thickBot="1">
      <c r="A125" s="3623"/>
      <c r="B125" s="3559"/>
      <c r="C125" s="448"/>
      <c r="D125" s="449"/>
      <c r="E125" s="450"/>
      <c r="F125" s="451"/>
      <c r="G125" s="2178"/>
      <c r="H125" s="1312"/>
      <c r="I125" s="1312"/>
      <c r="J125" s="1312"/>
      <c r="K125" s="1313"/>
      <c r="L125" s="1430"/>
      <c r="M125" s="1444">
        <f t="shared" si="5"/>
        <v>0</v>
      </c>
      <c r="N125" s="3604"/>
      <c r="O125" s="2179"/>
      <c r="P125" s="2180"/>
      <c r="Q125" s="2181"/>
      <c r="R125" s="2182"/>
      <c r="S125" s="1212"/>
      <c r="T125" s="1444">
        <f t="shared" si="8"/>
        <v>0</v>
      </c>
      <c r="U125" s="3600"/>
      <c r="V125" s="1211"/>
      <c r="W125" s="1395"/>
      <c r="X125" s="1396"/>
      <c r="Y125" s="1458"/>
      <c r="Z125" s="1458"/>
      <c r="AA125" s="1444">
        <f t="shared" si="6"/>
        <v>0</v>
      </c>
      <c r="AB125" s="3697"/>
      <c r="AC125" s="1234"/>
      <c r="AD125" s="1234"/>
      <c r="AE125" s="1509"/>
      <c r="AF125" s="1236"/>
      <c r="AG125" s="1324"/>
      <c r="AH125" s="1444"/>
      <c r="AI125" s="3685"/>
      <c r="AJ125" s="1510"/>
      <c r="AK125" s="1191"/>
      <c r="AL125" s="1511"/>
      <c r="AM125" s="1191"/>
      <c r="AN125" s="1133"/>
      <c r="AO125" s="576">
        <f t="shared" si="7"/>
        <v>0</v>
      </c>
      <c r="AP125" s="412"/>
      <c r="AQ125" s="412"/>
    </row>
    <row r="126" spans="1:43" ht="18" hidden="1" customHeight="1" thickBot="1">
      <c r="A126" s="3623"/>
      <c r="B126" s="3559"/>
      <c r="C126" s="448"/>
      <c r="D126" s="449"/>
      <c r="E126" s="450"/>
      <c r="F126" s="451"/>
      <c r="G126" s="2178"/>
      <c r="H126" s="1312"/>
      <c r="I126" s="1312"/>
      <c r="J126" s="1312"/>
      <c r="K126" s="1313"/>
      <c r="L126" s="1430"/>
      <c r="M126" s="1444">
        <f t="shared" si="5"/>
        <v>0</v>
      </c>
      <c r="N126" s="3604"/>
      <c r="O126" s="2179"/>
      <c r="P126" s="2180"/>
      <c r="Q126" s="2181"/>
      <c r="R126" s="2182"/>
      <c r="S126" s="1212"/>
      <c r="T126" s="1444">
        <f t="shared" si="8"/>
        <v>0</v>
      </c>
      <c r="U126" s="3600"/>
      <c r="V126" s="1211"/>
      <c r="W126" s="1395"/>
      <c r="X126" s="1396"/>
      <c r="Y126" s="1458"/>
      <c r="Z126" s="1458"/>
      <c r="AA126" s="1444">
        <f t="shared" si="6"/>
        <v>0</v>
      </c>
      <c r="AB126" s="3697"/>
      <c r="AC126" s="1234"/>
      <c r="AD126" s="1234"/>
      <c r="AE126" s="1509"/>
      <c r="AF126" s="1236"/>
      <c r="AG126" s="1324"/>
      <c r="AH126" s="1444"/>
      <c r="AI126" s="3685"/>
      <c r="AJ126" s="1510"/>
      <c r="AK126" s="1191"/>
      <c r="AL126" s="1511"/>
      <c r="AM126" s="1191"/>
      <c r="AN126" s="1133"/>
      <c r="AO126" s="576">
        <f t="shared" si="7"/>
        <v>0</v>
      </c>
      <c r="AP126" s="412"/>
      <c r="AQ126" s="412"/>
    </row>
    <row r="127" spans="1:43" ht="18" hidden="1" customHeight="1" thickBot="1">
      <c r="A127" s="3623"/>
      <c r="B127" s="3559"/>
      <c r="C127" s="448"/>
      <c r="D127" s="449"/>
      <c r="E127" s="450"/>
      <c r="F127" s="451"/>
      <c r="G127" s="2178"/>
      <c r="H127" s="1312"/>
      <c r="I127" s="1312"/>
      <c r="J127" s="1312"/>
      <c r="K127" s="1313"/>
      <c r="L127" s="1430"/>
      <c r="M127" s="1444">
        <f t="shared" si="5"/>
        <v>0</v>
      </c>
      <c r="N127" s="3604"/>
      <c r="O127" s="2179"/>
      <c r="P127" s="2180"/>
      <c r="Q127" s="2181"/>
      <c r="R127" s="2182"/>
      <c r="S127" s="1212"/>
      <c r="T127" s="1444">
        <f t="shared" si="8"/>
        <v>0</v>
      </c>
      <c r="U127" s="3600"/>
      <c r="V127" s="1211"/>
      <c r="W127" s="1395"/>
      <c r="X127" s="1396"/>
      <c r="Y127" s="1458"/>
      <c r="Z127" s="1458"/>
      <c r="AA127" s="1444">
        <f t="shared" si="6"/>
        <v>0</v>
      </c>
      <c r="AB127" s="3697"/>
      <c r="AC127" s="1234"/>
      <c r="AD127" s="1234"/>
      <c r="AE127" s="1509"/>
      <c r="AF127" s="1236"/>
      <c r="AG127" s="1324"/>
      <c r="AH127" s="1444"/>
      <c r="AI127" s="3685"/>
      <c r="AJ127" s="1510"/>
      <c r="AK127" s="1191"/>
      <c r="AL127" s="1511"/>
      <c r="AM127" s="1191"/>
      <c r="AN127" s="1133"/>
      <c r="AO127" s="576">
        <f t="shared" si="7"/>
        <v>0</v>
      </c>
      <c r="AP127" s="412"/>
      <c r="AQ127" s="412"/>
    </row>
    <row r="128" spans="1:43" ht="18" hidden="1" customHeight="1" thickBot="1">
      <c r="A128" s="3623"/>
      <c r="B128" s="3559"/>
      <c r="C128" s="448"/>
      <c r="D128" s="449"/>
      <c r="E128" s="450"/>
      <c r="F128" s="451"/>
      <c r="G128" s="2178"/>
      <c r="H128" s="1312"/>
      <c r="I128" s="1312"/>
      <c r="J128" s="1312"/>
      <c r="K128" s="1313"/>
      <c r="L128" s="1430"/>
      <c r="M128" s="1444">
        <f t="shared" si="5"/>
        <v>0</v>
      </c>
      <c r="N128" s="3604"/>
      <c r="O128" s="2179"/>
      <c r="P128" s="2180"/>
      <c r="Q128" s="2181"/>
      <c r="R128" s="2182"/>
      <c r="S128" s="1212"/>
      <c r="T128" s="1444">
        <f t="shared" si="8"/>
        <v>0</v>
      </c>
      <c r="U128" s="3600"/>
      <c r="V128" s="1211"/>
      <c r="W128" s="1395"/>
      <c r="X128" s="1396"/>
      <c r="Y128" s="1458"/>
      <c r="Z128" s="1458"/>
      <c r="AA128" s="1444">
        <f t="shared" si="6"/>
        <v>0</v>
      </c>
      <c r="AB128" s="3697"/>
      <c r="AC128" s="1234"/>
      <c r="AD128" s="1234"/>
      <c r="AE128" s="1509"/>
      <c r="AF128" s="1236"/>
      <c r="AG128" s="1324"/>
      <c r="AH128" s="1444"/>
      <c r="AI128" s="3685"/>
      <c r="AJ128" s="1510"/>
      <c r="AK128" s="1191"/>
      <c r="AL128" s="1511"/>
      <c r="AM128" s="1191"/>
      <c r="AN128" s="1133"/>
      <c r="AO128" s="576">
        <f t="shared" si="7"/>
        <v>0</v>
      </c>
      <c r="AP128" s="412"/>
      <c r="AQ128" s="412"/>
    </row>
    <row r="129" spans="1:43" ht="18" hidden="1" customHeight="1" thickBot="1">
      <c r="A129" s="3623"/>
      <c r="B129" s="3559"/>
      <c r="C129" s="448"/>
      <c r="D129" s="449"/>
      <c r="E129" s="450"/>
      <c r="F129" s="451"/>
      <c r="G129" s="2178"/>
      <c r="H129" s="1312"/>
      <c r="I129" s="1312"/>
      <c r="J129" s="1312"/>
      <c r="K129" s="1313"/>
      <c r="L129" s="1430"/>
      <c r="M129" s="1444">
        <f t="shared" si="5"/>
        <v>0</v>
      </c>
      <c r="N129" s="3604"/>
      <c r="O129" s="2179"/>
      <c r="P129" s="2180"/>
      <c r="Q129" s="2181"/>
      <c r="R129" s="2182"/>
      <c r="S129" s="1212"/>
      <c r="T129" s="1444">
        <f t="shared" si="8"/>
        <v>0</v>
      </c>
      <c r="U129" s="3600"/>
      <c r="V129" s="1211"/>
      <c r="W129" s="1395"/>
      <c r="X129" s="1396"/>
      <c r="Y129" s="1458"/>
      <c r="Z129" s="1458"/>
      <c r="AA129" s="1444">
        <f t="shared" si="6"/>
        <v>0</v>
      </c>
      <c r="AB129" s="3697"/>
      <c r="AC129" s="1234"/>
      <c r="AD129" s="1234"/>
      <c r="AE129" s="1509"/>
      <c r="AF129" s="1236"/>
      <c r="AG129" s="1324"/>
      <c r="AH129" s="1444"/>
      <c r="AI129" s="3685"/>
      <c r="AJ129" s="1510"/>
      <c r="AK129" s="1191"/>
      <c r="AL129" s="1511"/>
      <c r="AM129" s="1191"/>
      <c r="AN129" s="1133"/>
      <c r="AO129" s="576">
        <f t="shared" si="7"/>
        <v>0</v>
      </c>
      <c r="AP129" s="412"/>
      <c r="AQ129" s="412"/>
    </row>
    <row r="130" spans="1:43" ht="18" hidden="1" customHeight="1" thickBot="1">
      <c r="A130" s="3623"/>
      <c r="B130" s="3559"/>
      <c r="C130" s="448"/>
      <c r="D130" s="449"/>
      <c r="E130" s="450"/>
      <c r="F130" s="451"/>
      <c r="G130" s="2178"/>
      <c r="H130" s="1312"/>
      <c r="I130" s="1312"/>
      <c r="J130" s="1312"/>
      <c r="K130" s="1313"/>
      <c r="L130" s="1430"/>
      <c r="M130" s="1444">
        <f t="shared" si="5"/>
        <v>0</v>
      </c>
      <c r="N130" s="3604"/>
      <c r="O130" s="2179"/>
      <c r="P130" s="2180"/>
      <c r="Q130" s="2181"/>
      <c r="R130" s="2182"/>
      <c r="S130" s="1212"/>
      <c r="T130" s="1444">
        <f t="shared" si="8"/>
        <v>0</v>
      </c>
      <c r="U130" s="3600"/>
      <c r="V130" s="1211"/>
      <c r="W130" s="1395"/>
      <c r="X130" s="1396"/>
      <c r="Y130" s="1458"/>
      <c r="Z130" s="1458"/>
      <c r="AA130" s="1444">
        <f t="shared" ref="AA130:AA161" si="9">Z130*X130</f>
        <v>0</v>
      </c>
      <c r="AB130" s="3697"/>
      <c r="AC130" s="1234"/>
      <c r="AD130" s="1234"/>
      <c r="AE130" s="1509"/>
      <c r="AF130" s="1236"/>
      <c r="AG130" s="1324"/>
      <c r="AH130" s="1444"/>
      <c r="AI130" s="3685"/>
      <c r="AJ130" s="1510"/>
      <c r="AK130" s="1191"/>
      <c r="AL130" s="1511"/>
      <c r="AM130" s="1191"/>
      <c r="AN130" s="1133"/>
      <c r="AO130" s="576">
        <f t="shared" si="7"/>
        <v>0</v>
      </c>
      <c r="AP130" s="412"/>
      <c r="AQ130" s="412"/>
    </row>
    <row r="131" spans="1:43" ht="18" hidden="1" customHeight="1" thickBot="1">
      <c r="A131" s="3623"/>
      <c r="B131" s="3559"/>
      <c r="C131" s="448"/>
      <c r="D131" s="449"/>
      <c r="E131" s="450"/>
      <c r="F131" s="451"/>
      <c r="G131" s="2178"/>
      <c r="H131" s="1312"/>
      <c r="I131" s="1312"/>
      <c r="J131" s="1312"/>
      <c r="K131" s="1313"/>
      <c r="L131" s="1430"/>
      <c r="M131" s="1444">
        <f t="shared" si="5"/>
        <v>0</v>
      </c>
      <c r="N131" s="3604"/>
      <c r="O131" s="2179"/>
      <c r="P131" s="2180"/>
      <c r="Q131" s="2181"/>
      <c r="R131" s="2182"/>
      <c r="S131" s="1212"/>
      <c r="T131" s="1444">
        <f t="shared" si="8"/>
        <v>0</v>
      </c>
      <c r="U131" s="3600"/>
      <c r="V131" s="1211"/>
      <c r="W131" s="1395"/>
      <c r="X131" s="1396"/>
      <c r="Y131" s="1458"/>
      <c r="Z131" s="1458"/>
      <c r="AA131" s="1444">
        <f t="shared" si="9"/>
        <v>0</v>
      </c>
      <c r="AB131" s="3697"/>
      <c r="AC131" s="1234"/>
      <c r="AD131" s="1234"/>
      <c r="AE131" s="1509"/>
      <c r="AF131" s="1236"/>
      <c r="AG131" s="1324"/>
      <c r="AH131" s="1444"/>
      <c r="AI131" s="3685"/>
      <c r="AJ131" s="1510"/>
      <c r="AK131" s="1191"/>
      <c r="AL131" s="1511"/>
      <c r="AM131" s="1191"/>
      <c r="AN131" s="1133"/>
      <c r="AO131" s="576">
        <f t="shared" si="7"/>
        <v>0</v>
      </c>
      <c r="AP131" s="412"/>
      <c r="AQ131" s="412"/>
    </row>
    <row r="132" spans="1:43" ht="18" hidden="1" customHeight="1" thickBot="1">
      <c r="A132" s="3623"/>
      <c r="B132" s="3559"/>
      <c r="C132" s="448"/>
      <c r="D132" s="449"/>
      <c r="E132" s="450"/>
      <c r="F132" s="451"/>
      <c r="G132" s="2178"/>
      <c r="H132" s="1312"/>
      <c r="I132" s="1312"/>
      <c r="J132" s="1312"/>
      <c r="K132" s="1313"/>
      <c r="L132" s="1430"/>
      <c r="M132" s="1444">
        <f t="shared" si="5"/>
        <v>0</v>
      </c>
      <c r="N132" s="3604"/>
      <c r="O132" s="2179"/>
      <c r="P132" s="2180"/>
      <c r="Q132" s="2181"/>
      <c r="R132" s="2182"/>
      <c r="S132" s="1212"/>
      <c r="T132" s="1444">
        <f t="shared" si="8"/>
        <v>0</v>
      </c>
      <c r="U132" s="3600"/>
      <c r="V132" s="1211"/>
      <c r="W132" s="1395"/>
      <c r="X132" s="1396"/>
      <c r="Y132" s="1458"/>
      <c r="Z132" s="1458"/>
      <c r="AA132" s="1444">
        <f t="shared" si="9"/>
        <v>0</v>
      </c>
      <c r="AB132" s="3697"/>
      <c r="AC132" s="1234"/>
      <c r="AD132" s="1234"/>
      <c r="AE132" s="1509"/>
      <c r="AF132" s="1236"/>
      <c r="AG132" s="1324"/>
      <c r="AH132" s="1444"/>
      <c r="AI132" s="3685"/>
      <c r="AJ132" s="1510"/>
      <c r="AK132" s="1191"/>
      <c r="AL132" s="1511"/>
      <c r="AM132" s="1191"/>
      <c r="AN132" s="1133"/>
      <c r="AO132" s="576">
        <f t="shared" si="7"/>
        <v>0</v>
      </c>
      <c r="AP132" s="412"/>
      <c r="AQ132" s="412"/>
    </row>
    <row r="133" spans="1:43" ht="18" hidden="1" customHeight="1" thickBot="1">
      <c r="A133" s="3623"/>
      <c r="B133" s="3559"/>
      <c r="C133" s="448"/>
      <c r="D133" s="449"/>
      <c r="E133" s="450"/>
      <c r="F133" s="451"/>
      <c r="G133" s="2178"/>
      <c r="H133" s="1312"/>
      <c r="I133" s="1312"/>
      <c r="J133" s="1312"/>
      <c r="K133" s="1313"/>
      <c r="L133" s="1430"/>
      <c r="M133" s="1444">
        <f t="shared" si="5"/>
        <v>0</v>
      </c>
      <c r="N133" s="3604"/>
      <c r="O133" s="2179"/>
      <c r="P133" s="2180"/>
      <c r="Q133" s="2181"/>
      <c r="R133" s="2182"/>
      <c r="S133" s="1212"/>
      <c r="T133" s="1444">
        <f t="shared" si="8"/>
        <v>0</v>
      </c>
      <c r="U133" s="3600"/>
      <c r="V133" s="1211"/>
      <c r="W133" s="1395"/>
      <c r="X133" s="1396"/>
      <c r="Y133" s="1458"/>
      <c r="Z133" s="1458"/>
      <c r="AA133" s="1444">
        <f t="shared" si="9"/>
        <v>0</v>
      </c>
      <c r="AB133" s="3697"/>
      <c r="AC133" s="1234"/>
      <c r="AD133" s="1234"/>
      <c r="AE133" s="1509"/>
      <c r="AF133" s="1236"/>
      <c r="AG133" s="1324"/>
      <c r="AH133" s="1444"/>
      <c r="AI133" s="3685"/>
      <c r="AJ133" s="1510"/>
      <c r="AK133" s="1191"/>
      <c r="AL133" s="1511"/>
      <c r="AM133" s="1191"/>
      <c r="AN133" s="1133"/>
      <c r="AO133" s="576">
        <f t="shared" si="7"/>
        <v>0</v>
      </c>
      <c r="AP133" s="412"/>
      <c r="AQ133" s="412"/>
    </row>
    <row r="134" spans="1:43" ht="18" hidden="1" customHeight="1" thickBot="1">
      <c r="A134" s="3623"/>
      <c r="B134" s="3559"/>
      <c r="C134" s="448"/>
      <c r="D134" s="449"/>
      <c r="E134" s="450"/>
      <c r="F134" s="451"/>
      <c r="G134" s="2178"/>
      <c r="H134" s="1312"/>
      <c r="I134" s="1312"/>
      <c r="J134" s="1312"/>
      <c r="K134" s="1313"/>
      <c r="L134" s="1430"/>
      <c r="M134" s="1444">
        <f t="shared" si="5"/>
        <v>0</v>
      </c>
      <c r="N134" s="3604"/>
      <c r="O134" s="2179"/>
      <c r="P134" s="2180"/>
      <c r="Q134" s="2181"/>
      <c r="R134" s="2182"/>
      <c r="S134" s="1212"/>
      <c r="T134" s="1444">
        <f t="shared" si="8"/>
        <v>0</v>
      </c>
      <c r="U134" s="3600"/>
      <c r="V134" s="1211"/>
      <c r="W134" s="1395"/>
      <c r="X134" s="1396"/>
      <c r="Y134" s="1458"/>
      <c r="Z134" s="1458"/>
      <c r="AA134" s="1444">
        <f t="shared" si="9"/>
        <v>0</v>
      </c>
      <c r="AB134" s="3697"/>
      <c r="AC134" s="1234"/>
      <c r="AD134" s="1234"/>
      <c r="AE134" s="1509"/>
      <c r="AF134" s="1236"/>
      <c r="AG134" s="1324"/>
      <c r="AH134" s="1444"/>
      <c r="AI134" s="3685"/>
      <c r="AJ134" s="1510"/>
      <c r="AK134" s="1191"/>
      <c r="AL134" s="1511"/>
      <c r="AM134" s="1191"/>
      <c r="AN134" s="1133"/>
      <c r="AO134" s="576">
        <f t="shared" si="7"/>
        <v>0</v>
      </c>
      <c r="AP134" s="412"/>
      <c r="AQ134" s="412"/>
    </row>
    <row r="135" spans="1:43" ht="18" hidden="1" customHeight="1" thickBot="1">
      <c r="A135" s="3623"/>
      <c r="B135" s="3559"/>
      <c r="C135" s="448"/>
      <c r="D135" s="449"/>
      <c r="E135" s="450"/>
      <c r="F135" s="451"/>
      <c r="G135" s="2178"/>
      <c r="H135" s="1312"/>
      <c r="I135" s="1312"/>
      <c r="J135" s="1312"/>
      <c r="K135" s="1313"/>
      <c r="L135" s="1430"/>
      <c r="M135" s="1444">
        <f t="shared" si="5"/>
        <v>0</v>
      </c>
      <c r="N135" s="3604"/>
      <c r="O135" s="2179"/>
      <c r="P135" s="2180"/>
      <c r="Q135" s="2181"/>
      <c r="R135" s="2182"/>
      <c r="S135" s="1212"/>
      <c r="T135" s="1444">
        <f t="shared" si="8"/>
        <v>0</v>
      </c>
      <c r="U135" s="3600"/>
      <c r="V135" s="1211"/>
      <c r="W135" s="1395"/>
      <c r="X135" s="1396"/>
      <c r="Y135" s="1458"/>
      <c r="Z135" s="1458"/>
      <c r="AA135" s="1444">
        <f t="shared" si="9"/>
        <v>0</v>
      </c>
      <c r="AB135" s="3697"/>
      <c r="AC135" s="1234"/>
      <c r="AD135" s="1234"/>
      <c r="AE135" s="1509"/>
      <c r="AF135" s="1236"/>
      <c r="AG135" s="1324"/>
      <c r="AH135" s="1444"/>
      <c r="AI135" s="3685"/>
      <c r="AJ135" s="1510"/>
      <c r="AK135" s="1191"/>
      <c r="AL135" s="1511"/>
      <c r="AM135" s="1191"/>
      <c r="AN135" s="1133"/>
      <c r="AO135" s="576">
        <f t="shared" si="7"/>
        <v>0</v>
      </c>
      <c r="AP135" s="412"/>
      <c r="AQ135" s="412"/>
    </row>
    <row r="136" spans="1:43" ht="18" hidden="1" customHeight="1" thickBot="1">
      <c r="A136" s="3623"/>
      <c r="B136" s="3559"/>
      <c r="C136" s="448"/>
      <c r="D136" s="449"/>
      <c r="E136" s="450"/>
      <c r="F136" s="451"/>
      <c r="G136" s="2178"/>
      <c r="H136" s="1312"/>
      <c r="I136" s="1312"/>
      <c r="J136" s="1312"/>
      <c r="K136" s="1313"/>
      <c r="L136" s="1430"/>
      <c r="M136" s="1444">
        <f t="shared" si="5"/>
        <v>0</v>
      </c>
      <c r="N136" s="3604"/>
      <c r="O136" s="2179"/>
      <c r="P136" s="2180"/>
      <c r="Q136" s="2181"/>
      <c r="R136" s="2182"/>
      <c r="S136" s="1212"/>
      <c r="T136" s="1444">
        <f t="shared" si="8"/>
        <v>0</v>
      </c>
      <c r="U136" s="3600"/>
      <c r="V136" s="1211"/>
      <c r="W136" s="1395"/>
      <c r="X136" s="1396"/>
      <c r="Y136" s="1458"/>
      <c r="Z136" s="1458"/>
      <c r="AA136" s="1444">
        <f t="shared" si="9"/>
        <v>0</v>
      </c>
      <c r="AB136" s="3697"/>
      <c r="AC136" s="1234"/>
      <c r="AD136" s="1234"/>
      <c r="AE136" s="1509"/>
      <c r="AF136" s="1236"/>
      <c r="AG136" s="1324"/>
      <c r="AH136" s="1444"/>
      <c r="AI136" s="3685"/>
      <c r="AJ136" s="1510"/>
      <c r="AK136" s="1191"/>
      <c r="AL136" s="1511"/>
      <c r="AM136" s="1191"/>
      <c r="AN136" s="1133"/>
      <c r="AO136" s="576">
        <f t="shared" si="7"/>
        <v>0</v>
      </c>
      <c r="AP136" s="412"/>
      <c r="AQ136" s="412"/>
    </row>
    <row r="137" spans="1:43" ht="18" hidden="1" customHeight="1" thickBot="1">
      <c r="A137" s="3623"/>
      <c r="B137" s="3559"/>
      <c r="C137" s="448"/>
      <c r="D137" s="449"/>
      <c r="E137" s="450"/>
      <c r="F137" s="451"/>
      <c r="G137" s="2178"/>
      <c r="H137" s="1312"/>
      <c r="I137" s="1312"/>
      <c r="J137" s="1312"/>
      <c r="K137" s="1313"/>
      <c r="L137" s="1430"/>
      <c r="M137" s="1444">
        <f t="shared" si="5"/>
        <v>0</v>
      </c>
      <c r="N137" s="3604"/>
      <c r="O137" s="2179"/>
      <c r="P137" s="2180"/>
      <c r="Q137" s="2181"/>
      <c r="R137" s="2182"/>
      <c r="S137" s="1212"/>
      <c r="T137" s="1444">
        <f t="shared" si="8"/>
        <v>0</v>
      </c>
      <c r="U137" s="3600"/>
      <c r="V137" s="1211"/>
      <c r="W137" s="1395"/>
      <c r="X137" s="1396"/>
      <c r="Y137" s="1458"/>
      <c r="Z137" s="1458"/>
      <c r="AA137" s="1444">
        <f t="shared" si="9"/>
        <v>0</v>
      </c>
      <c r="AB137" s="3697"/>
      <c r="AC137" s="1234"/>
      <c r="AD137" s="1234"/>
      <c r="AE137" s="1509"/>
      <c r="AF137" s="1236"/>
      <c r="AG137" s="1324"/>
      <c r="AH137" s="1444"/>
      <c r="AI137" s="3685"/>
      <c r="AJ137" s="1510"/>
      <c r="AK137" s="1191"/>
      <c r="AL137" s="1511"/>
      <c r="AM137" s="1191"/>
      <c r="AN137" s="1133"/>
      <c r="AO137" s="576">
        <f t="shared" si="7"/>
        <v>0</v>
      </c>
      <c r="AP137" s="412"/>
      <c r="AQ137" s="412"/>
    </row>
    <row r="138" spans="1:43" ht="18" hidden="1" customHeight="1" thickBot="1">
      <c r="A138" s="3645"/>
      <c r="B138" s="3560"/>
      <c r="C138" s="454"/>
      <c r="D138" s="455"/>
      <c r="E138" s="456"/>
      <c r="F138" s="457"/>
      <c r="G138" s="2178"/>
      <c r="H138" s="1312"/>
      <c r="I138" s="1312"/>
      <c r="J138" s="1312"/>
      <c r="K138" s="1313"/>
      <c r="L138" s="1867"/>
      <c r="M138" s="1444">
        <f t="shared" si="5"/>
        <v>0</v>
      </c>
      <c r="N138" s="3605"/>
      <c r="O138" s="2179"/>
      <c r="P138" s="2180"/>
      <c r="Q138" s="2181"/>
      <c r="R138" s="2182"/>
      <c r="S138" s="1226"/>
      <c r="T138" s="1444">
        <f t="shared" si="8"/>
        <v>0</v>
      </c>
      <c r="U138" s="3601"/>
      <c r="V138" s="1225"/>
      <c r="W138" s="1399"/>
      <c r="X138" s="1400"/>
      <c r="Y138" s="1506"/>
      <c r="Z138" s="1506"/>
      <c r="AA138" s="1444">
        <f t="shared" si="9"/>
        <v>0</v>
      </c>
      <c r="AB138" s="3698"/>
      <c r="AC138" s="1234"/>
      <c r="AD138" s="1234"/>
      <c r="AE138" s="1509"/>
      <c r="AF138" s="1236"/>
      <c r="AG138" s="1326"/>
      <c r="AH138" s="1444"/>
      <c r="AI138" s="3686"/>
      <c r="AJ138" s="1510"/>
      <c r="AK138" s="1191"/>
      <c r="AL138" s="1511"/>
      <c r="AM138" s="1191"/>
      <c r="AN138" s="1136"/>
      <c r="AO138" s="576">
        <f t="shared" si="7"/>
        <v>0</v>
      </c>
      <c r="AP138" s="412"/>
      <c r="AQ138" s="412"/>
    </row>
    <row r="139" spans="1:43" ht="18" hidden="1" customHeight="1" thickBot="1">
      <c r="A139" s="3622" t="s">
        <v>47</v>
      </c>
      <c r="B139" s="3598"/>
      <c r="C139" s="442"/>
      <c r="D139" s="443"/>
      <c r="E139" s="444"/>
      <c r="F139" s="445"/>
      <c r="G139" s="2178"/>
      <c r="H139" s="1312"/>
      <c r="I139" s="1312"/>
      <c r="J139" s="1312"/>
      <c r="K139" s="1313"/>
      <c r="L139" s="1418"/>
      <c r="M139" s="1444">
        <f t="shared" si="5"/>
        <v>0</v>
      </c>
      <c r="N139" s="3603"/>
      <c r="O139" s="2179"/>
      <c r="P139" s="2180"/>
      <c r="Q139" s="2181"/>
      <c r="R139" s="2182"/>
      <c r="S139" s="1239"/>
      <c r="T139" s="1444">
        <f t="shared" si="8"/>
        <v>0</v>
      </c>
      <c r="U139" s="3708"/>
      <c r="V139" s="2183"/>
      <c r="W139" s="2184"/>
      <c r="X139" s="2185"/>
      <c r="Y139" s="1449"/>
      <c r="Z139" s="1449"/>
      <c r="AA139" s="1444">
        <f t="shared" si="9"/>
        <v>0</v>
      </c>
      <c r="AB139" s="3696"/>
      <c r="AC139" s="1234"/>
      <c r="AD139" s="1234"/>
      <c r="AE139" s="1509"/>
      <c r="AF139" s="1236"/>
      <c r="AG139" s="1321"/>
      <c r="AH139" s="1444"/>
      <c r="AI139" s="3693"/>
      <c r="AJ139" s="1510"/>
      <c r="AK139" s="1191"/>
      <c r="AL139" s="1511"/>
      <c r="AM139" s="1191"/>
      <c r="AN139" s="1135"/>
      <c r="AO139" s="576">
        <f t="shared" si="7"/>
        <v>0</v>
      </c>
      <c r="AP139" s="412"/>
      <c r="AQ139" s="412"/>
    </row>
    <row r="140" spans="1:43" ht="18" hidden="1" customHeight="1" thickBot="1">
      <c r="A140" s="3623"/>
      <c r="B140" s="3559"/>
      <c r="C140" s="448"/>
      <c r="D140" s="449"/>
      <c r="E140" s="450"/>
      <c r="F140" s="451"/>
      <c r="G140" s="2178"/>
      <c r="H140" s="1312"/>
      <c r="I140" s="1312"/>
      <c r="J140" s="1312"/>
      <c r="K140" s="1313"/>
      <c r="L140" s="1430"/>
      <c r="M140" s="1444">
        <f t="shared" si="5"/>
        <v>0</v>
      </c>
      <c r="N140" s="3604"/>
      <c r="O140" s="2179"/>
      <c r="P140" s="2180"/>
      <c r="Q140" s="2181"/>
      <c r="R140" s="2182"/>
      <c r="S140" s="1212"/>
      <c r="T140" s="1444">
        <f t="shared" si="8"/>
        <v>0</v>
      </c>
      <c r="U140" s="3600"/>
      <c r="V140" s="1211"/>
      <c r="W140" s="1395"/>
      <c r="X140" s="1396"/>
      <c r="Y140" s="1458"/>
      <c r="Z140" s="1458"/>
      <c r="AA140" s="1444">
        <f t="shared" si="9"/>
        <v>0</v>
      </c>
      <c r="AB140" s="3697"/>
      <c r="AC140" s="1234"/>
      <c r="AD140" s="1234"/>
      <c r="AE140" s="1509"/>
      <c r="AF140" s="1236"/>
      <c r="AG140" s="1324"/>
      <c r="AH140" s="1444"/>
      <c r="AI140" s="3685"/>
      <c r="AJ140" s="1510"/>
      <c r="AK140" s="1191"/>
      <c r="AL140" s="1511"/>
      <c r="AM140" s="1191"/>
      <c r="AN140" s="1133"/>
      <c r="AO140" s="576">
        <f t="shared" si="7"/>
        <v>0</v>
      </c>
      <c r="AP140" s="412"/>
      <c r="AQ140" s="412"/>
    </row>
    <row r="141" spans="1:43" ht="18" hidden="1" customHeight="1" thickBot="1">
      <c r="A141" s="3623"/>
      <c r="B141" s="3559"/>
      <c r="C141" s="448"/>
      <c r="D141" s="449"/>
      <c r="E141" s="450"/>
      <c r="F141" s="451"/>
      <c r="G141" s="2178"/>
      <c r="H141" s="1312"/>
      <c r="I141" s="1312"/>
      <c r="J141" s="1312"/>
      <c r="K141" s="1313"/>
      <c r="L141" s="1430"/>
      <c r="M141" s="1444">
        <f t="shared" si="5"/>
        <v>0</v>
      </c>
      <c r="N141" s="3604"/>
      <c r="O141" s="2179"/>
      <c r="P141" s="2180"/>
      <c r="Q141" s="2181"/>
      <c r="R141" s="2182"/>
      <c r="S141" s="1212"/>
      <c r="T141" s="1444">
        <f t="shared" si="8"/>
        <v>0</v>
      </c>
      <c r="U141" s="3600"/>
      <c r="V141" s="1211"/>
      <c r="W141" s="1395"/>
      <c r="X141" s="1396"/>
      <c r="Y141" s="1458"/>
      <c r="Z141" s="1458"/>
      <c r="AA141" s="1444">
        <f t="shared" si="9"/>
        <v>0</v>
      </c>
      <c r="AB141" s="3697"/>
      <c r="AC141" s="1234"/>
      <c r="AD141" s="1234"/>
      <c r="AE141" s="1509"/>
      <c r="AF141" s="1236"/>
      <c r="AG141" s="1324"/>
      <c r="AH141" s="1444"/>
      <c r="AI141" s="3685"/>
      <c r="AJ141" s="1510"/>
      <c r="AK141" s="1191"/>
      <c r="AL141" s="1511"/>
      <c r="AM141" s="1191"/>
      <c r="AN141" s="1133"/>
      <c r="AO141" s="576">
        <f t="shared" si="7"/>
        <v>0</v>
      </c>
      <c r="AP141" s="412"/>
      <c r="AQ141" s="412"/>
    </row>
    <row r="142" spans="1:43" ht="18" hidden="1" customHeight="1" thickBot="1">
      <c r="A142" s="3623"/>
      <c r="B142" s="3559"/>
      <c r="C142" s="448"/>
      <c r="D142" s="449"/>
      <c r="E142" s="450"/>
      <c r="F142" s="451"/>
      <c r="G142" s="2178"/>
      <c r="H142" s="1312"/>
      <c r="I142" s="1312"/>
      <c r="J142" s="1312"/>
      <c r="K142" s="1313"/>
      <c r="L142" s="1430"/>
      <c r="M142" s="1444">
        <f t="shared" si="5"/>
        <v>0</v>
      </c>
      <c r="N142" s="3604"/>
      <c r="O142" s="2179"/>
      <c r="P142" s="2180"/>
      <c r="Q142" s="2181"/>
      <c r="R142" s="2182"/>
      <c r="S142" s="1212"/>
      <c r="T142" s="1444">
        <f t="shared" si="8"/>
        <v>0</v>
      </c>
      <c r="U142" s="3600"/>
      <c r="V142" s="1211"/>
      <c r="W142" s="1395"/>
      <c r="X142" s="1396"/>
      <c r="Y142" s="1458"/>
      <c r="Z142" s="1458"/>
      <c r="AA142" s="1444">
        <f t="shared" si="9"/>
        <v>0</v>
      </c>
      <c r="AB142" s="3697"/>
      <c r="AC142" s="1234"/>
      <c r="AD142" s="1234"/>
      <c r="AE142" s="1509"/>
      <c r="AF142" s="1236"/>
      <c r="AG142" s="1324"/>
      <c r="AH142" s="1444"/>
      <c r="AI142" s="3685"/>
      <c r="AJ142" s="1510"/>
      <c r="AK142" s="1191"/>
      <c r="AL142" s="1511"/>
      <c r="AM142" s="1191"/>
      <c r="AN142" s="1133"/>
      <c r="AO142" s="576">
        <f t="shared" si="7"/>
        <v>0</v>
      </c>
      <c r="AP142" s="412"/>
      <c r="AQ142" s="412"/>
    </row>
    <row r="143" spans="1:43" ht="18" hidden="1" customHeight="1" thickBot="1">
      <c r="A143" s="3623"/>
      <c r="B143" s="3559"/>
      <c r="C143" s="448"/>
      <c r="D143" s="449"/>
      <c r="E143" s="450"/>
      <c r="F143" s="451"/>
      <c r="G143" s="2178"/>
      <c r="H143" s="1312"/>
      <c r="I143" s="1312"/>
      <c r="J143" s="1312"/>
      <c r="K143" s="1313"/>
      <c r="L143" s="1430"/>
      <c r="M143" s="1444">
        <f t="shared" si="5"/>
        <v>0</v>
      </c>
      <c r="N143" s="3604"/>
      <c r="O143" s="2179"/>
      <c r="P143" s="2180"/>
      <c r="Q143" s="2181"/>
      <c r="R143" s="2182"/>
      <c r="S143" s="1212"/>
      <c r="T143" s="1444">
        <f t="shared" si="8"/>
        <v>0</v>
      </c>
      <c r="U143" s="3600"/>
      <c r="V143" s="1211"/>
      <c r="W143" s="1395"/>
      <c r="X143" s="1396"/>
      <c r="Y143" s="1458"/>
      <c r="Z143" s="1458"/>
      <c r="AA143" s="1444">
        <f t="shared" si="9"/>
        <v>0</v>
      </c>
      <c r="AB143" s="3697"/>
      <c r="AC143" s="1234"/>
      <c r="AD143" s="1234"/>
      <c r="AE143" s="1509"/>
      <c r="AF143" s="1236"/>
      <c r="AG143" s="1324"/>
      <c r="AH143" s="1444"/>
      <c r="AI143" s="3685"/>
      <c r="AJ143" s="1510"/>
      <c r="AK143" s="1191"/>
      <c r="AL143" s="1511"/>
      <c r="AM143" s="1191"/>
      <c r="AN143" s="1133"/>
      <c r="AO143" s="576">
        <f t="shared" si="7"/>
        <v>0</v>
      </c>
      <c r="AP143" s="412"/>
      <c r="AQ143" s="412"/>
    </row>
    <row r="144" spans="1:43" ht="18" hidden="1" customHeight="1" thickBot="1">
      <c r="A144" s="3623"/>
      <c r="B144" s="3559"/>
      <c r="C144" s="448"/>
      <c r="D144" s="449"/>
      <c r="E144" s="450"/>
      <c r="F144" s="451"/>
      <c r="G144" s="2178"/>
      <c r="H144" s="1312"/>
      <c r="I144" s="1312"/>
      <c r="J144" s="1312"/>
      <c r="K144" s="1313"/>
      <c r="L144" s="1430"/>
      <c r="M144" s="1444">
        <f t="shared" si="5"/>
        <v>0</v>
      </c>
      <c r="N144" s="3604"/>
      <c r="O144" s="2179"/>
      <c r="P144" s="2180"/>
      <c r="Q144" s="2181"/>
      <c r="R144" s="2182"/>
      <c r="S144" s="1212"/>
      <c r="T144" s="1444">
        <f t="shared" si="8"/>
        <v>0</v>
      </c>
      <c r="U144" s="3600"/>
      <c r="V144" s="1211"/>
      <c r="W144" s="1395"/>
      <c r="X144" s="1396"/>
      <c r="Y144" s="1458"/>
      <c r="Z144" s="1458"/>
      <c r="AA144" s="1444">
        <f t="shared" si="9"/>
        <v>0</v>
      </c>
      <c r="AB144" s="3697"/>
      <c r="AC144" s="1234"/>
      <c r="AD144" s="1234"/>
      <c r="AE144" s="1509"/>
      <c r="AF144" s="1236"/>
      <c r="AG144" s="1324"/>
      <c r="AH144" s="1444"/>
      <c r="AI144" s="3685"/>
      <c r="AJ144" s="1510"/>
      <c r="AK144" s="1191"/>
      <c r="AL144" s="1511"/>
      <c r="AM144" s="1191"/>
      <c r="AN144" s="1133"/>
      <c r="AO144" s="576">
        <f t="shared" si="7"/>
        <v>0</v>
      </c>
      <c r="AP144" s="412"/>
      <c r="AQ144" s="412"/>
    </row>
    <row r="145" spans="1:43" ht="18" hidden="1" customHeight="1" thickBot="1">
      <c r="A145" s="3623"/>
      <c r="B145" s="3559"/>
      <c r="C145" s="448"/>
      <c r="D145" s="449"/>
      <c r="E145" s="450"/>
      <c r="F145" s="451"/>
      <c r="G145" s="2178"/>
      <c r="H145" s="1312"/>
      <c r="I145" s="1312"/>
      <c r="J145" s="1312"/>
      <c r="K145" s="1313"/>
      <c r="L145" s="1430"/>
      <c r="M145" s="1444">
        <f t="shared" si="5"/>
        <v>0</v>
      </c>
      <c r="N145" s="3604"/>
      <c r="O145" s="2179"/>
      <c r="P145" s="2180"/>
      <c r="Q145" s="2181"/>
      <c r="R145" s="2182"/>
      <c r="S145" s="1212"/>
      <c r="T145" s="1444">
        <f t="shared" si="8"/>
        <v>0</v>
      </c>
      <c r="U145" s="3600"/>
      <c r="V145" s="1211"/>
      <c r="W145" s="1395"/>
      <c r="X145" s="1396"/>
      <c r="Y145" s="1458"/>
      <c r="Z145" s="1458"/>
      <c r="AA145" s="1444">
        <f t="shared" si="9"/>
        <v>0</v>
      </c>
      <c r="AB145" s="3697"/>
      <c r="AC145" s="1234"/>
      <c r="AD145" s="1234"/>
      <c r="AE145" s="1509"/>
      <c r="AF145" s="1236"/>
      <c r="AG145" s="1324"/>
      <c r="AH145" s="1444"/>
      <c r="AI145" s="3685"/>
      <c r="AJ145" s="1510"/>
      <c r="AK145" s="1191"/>
      <c r="AL145" s="1511"/>
      <c r="AM145" s="1191"/>
      <c r="AN145" s="1133"/>
      <c r="AO145" s="576">
        <f t="shared" si="7"/>
        <v>0</v>
      </c>
      <c r="AP145" s="412"/>
      <c r="AQ145" s="412"/>
    </row>
    <row r="146" spans="1:43" ht="18" hidden="1" customHeight="1" thickBot="1">
      <c r="A146" s="3623"/>
      <c r="B146" s="3559"/>
      <c r="C146" s="448"/>
      <c r="D146" s="449"/>
      <c r="E146" s="450"/>
      <c r="F146" s="451"/>
      <c r="G146" s="2178"/>
      <c r="H146" s="1312"/>
      <c r="I146" s="1312"/>
      <c r="J146" s="1312"/>
      <c r="K146" s="1313"/>
      <c r="L146" s="1430"/>
      <c r="M146" s="1444">
        <f t="shared" si="5"/>
        <v>0</v>
      </c>
      <c r="N146" s="3604"/>
      <c r="O146" s="2179"/>
      <c r="P146" s="2180"/>
      <c r="Q146" s="2181"/>
      <c r="R146" s="2182"/>
      <c r="S146" s="1212"/>
      <c r="T146" s="1444">
        <f t="shared" si="8"/>
        <v>0</v>
      </c>
      <c r="U146" s="3600"/>
      <c r="V146" s="1211"/>
      <c r="W146" s="1395"/>
      <c r="X146" s="1396"/>
      <c r="Y146" s="1458"/>
      <c r="Z146" s="1458"/>
      <c r="AA146" s="1444">
        <f t="shared" si="9"/>
        <v>0</v>
      </c>
      <c r="AB146" s="3697"/>
      <c r="AC146" s="1234"/>
      <c r="AD146" s="1234"/>
      <c r="AE146" s="1509"/>
      <c r="AF146" s="1236"/>
      <c r="AG146" s="1324"/>
      <c r="AH146" s="1444"/>
      <c r="AI146" s="3685"/>
      <c r="AJ146" s="1510"/>
      <c r="AK146" s="1191"/>
      <c r="AL146" s="1511"/>
      <c r="AM146" s="1191"/>
      <c r="AN146" s="1133"/>
      <c r="AO146" s="576">
        <f t="shared" si="7"/>
        <v>0</v>
      </c>
      <c r="AP146" s="412"/>
      <c r="AQ146" s="412"/>
    </row>
    <row r="147" spans="1:43" ht="18" hidden="1" customHeight="1" thickBot="1">
      <c r="A147" s="3623"/>
      <c r="B147" s="3559"/>
      <c r="C147" s="448"/>
      <c r="D147" s="449"/>
      <c r="E147" s="450"/>
      <c r="F147" s="451"/>
      <c r="G147" s="2178"/>
      <c r="H147" s="1312"/>
      <c r="I147" s="1312"/>
      <c r="J147" s="1312"/>
      <c r="K147" s="1313"/>
      <c r="L147" s="1430"/>
      <c r="M147" s="1444">
        <f t="shared" si="5"/>
        <v>0</v>
      </c>
      <c r="N147" s="3604"/>
      <c r="O147" s="2179"/>
      <c r="P147" s="2180"/>
      <c r="Q147" s="2181"/>
      <c r="R147" s="2182"/>
      <c r="S147" s="1212"/>
      <c r="T147" s="1444">
        <f t="shared" si="8"/>
        <v>0</v>
      </c>
      <c r="U147" s="3600"/>
      <c r="V147" s="1211"/>
      <c r="W147" s="1395"/>
      <c r="X147" s="1396"/>
      <c r="Y147" s="1458"/>
      <c r="Z147" s="1458"/>
      <c r="AA147" s="1444">
        <f t="shared" si="9"/>
        <v>0</v>
      </c>
      <c r="AB147" s="3697"/>
      <c r="AC147" s="1234"/>
      <c r="AD147" s="1234"/>
      <c r="AE147" s="1509"/>
      <c r="AF147" s="1236"/>
      <c r="AG147" s="1324"/>
      <c r="AH147" s="1444"/>
      <c r="AI147" s="3685"/>
      <c r="AJ147" s="1510"/>
      <c r="AK147" s="1191"/>
      <c r="AL147" s="1511"/>
      <c r="AM147" s="1191"/>
      <c r="AN147" s="1133"/>
      <c r="AO147" s="576">
        <f t="shared" si="7"/>
        <v>0</v>
      </c>
      <c r="AP147" s="412"/>
      <c r="AQ147" s="412"/>
    </row>
    <row r="148" spans="1:43" ht="18" hidden="1" customHeight="1" thickBot="1">
      <c r="A148" s="3623"/>
      <c r="B148" s="3559"/>
      <c r="C148" s="448"/>
      <c r="D148" s="449"/>
      <c r="E148" s="450"/>
      <c r="F148" s="451"/>
      <c r="G148" s="2178"/>
      <c r="H148" s="1312"/>
      <c r="I148" s="1312"/>
      <c r="J148" s="1312"/>
      <c r="K148" s="1313"/>
      <c r="L148" s="1430"/>
      <c r="M148" s="1444">
        <f t="shared" si="5"/>
        <v>0</v>
      </c>
      <c r="N148" s="3604"/>
      <c r="O148" s="2179"/>
      <c r="P148" s="2180"/>
      <c r="Q148" s="2181"/>
      <c r="R148" s="2182"/>
      <c r="S148" s="1212"/>
      <c r="T148" s="1444">
        <f t="shared" si="8"/>
        <v>0</v>
      </c>
      <c r="U148" s="3600"/>
      <c r="V148" s="1211"/>
      <c r="W148" s="1395"/>
      <c r="X148" s="1396"/>
      <c r="Y148" s="1458"/>
      <c r="Z148" s="1458"/>
      <c r="AA148" s="1444">
        <f t="shared" si="9"/>
        <v>0</v>
      </c>
      <c r="AB148" s="3697"/>
      <c r="AC148" s="1234"/>
      <c r="AD148" s="1234"/>
      <c r="AE148" s="1509"/>
      <c r="AF148" s="1236"/>
      <c r="AG148" s="1324"/>
      <c r="AH148" s="1444"/>
      <c r="AI148" s="3685"/>
      <c r="AJ148" s="1510"/>
      <c r="AK148" s="1191"/>
      <c r="AL148" s="1511"/>
      <c r="AM148" s="1191"/>
      <c r="AN148" s="1133"/>
      <c r="AO148" s="576">
        <f t="shared" si="7"/>
        <v>0</v>
      </c>
      <c r="AP148" s="412"/>
      <c r="AQ148" s="412"/>
    </row>
    <row r="149" spans="1:43" ht="18" hidden="1" customHeight="1" thickBot="1">
      <c r="A149" s="3623"/>
      <c r="B149" s="3559"/>
      <c r="C149" s="448"/>
      <c r="D149" s="449"/>
      <c r="E149" s="450"/>
      <c r="F149" s="451"/>
      <c r="G149" s="2178"/>
      <c r="H149" s="1312"/>
      <c r="I149" s="1312"/>
      <c r="J149" s="1312"/>
      <c r="K149" s="1313"/>
      <c r="L149" s="1430"/>
      <c r="M149" s="1444">
        <f t="shared" si="5"/>
        <v>0</v>
      </c>
      <c r="N149" s="3604"/>
      <c r="O149" s="2179"/>
      <c r="P149" s="2180"/>
      <c r="Q149" s="2181"/>
      <c r="R149" s="2182"/>
      <c r="S149" s="1212"/>
      <c r="T149" s="1444">
        <f t="shared" si="8"/>
        <v>0</v>
      </c>
      <c r="U149" s="3600"/>
      <c r="V149" s="1211"/>
      <c r="W149" s="1395"/>
      <c r="X149" s="1396"/>
      <c r="Y149" s="1458"/>
      <c r="Z149" s="1458"/>
      <c r="AA149" s="1444">
        <f t="shared" si="9"/>
        <v>0</v>
      </c>
      <c r="AB149" s="3697"/>
      <c r="AC149" s="1234"/>
      <c r="AD149" s="1234"/>
      <c r="AE149" s="1509"/>
      <c r="AF149" s="1236"/>
      <c r="AG149" s="1324"/>
      <c r="AH149" s="1444"/>
      <c r="AI149" s="3685"/>
      <c r="AJ149" s="1510"/>
      <c r="AK149" s="1191"/>
      <c r="AL149" s="1511"/>
      <c r="AM149" s="1191"/>
      <c r="AN149" s="1133"/>
      <c r="AO149" s="576">
        <f t="shared" si="7"/>
        <v>0</v>
      </c>
      <c r="AP149" s="412"/>
      <c r="AQ149" s="412"/>
    </row>
    <row r="150" spans="1:43" ht="18" hidden="1" customHeight="1" thickBot="1">
      <c r="A150" s="3623"/>
      <c r="B150" s="3559"/>
      <c r="C150" s="448"/>
      <c r="D150" s="449"/>
      <c r="E150" s="450"/>
      <c r="F150" s="451"/>
      <c r="G150" s="2178"/>
      <c r="H150" s="1312"/>
      <c r="I150" s="1312"/>
      <c r="J150" s="1312"/>
      <c r="K150" s="1313"/>
      <c r="L150" s="1430"/>
      <c r="M150" s="1444">
        <f t="shared" si="5"/>
        <v>0</v>
      </c>
      <c r="N150" s="3604"/>
      <c r="O150" s="2179"/>
      <c r="P150" s="2180"/>
      <c r="Q150" s="2181"/>
      <c r="R150" s="2182"/>
      <c r="S150" s="1212"/>
      <c r="T150" s="1444">
        <f t="shared" si="8"/>
        <v>0</v>
      </c>
      <c r="U150" s="3600"/>
      <c r="V150" s="1211"/>
      <c r="W150" s="1395"/>
      <c r="X150" s="1396"/>
      <c r="Y150" s="1458"/>
      <c r="Z150" s="1458"/>
      <c r="AA150" s="1444">
        <f t="shared" si="9"/>
        <v>0</v>
      </c>
      <c r="AB150" s="3697"/>
      <c r="AC150" s="1234"/>
      <c r="AD150" s="1234"/>
      <c r="AE150" s="1509"/>
      <c r="AF150" s="1236"/>
      <c r="AG150" s="1324"/>
      <c r="AH150" s="1444"/>
      <c r="AI150" s="3685"/>
      <c r="AJ150" s="1510"/>
      <c r="AK150" s="1191"/>
      <c r="AL150" s="1511"/>
      <c r="AM150" s="1191"/>
      <c r="AN150" s="1133"/>
      <c r="AO150" s="576">
        <f t="shared" si="7"/>
        <v>0</v>
      </c>
      <c r="AP150" s="412"/>
      <c r="AQ150" s="412"/>
    </row>
    <row r="151" spans="1:43" ht="18" hidden="1" customHeight="1" thickBot="1">
      <c r="A151" s="3623"/>
      <c r="B151" s="3559"/>
      <c r="C151" s="448"/>
      <c r="D151" s="449"/>
      <c r="E151" s="450"/>
      <c r="F151" s="451"/>
      <c r="G151" s="2178"/>
      <c r="H151" s="1312"/>
      <c r="I151" s="1312"/>
      <c r="J151" s="1312"/>
      <c r="K151" s="1313"/>
      <c r="L151" s="1430"/>
      <c r="M151" s="1444">
        <f t="shared" si="5"/>
        <v>0</v>
      </c>
      <c r="N151" s="3604"/>
      <c r="O151" s="2179"/>
      <c r="P151" s="2180"/>
      <c r="Q151" s="2181"/>
      <c r="R151" s="2182"/>
      <c r="S151" s="1212"/>
      <c r="T151" s="1444">
        <f t="shared" si="8"/>
        <v>0</v>
      </c>
      <c r="U151" s="3600"/>
      <c r="V151" s="1211"/>
      <c r="W151" s="1395"/>
      <c r="X151" s="1396"/>
      <c r="Y151" s="1458"/>
      <c r="Z151" s="1458"/>
      <c r="AA151" s="1444">
        <f t="shared" si="9"/>
        <v>0</v>
      </c>
      <c r="AB151" s="3697"/>
      <c r="AC151" s="1234"/>
      <c r="AD151" s="1234"/>
      <c r="AE151" s="1509"/>
      <c r="AF151" s="1236"/>
      <c r="AG151" s="1324"/>
      <c r="AH151" s="1444"/>
      <c r="AI151" s="3685"/>
      <c r="AJ151" s="1510"/>
      <c r="AK151" s="1191"/>
      <c r="AL151" s="1511"/>
      <c r="AM151" s="1191"/>
      <c r="AN151" s="1133"/>
      <c r="AO151" s="576">
        <f t="shared" si="7"/>
        <v>0</v>
      </c>
      <c r="AP151" s="412"/>
      <c r="AQ151" s="412"/>
    </row>
    <row r="152" spans="1:43" ht="18" hidden="1" customHeight="1" thickBot="1">
      <c r="A152" s="3623"/>
      <c r="B152" s="3559"/>
      <c r="C152" s="448"/>
      <c r="D152" s="449"/>
      <c r="E152" s="450"/>
      <c r="F152" s="451"/>
      <c r="G152" s="2178"/>
      <c r="H152" s="1312"/>
      <c r="I152" s="1312"/>
      <c r="J152" s="1312"/>
      <c r="K152" s="1313"/>
      <c r="L152" s="1430"/>
      <c r="M152" s="1444">
        <f t="shared" si="5"/>
        <v>0</v>
      </c>
      <c r="N152" s="3604"/>
      <c r="O152" s="2179"/>
      <c r="P152" s="2180"/>
      <c r="Q152" s="2181"/>
      <c r="R152" s="2182"/>
      <c r="S152" s="1212"/>
      <c r="T152" s="1444">
        <f t="shared" si="8"/>
        <v>0</v>
      </c>
      <c r="U152" s="3600"/>
      <c r="V152" s="1211"/>
      <c r="W152" s="1395"/>
      <c r="X152" s="1396"/>
      <c r="Y152" s="1458"/>
      <c r="Z152" s="1458"/>
      <c r="AA152" s="1444">
        <f t="shared" si="9"/>
        <v>0</v>
      </c>
      <c r="AB152" s="3697"/>
      <c r="AC152" s="1234"/>
      <c r="AD152" s="1234"/>
      <c r="AE152" s="1509"/>
      <c r="AF152" s="1236"/>
      <c r="AG152" s="1324"/>
      <c r="AH152" s="1444"/>
      <c r="AI152" s="3685"/>
      <c r="AJ152" s="1510"/>
      <c r="AK152" s="1191"/>
      <c r="AL152" s="1511"/>
      <c r="AM152" s="1191"/>
      <c r="AN152" s="1133"/>
      <c r="AO152" s="576">
        <f t="shared" si="7"/>
        <v>0</v>
      </c>
      <c r="AP152" s="412"/>
      <c r="AQ152" s="412"/>
    </row>
    <row r="153" spans="1:43" ht="18" hidden="1" customHeight="1" thickBot="1">
      <c r="A153" s="3645"/>
      <c r="B153" s="3560"/>
      <c r="C153" s="454"/>
      <c r="D153" s="455"/>
      <c r="E153" s="456"/>
      <c r="F153" s="457"/>
      <c r="G153" s="2178"/>
      <c r="H153" s="1312"/>
      <c r="I153" s="1312"/>
      <c r="J153" s="1312"/>
      <c r="K153" s="1313"/>
      <c r="L153" s="1867"/>
      <c r="M153" s="1444">
        <f t="shared" si="5"/>
        <v>0</v>
      </c>
      <c r="N153" s="3605"/>
      <c r="O153" s="2179"/>
      <c r="P153" s="2180"/>
      <c r="Q153" s="2181"/>
      <c r="R153" s="2182"/>
      <c r="S153" s="1226"/>
      <c r="T153" s="1444">
        <f t="shared" si="8"/>
        <v>0</v>
      </c>
      <c r="U153" s="3601"/>
      <c r="V153" s="1225"/>
      <c r="W153" s="1399"/>
      <c r="X153" s="1400"/>
      <c r="Y153" s="1506"/>
      <c r="Z153" s="1506"/>
      <c r="AA153" s="1444">
        <f t="shared" si="9"/>
        <v>0</v>
      </c>
      <c r="AB153" s="3698"/>
      <c r="AC153" s="1234"/>
      <c r="AD153" s="1234"/>
      <c r="AE153" s="1509"/>
      <c r="AF153" s="1236"/>
      <c r="AG153" s="1326"/>
      <c r="AH153" s="1444"/>
      <c r="AI153" s="3686"/>
      <c r="AJ153" s="1510"/>
      <c r="AK153" s="1191"/>
      <c r="AL153" s="1511"/>
      <c r="AM153" s="1191"/>
      <c r="AN153" s="1136"/>
      <c r="AO153" s="576">
        <f t="shared" si="7"/>
        <v>0</v>
      </c>
      <c r="AP153" s="412"/>
      <c r="AQ153" s="412"/>
    </row>
    <row r="154" spans="1:43" ht="18" hidden="1" customHeight="1" thickBot="1">
      <c r="A154" s="3622" t="s">
        <v>48</v>
      </c>
      <c r="B154" s="3598"/>
      <c r="C154" s="442"/>
      <c r="D154" s="443"/>
      <c r="E154" s="444"/>
      <c r="F154" s="445"/>
      <c r="G154" s="2178"/>
      <c r="H154" s="1312"/>
      <c r="I154" s="1312"/>
      <c r="J154" s="1312"/>
      <c r="K154" s="1313"/>
      <c r="L154" s="1418"/>
      <c r="M154" s="1444">
        <f t="shared" si="5"/>
        <v>0</v>
      </c>
      <c r="N154" s="3603"/>
      <c r="O154" s="2179"/>
      <c r="P154" s="2180"/>
      <c r="Q154" s="2181"/>
      <c r="R154" s="2182"/>
      <c r="S154" s="1239"/>
      <c r="T154" s="1444">
        <f t="shared" si="8"/>
        <v>0</v>
      </c>
      <c r="U154" s="3708"/>
      <c r="V154" s="2183"/>
      <c r="W154" s="2184"/>
      <c r="X154" s="2185"/>
      <c r="Y154" s="1449"/>
      <c r="Z154" s="1449"/>
      <c r="AA154" s="1444">
        <f t="shared" si="9"/>
        <v>0</v>
      </c>
      <c r="AB154" s="3696"/>
      <c r="AC154" s="1234"/>
      <c r="AD154" s="1234"/>
      <c r="AE154" s="1509"/>
      <c r="AF154" s="1236"/>
      <c r="AG154" s="1321"/>
      <c r="AH154" s="1444"/>
      <c r="AI154" s="3693"/>
      <c r="AJ154" s="1510"/>
      <c r="AK154" s="1191"/>
      <c r="AL154" s="1511"/>
      <c r="AM154" s="1191"/>
      <c r="AN154" s="1135"/>
      <c r="AO154" s="576">
        <f t="shared" si="7"/>
        <v>0</v>
      </c>
      <c r="AP154" s="412"/>
      <c r="AQ154" s="412"/>
    </row>
    <row r="155" spans="1:43" ht="18" hidden="1" customHeight="1" thickBot="1">
      <c r="A155" s="3623"/>
      <c r="B155" s="3559"/>
      <c r="C155" s="448"/>
      <c r="D155" s="449"/>
      <c r="E155" s="450"/>
      <c r="F155" s="451"/>
      <c r="G155" s="2178"/>
      <c r="H155" s="1312"/>
      <c r="I155" s="1312"/>
      <c r="J155" s="1312"/>
      <c r="K155" s="1313"/>
      <c r="L155" s="1430"/>
      <c r="M155" s="1444">
        <f t="shared" si="5"/>
        <v>0</v>
      </c>
      <c r="N155" s="3604"/>
      <c r="O155" s="2179"/>
      <c r="P155" s="2180"/>
      <c r="Q155" s="2181"/>
      <c r="R155" s="2182"/>
      <c r="S155" s="1212"/>
      <c r="T155" s="1444">
        <f t="shared" si="8"/>
        <v>0</v>
      </c>
      <c r="U155" s="3600"/>
      <c r="V155" s="1211"/>
      <c r="W155" s="1395"/>
      <c r="X155" s="1396"/>
      <c r="Y155" s="1458"/>
      <c r="Z155" s="1458"/>
      <c r="AA155" s="1444">
        <f t="shared" si="9"/>
        <v>0</v>
      </c>
      <c r="AB155" s="3697"/>
      <c r="AC155" s="1234"/>
      <c r="AD155" s="1234"/>
      <c r="AE155" s="1509"/>
      <c r="AF155" s="1236"/>
      <c r="AG155" s="1324"/>
      <c r="AH155" s="1444"/>
      <c r="AI155" s="3685"/>
      <c r="AJ155" s="1510"/>
      <c r="AK155" s="1191"/>
      <c r="AL155" s="1511"/>
      <c r="AM155" s="1191"/>
      <c r="AN155" s="1133"/>
      <c r="AO155" s="576">
        <f t="shared" si="7"/>
        <v>0</v>
      </c>
      <c r="AP155" s="412"/>
      <c r="AQ155" s="412"/>
    </row>
    <row r="156" spans="1:43" ht="18" hidden="1" customHeight="1" thickBot="1">
      <c r="A156" s="3623"/>
      <c r="B156" s="3559"/>
      <c r="C156" s="448"/>
      <c r="D156" s="449"/>
      <c r="E156" s="450"/>
      <c r="F156" s="451"/>
      <c r="G156" s="2178"/>
      <c r="H156" s="1312"/>
      <c r="I156" s="1312"/>
      <c r="J156" s="1312"/>
      <c r="K156" s="1313"/>
      <c r="L156" s="1430"/>
      <c r="M156" s="1444">
        <f t="shared" si="5"/>
        <v>0</v>
      </c>
      <c r="N156" s="3604"/>
      <c r="O156" s="2179"/>
      <c r="P156" s="2180"/>
      <c r="Q156" s="2181"/>
      <c r="R156" s="2182"/>
      <c r="S156" s="1212"/>
      <c r="T156" s="1444">
        <f t="shared" si="8"/>
        <v>0</v>
      </c>
      <c r="U156" s="3600"/>
      <c r="V156" s="1211"/>
      <c r="W156" s="1395"/>
      <c r="X156" s="1396"/>
      <c r="Y156" s="1458"/>
      <c r="Z156" s="1458"/>
      <c r="AA156" s="1444">
        <f t="shared" si="9"/>
        <v>0</v>
      </c>
      <c r="AB156" s="3697"/>
      <c r="AC156" s="1234"/>
      <c r="AD156" s="1234"/>
      <c r="AE156" s="1509"/>
      <c r="AF156" s="1236"/>
      <c r="AG156" s="1324"/>
      <c r="AH156" s="1444"/>
      <c r="AI156" s="3685"/>
      <c r="AJ156" s="1510"/>
      <c r="AK156" s="1191"/>
      <c r="AL156" s="1511"/>
      <c r="AM156" s="1191"/>
      <c r="AN156" s="1133"/>
      <c r="AO156" s="576">
        <f t="shared" si="7"/>
        <v>0</v>
      </c>
      <c r="AP156" s="412"/>
      <c r="AQ156" s="412"/>
    </row>
    <row r="157" spans="1:43" ht="18" hidden="1" customHeight="1" thickBot="1">
      <c r="A157" s="3623"/>
      <c r="B157" s="3559"/>
      <c r="C157" s="448"/>
      <c r="D157" s="449"/>
      <c r="E157" s="450"/>
      <c r="F157" s="451"/>
      <c r="G157" s="2178"/>
      <c r="H157" s="1312"/>
      <c r="I157" s="1312"/>
      <c r="J157" s="1312"/>
      <c r="K157" s="1313"/>
      <c r="L157" s="1430"/>
      <c r="M157" s="1444">
        <f t="shared" si="5"/>
        <v>0</v>
      </c>
      <c r="N157" s="3604"/>
      <c r="O157" s="2179"/>
      <c r="P157" s="2180"/>
      <c r="Q157" s="2181"/>
      <c r="R157" s="2182"/>
      <c r="S157" s="1212"/>
      <c r="T157" s="1444">
        <f t="shared" si="8"/>
        <v>0</v>
      </c>
      <c r="U157" s="3600"/>
      <c r="V157" s="1211"/>
      <c r="W157" s="1395"/>
      <c r="X157" s="1396"/>
      <c r="Y157" s="1458"/>
      <c r="Z157" s="1458"/>
      <c r="AA157" s="1444">
        <f t="shared" si="9"/>
        <v>0</v>
      </c>
      <c r="AB157" s="3697"/>
      <c r="AC157" s="1234"/>
      <c r="AD157" s="1234"/>
      <c r="AE157" s="1509"/>
      <c r="AF157" s="1236"/>
      <c r="AG157" s="1324"/>
      <c r="AH157" s="1444"/>
      <c r="AI157" s="3685"/>
      <c r="AJ157" s="1510"/>
      <c r="AK157" s="1191"/>
      <c r="AL157" s="1511"/>
      <c r="AM157" s="1191"/>
      <c r="AN157" s="1133"/>
      <c r="AO157" s="576">
        <f t="shared" si="7"/>
        <v>0</v>
      </c>
      <c r="AP157" s="412"/>
      <c r="AQ157" s="412"/>
    </row>
    <row r="158" spans="1:43" ht="18" hidden="1" customHeight="1" thickBot="1">
      <c r="A158" s="3623"/>
      <c r="B158" s="3559"/>
      <c r="C158" s="448"/>
      <c r="D158" s="449"/>
      <c r="E158" s="450"/>
      <c r="F158" s="451"/>
      <c r="G158" s="2178"/>
      <c r="H158" s="1312"/>
      <c r="I158" s="1312"/>
      <c r="J158" s="1312"/>
      <c r="K158" s="1313"/>
      <c r="L158" s="1430"/>
      <c r="M158" s="1444">
        <f t="shared" si="5"/>
        <v>0</v>
      </c>
      <c r="N158" s="3604"/>
      <c r="O158" s="2179"/>
      <c r="P158" s="2180"/>
      <c r="Q158" s="2181"/>
      <c r="R158" s="2182"/>
      <c r="S158" s="1212"/>
      <c r="T158" s="1444">
        <f t="shared" si="8"/>
        <v>0</v>
      </c>
      <c r="U158" s="3600"/>
      <c r="V158" s="1211"/>
      <c r="W158" s="1395"/>
      <c r="X158" s="1396"/>
      <c r="Y158" s="1458"/>
      <c r="Z158" s="1458"/>
      <c r="AA158" s="1444">
        <f t="shared" si="9"/>
        <v>0</v>
      </c>
      <c r="AB158" s="3697"/>
      <c r="AC158" s="1234"/>
      <c r="AD158" s="1234"/>
      <c r="AE158" s="1509"/>
      <c r="AF158" s="1236"/>
      <c r="AG158" s="1324"/>
      <c r="AH158" s="1444"/>
      <c r="AI158" s="3685"/>
      <c r="AJ158" s="1510"/>
      <c r="AK158" s="1191"/>
      <c r="AL158" s="1511"/>
      <c r="AM158" s="1191"/>
      <c r="AN158" s="1133"/>
      <c r="AO158" s="576">
        <f t="shared" si="7"/>
        <v>0</v>
      </c>
      <c r="AP158" s="412"/>
      <c r="AQ158" s="412"/>
    </row>
    <row r="159" spans="1:43" ht="18" hidden="1" customHeight="1" thickBot="1">
      <c r="A159" s="3623"/>
      <c r="B159" s="3559"/>
      <c r="C159" s="448"/>
      <c r="D159" s="449"/>
      <c r="E159" s="450"/>
      <c r="F159" s="451"/>
      <c r="G159" s="2178"/>
      <c r="H159" s="1312"/>
      <c r="I159" s="1312"/>
      <c r="J159" s="1312"/>
      <c r="K159" s="1313"/>
      <c r="L159" s="1430"/>
      <c r="M159" s="1444">
        <f t="shared" si="5"/>
        <v>0</v>
      </c>
      <c r="N159" s="3604"/>
      <c r="O159" s="2179"/>
      <c r="P159" s="2180"/>
      <c r="Q159" s="2181"/>
      <c r="R159" s="2182"/>
      <c r="S159" s="1212"/>
      <c r="T159" s="1444">
        <f t="shared" si="8"/>
        <v>0</v>
      </c>
      <c r="U159" s="3600"/>
      <c r="V159" s="1211"/>
      <c r="W159" s="1395"/>
      <c r="X159" s="1396"/>
      <c r="Y159" s="1458"/>
      <c r="Z159" s="1458"/>
      <c r="AA159" s="1444">
        <f t="shared" si="9"/>
        <v>0</v>
      </c>
      <c r="AB159" s="3697"/>
      <c r="AC159" s="1234"/>
      <c r="AD159" s="1234"/>
      <c r="AE159" s="1509"/>
      <c r="AF159" s="1236"/>
      <c r="AG159" s="1324"/>
      <c r="AH159" s="1444"/>
      <c r="AI159" s="3685"/>
      <c r="AJ159" s="1510"/>
      <c r="AK159" s="1191"/>
      <c r="AL159" s="1511"/>
      <c r="AM159" s="1191"/>
      <c r="AN159" s="1133"/>
      <c r="AO159" s="576">
        <f t="shared" si="7"/>
        <v>0</v>
      </c>
      <c r="AP159" s="412"/>
      <c r="AQ159" s="412"/>
    </row>
    <row r="160" spans="1:43" ht="18" hidden="1" customHeight="1" thickBot="1">
      <c r="A160" s="3623"/>
      <c r="B160" s="3559"/>
      <c r="C160" s="448"/>
      <c r="D160" s="449"/>
      <c r="E160" s="450"/>
      <c r="F160" s="451"/>
      <c r="G160" s="2178"/>
      <c r="H160" s="1312"/>
      <c r="I160" s="1312"/>
      <c r="J160" s="1312"/>
      <c r="K160" s="1313"/>
      <c r="L160" s="1430"/>
      <c r="M160" s="1444">
        <f t="shared" si="5"/>
        <v>0</v>
      </c>
      <c r="N160" s="3604"/>
      <c r="O160" s="2179"/>
      <c r="P160" s="2180"/>
      <c r="Q160" s="2181"/>
      <c r="R160" s="2182"/>
      <c r="S160" s="1212"/>
      <c r="T160" s="1444">
        <f t="shared" si="8"/>
        <v>0</v>
      </c>
      <c r="U160" s="3600"/>
      <c r="V160" s="1211"/>
      <c r="W160" s="1395"/>
      <c r="X160" s="1396"/>
      <c r="Y160" s="1458"/>
      <c r="Z160" s="1458"/>
      <c r="AA160" s="1444">
        <f t="shared" si="9"/>
        <v>0</v>
      </c>
      <c r="AB160" s="3697"/>
      <c r="AC160" s="1234"/>
      <c r="AD160" s="1234"/>
      <c r="AE160" s="1509"/>
      <c r="AF160" s="1236"/>
      <c r="AG160" s="1324"/>
      <c r="AH160" s="1444"/>
      <c r="AI160" s="3685"/>
      <c r="AJ160" s="1510"/>
      <c r="AK160" s="1191"/>
      <c r="AL160" s="1511"/>
      <c r="AM160" s="1191"/>
      <c r="AN160" s="1133"/>
      <c r="AO160" s="576">
        <f t="shared" si="7"/>
        <v>0</v>
      </c>
      <c r="AP160" s="412"/>
      <c r="AQ160" s="412"/>
    </row>
    <row r="161" spans="1:43" ht="18" hidden="1" customHeight="1" thickBot="1">
      <c r="A161" s="3623"/>
      <c r="B161" s="3559"/>
      <c r="C161" s="448"/>
      <c r="D161" s="449"/>
      <c r="E161" s="450"/>
      <c r="F161" s="451"/>
      <c r="G161" s="2178"/>
      <c r="H161" s="1312"/>
      <c r="I161" s="1312"/>
      <c r="J161" s="1312"/>
      <c r="K161" s="1313"/>
      <c r="L161" s="1430"/>
      <c r="M161" s="1444">
        <f t="shared" si="5"/>
        <v>0</v>
      </c>
      <c r="N161" s="3604"/>
      <c r="O161" s="2179"/>
      <c r="P161" s="2180"/>
      <c r="Q161" s="2181"/>
      <c r="R161" s="2182"/>
      <c r="S161" s="1212"/>
      <c r="T161" s="1444">
        <f t="shared" si="8"/>
        <v>0</v>
      </c>
      <c r="U161" s="3600"/>
      <c r="V161" s="1211"/>
      <c r="W161" s="1395"/>
      <c r="X161" s="1396"/>
      <c r="Y161" s="1458"/>
      <c r="Z161" s="1458"/>
      <c r="AA161" s="1444">
        <f t="shared" si="9"/>
        <v>0</v>
      </c>
      <c r="AB161" s="3697"/>
      <c r="AC161" s="1234"/>
      <c r="AD161" s="1234"/>
      <c r="AE161" s="1509"/>
      <c r="AF161" s="1236"/>
      <c r="AG161" s="1324"/>
      <c r="AH161" s="1444"/>
      <c r="AI161" s="3685"/>
      <c r="AJ161" s="1510"/>
      <c r="AK161" s="1191"/>
      <c r="AL161" s="1511"/>
      <c r="AM161" s="1191"/>
      <c r="AN161" s="1133"/>
      <c r="AO161" s="576">
        <f t="shared" si="7"/>
        <v>0</v>
      </c>
      <c r="AP161" s="412"/>
      <c r="AQ161" s="412"/>
    </row>
    <row r="162" spans="1:43" ht="18" hidden="1" customHeight="1" thickBot="1">
      <c r="A162" s="3623"/>
      <c r="B162" s="3559"/>
      <c r="C162" s="448"/>
      <c r="D162" s="449"/>
      <c r="E162" s="450"/>
      <c r="F162" s="451"/>
      <c r="G162" s="2178"/>
      <c r="H162" s="1312"/>
      <c r="I162" s="1312"/>
      <c r="J162" s="1312"/>
      <c r="K162" s="1313"/>
      <c r="L162" s="1430"/>
      <c r="M162" s="1444">
        <f t="shared" ref="M162:M214" si="10">L162*J162</f>
        <v>0</v>
      </c>
      <c r="N162" s="3604"/>
      <c r="O162" s="2179"/>
      <c r="P162" s="2180"/>
      <c r="Q162" s="2181"/>
      <c r="R162" s="2182"/>
      <c r="S162" s="1212"/>
      <c r="T162" s="1444">
        <f t="shared" ref="T162:T213" si="11">S162*Q162</f>
        <v>0</v>
      </c>
      <c r="U162" s="3600"/>
      <c r="V162" s="1211"/>
      <c r="W162" s="1395"/>
      <c r="X162" s="1396"/>
      <c r="Y162" s="1458"/>
      <c r="Z162" s="1458"/>
      <c r="AA162" s="1444">
        <f t="shared" ref="AA162:AA193" si="12">Z162*X162</f>
        <v>0</v>
      </c>
      <c r="AB162" s="3697"/>
      <c r="AC162" s="1234"/>
      <c r="AD162" s="1234"/>
      <c r="AE162" s="1509"/>
      <c r="AF162" s="1236"/>
      <c r="AG162" s="1324"/>
      <c r="AH162" s="1444"/>
      <c r="AI162" s="3685"/>
      <c r="AJ162" s="1510"/>
      <c r="AK162" s="1191"/>
      <c r="AL162" s="1511"/>
      <c r="AM162" s="1191"/>
      <c r="AN162" s="1133"/>
      <c r="AO162" s="576">
        <f t="shared" ref="AO162:AO214" si="13">AN162*AL162</f>
        <v>0</v>
      </c>
      <c r="AP162" s="412"/>
      <c r="AQ162" s="412"/>
    </row>
    <row r="163" spans="1:43" ht="18" hidden="1" customHeight="1" thickBot="1">
      <c r="A163" s="3623"/>
      <c r="B163" s="3559"/>
      <c r="C163" s="448"/>
      <c r="D163" s="449"/>
      <c r="E163" s="450"/>
      <c r="F163" s="451"/>
      <c r="G163" s="2178"/>
      <c r="H163" s="1312"/>
      <c r="I163" s="1312"/>
      <c r="J163" s="1312"/>
      <c r="K163" s="1313"/>
      <c r="L163" s="1430"/>
      <c r="M163" s="1444">
        <f t="shared" si="10"/>
        <v>0</v>
      </c>
      <c r="N163" s="3604"/>
      <c r="O163" s="2179"/>
      <c r="P163" s="2180"/>
      <c r="Q163" s="2181"/>
      <c r="R163" s="2182"/>
      <c r="S163" s="1212"/>
      <c r="T163" s="1444">
        <f t="shared" si="11"/>
        <v>0</v>
      </c>
      <c r="U163" s="3600"/>
      <c r="V163" s="1211"/>
      <c r="W163" s="1395"/>
      <c r="X163" s="1396"/>
      <c r="Y163" s="1458"/>
      <c r="Z163" s="1458"/>
      <c r="AA163" s="1444">
        <f t="shared" si="12"/>
        <v>0</v>
      </c>
      <c r="AB163" s="3697"/>
      <c r="AC163" s="1234"/>
      <c r="AD163" s="1234"/>
      <c r="AE163" s="1509"/>
      <c r="AF163" s="1236"/>
      <c r="AG163" s="1324"/>
      <c r="AH163" s="1444"/>
      <c r="AI163" s="3685"/>
      <c r="AJ163" s="1510"/>
      <c r="AK163" s="1191"/>
      <c r="AL163" s="1511"/>
      <c r="AM163" s="1191"/>
      <c r="AN163" s="1133"/>
      <c r="AO163" s="576">
        <f t="shared" si="13"/>
        <v>0</v>
      </c>
      <c r="AP163" s="412"/>
      <c r="AQ163" s="412"/>
    </row>
    <row r="164" spans="1:43" ht="18" hidden="1" customHeight="1" thickBot="1">
      <c r="A164" s="3623"/>
      <c r="B164" s="3559"/>
      <c r="C164" s="448"/>
      <c r="D164" s="449"/>
      <c r="E164" s="450"/>
      <c r="F164" s="451"/>
      <c r="G164" s="2178"/>
      <c r="H164" s="1312"/>
      <c r="I164" s="1312">
        <v>4.5999999999999996</v>
      </c>
      <c r="J164" s="1312">
        <v>2.2000000000000002</v>
      </c>
      <c r="K164" s="1313"/>
      <c r="L164" s="1430"/>
      <c r="M164" s="1444">
        <f t="shared" si="10"/>
        <v>0</v>
      </c>
      <c r="N164" s="3604"/>
      <c r="O164" s="2179"/>
      <c r="P164" s="2180"/>
      <c r="Q164" s="2181">
        <v>3.1</v>
      </c>
      <c r="R164" s="2182"/>
      <c r="S164" s="1212"/>
      <c r="T164" s="1444">
        <f t="shared" si="11"/>
        <v>0</v>
      </c>
      <c r="U164" s="3600"/>
      <c r="V164" s="1211"/>
      <c r="W164" s="1395"/>
      <c r="X164" s="1396"/>
      <c r="Y164" s="1458"/>
      <c r="Z164" s="1458"/>
      <c r="AA164" s="1444">
        <f t="shared" si="12"/>
        <v>0</v>
      </c>
      <c r="AB164" s="3697"/>
      <c r="AC164" s="1234"/>
      <c r="AD164" s="1234"/>
      <c r="AE164" s="1509"/>
      <c r="AF164" s="1236"/>
      <c r="AG164" s="1324"/>
      <c r="AH164" s="1444"/>
      <c r="AI164" s="3685"/>
      <c r="AJ164" s="1510"/>
      <c r="AK164" s="1191"/>
      <c r="AL164" s="1511"/>
      <c r="AM164" s="1191"/>
      <c r="AN164" s="1133"/>
      <c r="AO164" s="576">
        <f t="shared" si="13"/>
        <v>0</v>
      </c>
      <c r="AP164" s="412"/>
      <c r="AQ164" s="412"/>
    </row>
    <row r="165" spans="1:43" ht="18" hidden="1" customHeight="1" thickBot="1">
      <c r="A165" s="3623"/>
      <c r="B165" s="3559"/>
      <c r="C165" s="448"/>
      <c r="D165" s="449"/>
      <c r="E165" s="450"/>
      <c r="F165" s="451"/>
      <c r="G165" s="2178"/>
      <c r="H165" s="1312"/>
      <c r="I165" s="1312"/>
      <c r="J165" s="1312"/>
      <c r="K165" s="1313"/>
      <c r="L165" s="1430"/>
      <c r="M165" s="1444">
        <f t="shared" si="10"/>
        <v>0</v>
      </c>
      <c r="N165" s="3604"/>
      <c r="O165" s="2179"/>
      <c r="P165" s="2180"/>
      <c r="Q165" s="2181"/>
      <c r="R165" s="2182"/>
      <c r="S165" s="1212"/>
      <c r="T165" s="1444">
        <f t="shared" si="11"/>
        <v>0</v>
      </c>
      <c r="U165" s="3600"/>
      <c r="V165" s="1211"/>
      <c r="W165" s="1395"/>
      <c r="X165" s="1396"/>
      <c r="Y165" s="1458"/>
      <c r="Z165" s="1458"/>
      <c r="AA165" s="1444">
        <f t="shared" si="12"/>
        <v>0</v>
      </c>
      <c r="AB165" s="3697"/>
      <c r="AC165" s="1234"/>
      <c r="AD165" s="1234"/>
      <c r="AE165" s="1509"/>
      <c r="AF165" s="1236"/>
      <c r="AG165" s="1324"/>
      <c r="AH165" s="1444"/>
      <c r="AI165" s="3685"/>
      <c r="AJ165" s="1510"/>
      <c r="AK165" s="1191"/>
      <c r="AL165" s="1511"/>
      <c r="AM165" s="1191"/>
      <c r="AN165" s="1133"/>
      <c r="AO165" s="576">
        <f t="shared" si="13"/>
        <v>0</v>
      </c>
      <c r="AP165" s="412"/>
      <c r="AQ165" s="412"/>
    </row>
    <row r="166" spans="1:43" ht="18" hidden="1" customHeight="1" thickBot="1">
      <c r="A166" s="3623"/>
      <c r="B166" s="3559"/>
      <c r="C166" s="448"/>
      <c r="D166" s="449"/>
      <c r="E166" s="450"/>
      <c r="F166" s="451"/>
      <c r="G166" s="2178">
        <v>1.2</v>
      </c>
      <c r="H166" s="1312"/>
      <c r="I166" s="1312"/>
      <c r="J166" s="1312"/>
      <c r="K166" s="1313"/>
      <c r="L166" s="1430"/>
      <c r="M166" s="1444">
        <f t="shared" si="10"/>
        <v>0</v>
      </c>
      <c r="N166" s="3604"/>
      <c r="O166" s="2179"/>
      <c r="P166" s="2180"/>
      <c r="Q166" s="2181"/>
      <c r="R166" s="2182"/>
      <c r="S166" s="1212"/>
      <c r="T166" s="1444">
        <f t="shared" si="11"/>
        <v>0</v>
      </c>
      <c r="U166" s="3600"/>
      <c r="V166" s="1211"/>
      <c r="W166" s="1395"/>
      <c r="X166" s="1396"/>
      <c r="Y166" s="1458"/>
      <c r="Z166" s="1458"/>
      <c r="AA166" s="1444">
        <f t="shared" si="12"/>
        <v>0</v>
      </c>
      <c r="AB166" s="3697"/>
      <c r="AC166" s="1234"/>
      <c r="AD166" s="1234"/>
      <c r="AE166" s="1509"/>
      <c r="AF166" s="1236"/>
      <c r="AG166" s="1324"/>
      <c r="AH166" s="1444"/>
      <c r="AI166" s="3685"/>
      <c r="AJ166" s="1510"/>
      <c r="AK166" s="1191"/>
      <c r="AL166" s="1511"/>
      <c r="AM166" s="1191"/>
      <c r="AN166" s="1133"/>
      <c r="AO166" s="576">
        <f t="shared" si="13"/>
        <v>0</v>
      </c>
      <c r="AP166" s="412"/>
      <c r="AQ166" s="412"/>
    </row>
    <row r="167" spans="1:43" ht="18" hidden="1" customHeight="1" thickBot="1">
      <c r="A167" s="3623"/>
      <c r="B167" s="3559"/>
      <c r="C167" s="448"/>
      <c r="D167" s="449"/>
      <c r="E167" s="450"/>
      <c r="F167" s="451"/>
      <c r="G167" s="2178"/>
      <c r="H167" s="1312"/>
      <c r="I167" s="1312"/>
      <c r="J167" s="1312"/>
      <c r="K167" s="1313"/>
      <c r="L167" s="1430"/>
      <c r="M167" s="1444">
        <f t="shared" si="10"/>
        <v>0</v>
      </c>
      <c r="N167" s="3604"/>
      <c r="O167" s="2179"/>
      <c r="P167" s="2180"/>
      <c r="Q167" s="2181"/>
      <c r="R167" s="2182"/>
      <c r="S167" s="1212"/>
      <c r="T167" s="1444">
        <f t="shared" si="11"/>
        <v>0</v>
      </c>
      <c r="U167" s="3600"/>
      <c r="V167" s="1211"/>
      <c r="W167" s="1395"/>
      <c r="X167" s="1396"/>
      <c r="Y167" s="1458"/>
      <c r="Z167" s="1458"/>
      <c r="AA167" s="1444">
        <f t="shared" si="12"/>
        <v>0</v>
      </c>
      <c r="AB167" s="3697"/>
      <c r="AC167" s="1234"/>
      <c r="AD167" s="1234"/>
      <c r="AE167" s="1509"/>
      <c r="AF167" s="1236"/>
      <c r="AG167" s="1324"/>
      <c r="AH167" s="1444"/>
      <c r="AI167" s="3685"/>
      <c r="AJ167" s="1510"/>
      <c r="AK167" s="1191"/>
      <c r="AL167" s="1511"/>
      <c r="AM167" s="1191"/>
      <c r="AN167" s="1133"/>
      <c r="AO167" s="576">
        <f t="shared" si="13"/>
        <v>0</v>
      </c>
      <c r="AP167" s="412"/>
      <c r="AQ167" s="412"/>
    </row>
    <row r="168" spans="1:43" ht="18" hidden="1" customHeight="1" thickBot="1">
      <c r="A168" s="3645"/>
      <c r="B168" s="3560"/>
      <c r="C168" s="454"/>
      <c r="D168" s="455"/>
      <c r="E168" s="456"/>
      <c r="F168" s="457"/>
      <c r="G168" s="2178"/>
      <c r="H168" s="1312"/>
      <c r="I168" s="1312"/>
      <c r="J168" s="1312"/>
      <c r="K168" s="1313"/>
      <c r="L168" s="1867"/>
      <c r="M168" s="1444">
        <f t="shared" si="10"/>
        <v>0</v>
      </c>
      <c r="N168" s="3605"/>
      <c r="O168" s="2179"/>
      <c r="P168" s="2180"/>
      <c r="Q168" s="2181"/>
      <c r="R168" s="2182"/>
      <c r="S168" s="1226"/>
      <c r="T168" s="1444">
        <f t="shared" si="11"/>
        <v>0</v>
      </c>
      <c r="U168" s="3601"/>
      <c r="V168" s="1225"/>
      <c r="W168" s="1399"/>
      <c r="X168" s="1400"/>
      <c r="Y168" s="1506"/>
      <c r="Z168" s="1506"/>
      <c r="AA168" s="1444">
        <f t="shared" si="12"/>
        <v>0</v>
      </c>
      <c r="AB168" s="3698"/>
      <c r="AC168" s="1234"/>
      <c r="AD168" s="1234"/>
      <c r="AE168" s="1509"/>
      <c r="AF168" s="1236"/>
      <c r="AG168" s="1326"/>
      <c r="AH168" s="1444"/>
      <c r="AI168" s="3686"/>
      <c r="AJ168" s="1510"/>
      <c r="AK168" s="1191"/>
      <c r="AL168" s="1511"/>
      <c r="AM168" s="1191"/>
      <c r="AN168" s="1136"/>
      <c r="AO168" s="576">
        <f t="shared" si="13"/>
        <v>0</v>
      </c>
      <c r="AP168" s="412"/>
      <c r="AQ168" s="412"/>
    </row>
    <row r="169" spans="1:43" ht="18" hidden="1" customHeight="1" thickBot="1">
      <c r="A169" s="3622" t="s">
        <v>49</v>
      </c>
      <c r="B169" s="3598"/>
      <c r="C169" s="442"/>
      <c r="D169" s="443"/>
      <c r="E169" s="444"/>
      <c r="F169" s="445"/>
      <c r="G169" s="2178"/>
      <c r="H169" s="1312"/>
      <c r="I169" s="1312"/>
      <c r="J169" s="1312"/>
      <c r="K169" s="1313"/>
      <c r="L169" s="1418"/>
      <c r="M169" s="1444">
        <f t="shared" si="10"/>
        <v>0</v>
      </c>
      <c r="N169" s="3603"/>
      <c r="O169" s="2179"/>
      <c r="P169" s="2180"/>
      <c r="Q169" s="2181"/>
      <c r="R169" s="2182"/>
      <c r="S169" s="1239"/>
      <c r="T169" s="1444">
        <f t="shared" si="11"/>
        <v>0</v>
      </c>
      <c r="U169" s="3708"/>
      <c r="V169" s="2183"/>
      <c r="W169" s="2184"/>
      <c r="X169" s="2185"/>
      <c r="Y169" s="1449"/>
      <c r="Z169" s="1449"/>
      <c r="AA169" s="1444">
        <f t="shared" si="12"/>
        <v>0</v>
      </c>
      <c r="AB169" s="3696"/>
      <c r="AC169" s="1234"/>
      <c r="AD169" s="1234"/>
      <c r="AE169" s="1509"/>
      <c r="AF169" s="1236"/>
      <c r="AG169" s="1321"/>
      <c r="AH169" s="1444"/>
      <c r="AI169" s="3693"/>
      <c r="AJ169" s="1510"/>
      <c r="AK169" s="1191"/>
      <c r="AL169" s="1511"/>
      <c r="AM169" s="1191"/>
      <c r="AN169" s="1135"/>
      <c r="AO169" s="576">
        <f t="shared" si="13"/>
        <v>0</v>
      </c>
    </row>
    <row r="170" spans="1:43" ht="18" hidden="1" customHeight="1" thickBot="1">
      <c r="A170" s="3623"/>
      <c r="B170" s="3559"/>
      <c r="C170" s="448"/>
      <c r="D170" s="449"/>
      <c r="E170" s="450"/>
      <c r="F170" s="451"/>
      <c r="G170" s="2178"/>
      <c r="H170" s="1312"/>
      <c r="I170" s="1312"/>
      <c r="J170" s="1312"/>
      <c r="K170" s="1313"/>
      <c r="L170" s="1430"/>
      <c r="M170" s="1444">
        <f t="shared" si="10"/>
        <v>0</v>
      </c>
      <c r="N170" s="3604"/>
      <c r="O170" s="2179"/>
      <c r="P170" s="2180"/>
      <c r="Q170" s="2181"/>
      <c r="R170" s="2182"/>
      <c r="S170" s="1212"/>
      <c r="T170" s="1444">
        <f t="shared" si="11"/>
        <v>0</v>
      </c>
      <c r="U170" s="3600"/>
      <c r="V170" s="1211"/>
      <c r="W170" s="1395"/>
      <c r="X170" s="1396"/>
      <c r="Y170" s="1458"/>
      <c r="Z170" s="1458"/>
      <c r="AA170" s="1444">
        <f t="shared" si="12"/>
        <v>0</v>
      </c>
      <c r="AB170" s="3697"/>
      <c r="AC170" s="1234"/>
      <c r="AD170" s="1234"/>
      <c r="AE170" s="1509"/>
      <c r="AF170" s="1236"/>
      <c r="AG170" s="1324"/>
      <c r="AH170" s="1444"/>
      <c r="AI170" s="3685"/>
      <c r="AJ170" s="1510"/>
      <c r="AK170" s="1191"/>
      <c r="AL170" s="1511"/>
      <c r="AM170" s="1191"/>
      <c r="AN170" s="1133"/>
      <c r="AO170" s="576">
        <f t="shared" si="13"/>
        <v>0</v>
      </c>
    </row>
    <row r="171" spans="1:43" ht="18" hidden="1" customHeight="1" thickBot="1">
      <c r="A171" s="3623"/>
      <c r="B171" s="3559"/>
      <c r="C171" s="448"/>
      <c r="D171" s="449"/>
      <c r="E171" s="450"/>
      <c r="F171" s="451"/>
      <c r="G171" s="2178"/>
      <c r="H171" s="1312"/>
      <c r="I171" s="1312"/>
      <c r="J171" s="1312"/>
      <c r="K171" s="1313"/>
      <c r="L171" s="1430"/>
      <c r="M171" s="1444">
        <f t="shared" si="10"/>
        <v>0</v>
      </c>
      <c r="N171" s="3604"/>
      <c r="O171" s="2179"/>
      <c r="P171" s="2180"/>
      <c r="Q171" s="2181"/>
      <c r="R171" s="2182"/>
      <c r="S171" s="1212"/>
      <c r="T171" s="1444">
        <f t="shared" si="11"/>
        <v>0</v>
      </c>
      <c r="U171" s="3600"/>
      <c r="V171" s="1211"/>
      <c r="W171" s="1395"/>
      <c r="X171" s="1396"/>
      <c r="Y171" s="1458"/>
      <c r="Z171" s="1458"/>
      <c r="AA171" s="1444">
        <f t="shared" si="12"/>
        <v>0</v>
      </c>
      <c r="AB171" s="3697"/>
      <c r="AC171" s="1234"/>
      <c r="AD171" s="1234"/>
      <c r="AE171" s="1509"/>
      <c r="AF171" s="1236"/>
      <c r="AG171" s="1324"/>
      <c r="AH171" s="1444"/>
      <c r="AI171" s="3685"/>
      <c r="AJ171" s="1510"/>
      <c r="AK171" s="1191"/>
      <c r="AL171" s="1511"/>
      <c r="AM171" s="1191"/>
      <c r="AN171" s="1133"/>
      <c r="AO171" s="576">
        <f t="shared" si="13"/>
        <v>0</v>
      </c>
    </row>
    <row r="172" spans="1:43" ht="18" hidden="1" customHeight="1" thickBot="1">
      <c r="A172" s="3623"/>
      <c r="B172" s="3559"/>
      <c r="C172" s="448"/>
      <c r="D172" s="449"/>
      <c r="E172" s="450"/>
      <c r="F172" s="451"/>
      <c r="G172" s="2178"/>
      <c r="H172" s="1312"/>
      <c r="I172" s="1312"/>
      <c r="J172" s="1312"/>
      <c r="K172" s="1313"/>
      <c r="L172" s="1430"/>
      <c r="M172" s="1444">
        <f t="shared" si="10"/>
        <v>0</v>
      </c>
      <c r="N172" s="3604"/>
      <c r="O172" s="2179"/>
      <c r="P172" s="2180"/>
      <c r="Q172" s="2181"/>
      <c r="R172" s="2182"/>
      <c r="S172" s="1212"/>
      <c r="T172" s="1444">
        <f t="shared" si="11"/>
        <v>0</v>
      </c>
      <c r="U172" s="3600"/>
      <c r="V172" s="1211"/>
      <c r="W172" s="1395"/>
      <c r="X172" s="1396"/>
      <c r="Y172" s="1458"/>
      <c r="Z172" s="1458"/>
      <c r="AA172" s="1444">
        <f t="shared" si="12"/>
        <v>0</v>
      </c>
      <c r="AB172" s="3697"/>
      <c r="AC172" s="1234"/>
      <c r="AD172" s="1234"/>
      <c r="AE172" s="1509"/>
      <c r="AF172" s="1236"/>
      <c r="AG172" s="1324"/>
      <c r="AH172" s="1444"/>
      <c r="AI172" s="3685"/>
      <c r="AJ172" s="1510"/>
      <c r="AK172" s="1191"/>
      <c r="AL172" s="1511"/>
      <c r="AM172" s="1191"/>
      <c r="AN172" s="1133"/>
      <c r="AO172" s="576">
        <f t="shared" si="13"/>
        <v>0</v>
      </c>
    </row>
    <row r="173" spans="1:43" ht="18" hidden="1" customHeight="1" thickBot="1">
      <c r="A173" s="3623"/>
      <c r="B173" s="3559"/>
      <c r="C173" s="448"/>
      <c r="D173" s="449"/>
      <c r="E173" s="450"/>
      <c r="F173" s="451"/>
      <c r="G173" s="2178"/>
      <c r="H173" s="1312"/>
      <c r="I173" s="1312"/>
      <c r="J173" s="1312"/>
      <c r="K173" s="1313"/>
      <c r="L173" s="1430"/>
      <c r="M173" s="1444">
        <f t="shared" si="10"/>
        <v>0</v>
      </c>
      <c r="N173" s="3604"/>
      <c r="O173" s="2179"/>
      <c r="P173" s="2180"/>
      <c r="Q173" s="2181"/>
      <c r="R173" s="2182"/>
      <c r="S173" s="1212"/>
      <c r="T173" s="1444">
        <f t="shared" si="11"/>
        <v>0</v>
      </c>
      <c r="U173" s="3600"/>
      <c r="V173" s="1211"/>
      <c r="W173" s="1395"/>
      <c r="X173" s="1396"/>
      <c r="Y173" s="1458"/>
      <c r="Z173" s="1458"/>
      <c r="AA173" s="1444">
        <f t="shared" si="12"/>
        <v>0</v>
      </c>
      <c r="AB173" s="3697"/>
      <c r="AC173" s="1234"/>
      <c r="AD173" s="1234"/>
      <c r="AE173" s="1509"/>
      <c r="AF173" s="1236"/>
      <c r="AG173" s="1324"/>
      <c r="AH173" s="1444"/>
      <c r="AI173" s="3685"/>
      <c r="AJ173" s="1510"/>
      <c r="AK173" s="1191"/>
      <c r="AL173" s="1511"/>
      <c r="AM173" s="1191"/>
      <c r="AN173" s="1133"/>
      <c r="AO173" s="576">
        <f t="shared" si="13"/>
        <v>0</v>
      </c>
    </row>
    <row r="174" spans="1:43" ht="18" hidden="1" customHeight="1" thickBot="1">
      <c r="A174" s="3623"/>
      <c r="B174" s="3559"/>
      <c r="C174" s="448"/>
      <c r="D174" s="449"/>
      <c r="E174" s="450"/>
      <c r="F174" s="451"/>
      <c r="G174" s="2178"/>
      <c r="H174" s="1312"/>
      <c r="I174" s="1312"/>
      <c r="J174" s="1312"/>
      <c r="K174" s="1313"/>
      <c r="L174" s="1430"/>
      <c r="M174" s="1444">
        <f t="shared" si="10"/>
        <v>0</v>
      </c>
      <c r="N174" s="3604"/>
      <c r="O174" s="2179"/>
      <c r="P174" s="2180"/>
      <c r="Q174" s="2181"/>
      <c r="R174" s="2182"/>
      <c r="S174" s="1212"/>
      <c r="T174" s="1444">
        <f t="shared" si="11"/>
        <v>0</v>
      </c>
      <c r="U174" s="3600"/>
      <c r="V174" s="1211"/>
      <c r="W174" s="1395"/>
      <c r="X174" s="1396"/>
      <c r="Y174" s="1458"/>
      <c r="Z174" s="1458"/>
      <c r="AA174" s="1444">
        <f t="shared" si="12"/>
        <v>0</v>
      </c>
      <c r="AB174" s="3697"/>
      <c r="AC174" s="1234"/>
      <c r="AD174" s="1234"/>
      <c r="AE174" s="1509"/>
      <c r="AF174" s="1236"/>
      <c r="AG174" s="1324"/>
      <c r="AH174" s="1444"/>
      <c r="AI174" s="3685"/>
      <c r="AJ174" s="1510"/>
      <c r="AK174" s="1191"/>
      <c r="AL174" s="1511"/>
      <c r="AM174" s="1191"/>
      <c r="AN174" s="1133"/>
      <c r="AO174" s="576">
        <f t="shared" si="13"/>
        <v>0</v>
      </c>
    </row>
    <row r="175" spans="1:43" ht="18" hidden="1" customHeight="1" thickBot="1">
      <c r="A175" s="3623"/>
      <c r="B175" s="3559"/>
      <c r="C175" s="448"/>
      <c r="D175" s="449"/>
      <c r="E175" s="450"/>
      <c r="F175" s="451"/>
      <c r="G175" s="2178"/>
      <c r="H175" s="1312"/>
      <c r="I175" s="1312"/>
      <c r="J175" s="1312"/>
      <c r="K175" s="1313"/>
      <c r="L175" s="1430"/>
      <c r="M175" s="1444">
        <f t="shared" si="10"/>
        <v>0</v>
      </c>
      <c r="N175" s="3604"/>
      <c r="O175" s="2179"/>
      <c r="P175" s="2180"/>
      <c r="Q175" s="2181"/>
      <c r="R175" s="2182"/>
      <c r="S175" s="1212"/>
      <c r="T175" s="1444">
        <f t="shared" si="11"/>
        <v>0</v>
      </c>
      <c r="U175" s="3600"/>
      <c r="V175" s="1211"/>
      <c r="W175" s="1395"/>
      <c r="X175" s="1396"/>
      <c r="Y175" s="1458"/>
      <c r="Z175" s="1458"/>
      <c r="AA175" s="1444">
        <f t="shared" si="12"/>
        <v>0</v>
      </c>
      <c r="AB175" s="3697"/>
      <c r="AC175" s="1234"/>
      <c r="AD175" s="1234"/>
      <c r="AE175" s="1509"/>
      <c r="AF175" s="1236"/>
      <c r="AG175" s="1324"/>
      <c r="AH175" s="1444"/>
      <c r="AI175" s="3685"/>
      <c r="AJ175" s="1510"/>
      <c r="AK175" s="1191"/>
      <c r="AL175" s="1511"/>
      <c r="AM175" s="1191"/>
      <c r="AN175" s="1133"/>
      <c r="AO175" s="576">
        <f t="shared" si="13"/>
        <v>0</v>
      </c>
    </row>
    <row r="176" spans="1:43" ht="18" hidden="1" customHeight="1" thickBot="1">
      <c r="A176" s="3623"/>
      <c r="B176" s="3559"/>
      <c r="C176" s="448"/>
      <c r="D176" s="449"/>
      <c r="E176" s="450"/>
      <c r="F176" s="451"/>
      <c r="G176" s="2178"/>
      <c r="H176" s="1312"/>
      <c r="I176" s="1312"/>
      <c r="J176" s="1312"/>
      <c r="K176" s="1313"/>
      <c r="L176" s="1430"/>
      <c r="M176" s="1444">
        <f t="shared" si="10"/>
        <v>0</v>
      </c>
      <c r="N176" s="3604"/>
      <c r="O176" s="2179"/>
      <c r="P176" s="2180"/>
      <c r="Q176" s="2181"/>
      <c r="R176" s="2182"/>
      <c r="S176" s="1212"/>
      <c r="T176" s="1444">
        <f t="shared" si="11"/>
        <v>0</v>
      </c>
      <c r="U176" s="3600"/>
      <c r="V176" s="1211"/>
      <c r="W176" s="1395"/>
      <c r="X176" s="1396"/>
      <c r="Y176" s="1458"/>
      <c r="Z176" s="1458"/>
      <c r="AA176" s="1444">
        <f t="shared" si="12"/>
        <v>0</v>
      </c>
      <c r="AB176" s="3697"/>
      <c r="AC176" s="1234"/>
      <c r="AD176" s="1234"/>
      <c r="AE176" s="1509"/>
      <c r="AF176" s="1236"/>
      <c r="AG176" s="1324"/>
      <c r="AH176" s="1444"/>
      <c r="AI176" s="3685"/>
      <c r="AJ176" s="1510"/>
      <c r="AK176" s="1191"/>
      <c r="AL176" s="1511"/>
      <c r="AM176" s="1191"/>
      <c r="AN176" s="1133"/>
      <c r="AO176" s="576">
        <f t="shared" si="13"/>
        <v>0</v>
      </c>
    </row>
    <row r="177" spans="1:44" ht="18" hidden="1" customHeight="1" thickBot="1">
      <c r="A177" s="3623"/>
      <c r="B177" s="3559"/>
      <c r="C177" s="448"/>
      <c r="D177" s="449"/>
      <c r="E177" s="450"/>
      <c r="F177" s="451"/>
      <c r="G177" s="2178"/>
      <c r="H177" s="1312"/>
      <c r="I177" s="1312"/>
      <c r="J177" s="1312"/>
      <c r="K177" s="1313"/>
      <c r="L177" s="1430"/>
      <c r="M177" s="1444">
        <f t="shared" si="10"/>
        <v>0</v>
      </c>
      <c r="N177" s="3604"/>
      <c r="O177" s="2179"/>
      <c r="P177" s="2180"/>
      <c r="Q177" s="2181"/>
      <c r="R177" s="2182"/>
      <c r="S177" s="1212"/>
      <c r="T177" s="1444">
        <f t="shared" si="11"/>
        <v>0</v>
      </c>
      <c r="U177" s="3600"/>
      <c r="V177" s="1211"/>
      <c r="W177" s="1395"/>
      <c r="X177" s="1396"/>
      <c r="Y177" s="1458"/>
      <c r="Z177" s="1458"/>
      <c r="AA177" s="1444">
        <f t="shared" si="12"/>
        <v>0</v>
      </c>
      <c r="AB177" s="3697"/>
      <c r="AC177" s="1234"/>
      <c r="AD177" s="1234"/>
      <c r="AE177" s="1509"/>
      <c r="AF177" s="1236"/>
      <c r="AG177" s="1324"/>
      <c r="AH177" s="1444"/>
      <c r="AI177" s="3685"/>
      <c r="AJ177" s="1510"/>
      <c r="AK177" s="1191"/>
      <c r="AL177" s="1511"/>
      <c r="AM177" s="1191"/>
      <c r="AN177" s="1133"/>
      <c r="AO177" s="576">
        <f t="shared" si="13"/>
        <v>0</v>
      </c>
    </row>
    <row r="178" spans="1:44" ht="18" hidden="1" customHeight="1" thickBot="1">
      <c r="A178" s="3623"/>
      <c r="B178" s="3559"/>
      <c r="C178" s="448"/>
      <c r="D178" s="449"/>
      <c r="E178" s="450"/>
      <c r="F178" s="451"/>
      <c r="G178" s="2178"/>
      <c r="H178" s="1312"/>
      <c r="I178" s="1312"/>
      <c r="J178" s="1312"/>
      <c r="K178" s="1313"/>
      <c r="L178" s="1430"/>
      <c r="M178" s="1444">
        <f t="shared" si="10"/>
        <v>0</v>
      </c>
      <c r="N178" s="3604"/>
      <c r="O178" s="2179"/>
      <c r="P178" s="2180"/>
      <c r="Q178" s="2181"/>
      <c r="R178" s="2182"/>
      <c r="S178" s="1212"/>
      <c r="T178" s="1444">
        <f t="shared" si="11"/>
        <v>0</v>
      </c>
      <c r="U178" s="3600"/>
      <c r="V178" s="1211"/>
      <c r="W178" s="1395"/>
      <c r="X178" s="1396"/>
      <c r="Y178" s="1458"/>
      <c r="Z178" s="1458"/>
      <c r="AA178" s="1444">
        <f t="shared" si="12"/>
        <v>0</v>
      </c>
      <c r="AB178" s="3697"/>
      <c r="AC178" s="1234"/>
      <c r="AD178" s="1234"/>
      <c r="AE178" s="1509"/>
      <c r="AF178" s="1236"/>
      <c r="AG178" s="1324"/>
      <c r="AH178" s="1444"/>
      <c r="AI178" s="3685"/>
      <c r="AJ178" s="1510"/>
      <c r="AK178" s="1191"/>
      <c r="AL178" s="1511"/>
      <c r="AM178" s="1191"/>
      <c r="AN178" s="1133"/>
      <c r="AO178" s="576">
        <f t="shared" si="13"/>
        <v>0</v>
      </c>
    </row>
    <row r="179" spans="1:44" ht="18" hidden="1" customHeight="1" thickBot="1">
      <c r="A179" s="3623"/>
      <c r="B179" s="3559"/>
      <c r="C179" s="448"/>
      <c r="D179" s="449"/>
      <c r="E179" s="450"/>
      <c r="F179" s="451"/>
      <c r="G179" s="2178"/>
      <c r="H179" s="1312"/>
      <c r="I179" s="1312"/>
      <c r="J179" s="1312"/>
      <c r="K179" s="1313"/>
      <c r="L179" s="1430"/>
      <c r="M179" s="1444">
        <f t="shared" si="10"/>
        <v>0</v>
      </c>
      <c r="N179" s="3604"/>
      <c r="O179" s="2179"/>
      <c r="P179" s="2180"/>
      <c r="Q179" s="2181"/>
      <c r="R179" s="2182"/>
      <c r="S179" s="1212"/>
      <c r="T179" s="1444">
        <f t="shared" si="11"/>
        <v>0</v>
      </c>
      <c r="U179" s="3600"/>
      <c r="V179" s="1211"/>
      <c r="W179" s="1395"/>
      <c r="X179" s="1396"/>
      <c r="Y179" s="1458"/>
      <c r="Z179" s="1458"/>
      <c r="AA179" s="1444">
        <f t="shared" si="12"/>
        <v>0</v>
      </c>
      <c r="AB179" s="3697"/>
      <c r="AC179" s="1234"/>
      <c r="AD179" s="1234"/>
      <c r="AE179" s="1509"/>
      <c r="AF179" s="1236"/>
      <c r="AG179" s="1324"/>
      <c r="AH179" s="1444"/>
      <c r="AI179" s="3685"/>
      <c r="AJ179" s="1510"/>
      <c r="AK179" s="1191"/>
      <c r="AL179" s="1511"/>
      <c r="AM179" s="1191"/>
      <c r="AN179" s="1133"/>
      <c r="AO179" s="576">
        <f t="shared" si="13"/>
        <v>0</v>
      </c>
    </row>
    <row r="180" spans="1:44" ht="18" hidden="1" customHeight="1" thickBot="1">
      <c r="A180" s="3623"/>
      <c r="B180" s="3559"/>
      <c r="C180" s="448"/>
      <c r="D180" s="449"/>
      <c r="E180" s="450"/>
      <c r="F180" s="451"/>
      <c r="G180" s="2178"/>
      <c r="H180" s="1312"/>
      <c r="I180" s="1312"/>
      <c r="J180" s="1312"/>
      <c r="K180" s="1313"/>
      <c r="L180" s="1430"/>
      <c r="M180" s="1444">
        <f t="shared" si="10"/>
        <v>0</v>
      </c>
      <c r="N180" s="3604"/>
      <c r="O180" s="2179"/>
      <c r="P180" s="2180"/>
      <c r="Q180" s="2181"/>
      <c r="R180" s="2182"/>
      <c r="S180" s="1212"/>
      <c r="T180" s="1444">
        <f t="shared" si="11"/>
        <v>0</v>
      </c>
      <c r="U180" s="3600"/>
      <c r="V180" s="1211"/>
      <c r="W180" s="1395"/>
      <c r="X180" s="1396"/>
      <c r="Y180" s="1458"/>
      <c r="Z180" s="1458"/>
      <c r="AA180" s="1444">
        <f t="shared" si="12"/>
        <v>0</v>
      </c>
      <c r="AB180" s="3697"/>
      <c r="AC180" s="1234"/>
      <c r="AD180" s="1234"/>
      <c r="AE180" s="1509"/>
      <c r="AF180" s="1236"/>
      <c r="AG180" s="1324"/>
      <c r="AH180" s="1444"/>
      <c r="AI180" s="3685"/>
      <c r="AJ180" s="1510"/>
      <c r="AK180" s="1191"/>
      <c r="AL180" s="1511"/>
      <c r="AM180" s="1191"/>
      <c r="AN180" s="1133"/>
      <c r="AO180" s="576">
        <f t="shared" si="13"/>
        <v>0</v>
      </c>
    </row>
    <row r="181" spans="1:44" ht="18" hidden="1" customHeight="1" thickBot="1">
      <c r="A181" s="3623"/>
      <c r="B181" s="3559"/>
      <c r="C181" s="448"/>
      <c r="D181" s="449"/>
      <c r="E181" s="450"/>
      <c r="F181" s="451"/>
      <c r="G181" s="2178"/>
      <c r="H181" s="1312"/>
      <c r="I181" s="1312"/>
      <c r="J181" s="1312"/>
      <c r="K181" s="1313"/>
      <c r="L181" s="1430"/>
      <c r="M181" s="1444">
        <f t="shared" si="10"/>
        <v>0</v>
      </c>
      <c r="N181" s="3604"/>
      <c r="O181" s="2179"/>
      <c r="P181" s="2180"/>
      <c r="Q181" s="2181"/>
      <c r="R181" s="2182"/>
      <c r="S181" s="1212"/>
      <c r="T181" s="1444">
        <f t="shared" si="11"/>
        <v>0</v>
      </c>
      <c r="U181" s="3600"/>
      <c r="V181" s="1211"/>
      <c r="W181" s="1395"/>
      <c r="X181" s="1396"/>
      <c r="Y181" s="1458"/>
      <c r="Z181" s="1458"/>
      <c r="AA181" s="1444">
        <f t="shared" si="12"/>
        <v>0</v>
      </c>
      <c r="AB181" s="3697"/>
      <c r="AC181" s="1234"/>
      <c r="AD181" s="1234"/>
      <c r="AE181" s="1509"/>
      <c r="AF181" s="1236"/>
      <c r="AG181" s="1324"/>
      <c r="AH181" s="1444"/>
      <c r="AI181" s="3685"/>
      <c r="AJ181" s="1510"/>
      <c r="AK181" s="1191"/>
      <c r="AL181" s="1511"/>
      <c r="AM181" s="1191"/>
      <c r="AN181" s="1133"/>
      <c r="AO181" s="576">
        <f t="shared" si="13"/>
        <v>0</v>
      </c>
    </row>
    <row r="182" spans="1:44" ht="18" hidden="1" customHeight="1" thickBot="1">
      <c r="A182" s="3623"/>
      <c r="B182" s="3559"/>
      <c r="C182" s="448"/>
      <c r="D182" s="449"/>
      <c r="E182" s="450"/>
      <c r="F182" s="451"/>
      <c r="G182" s="2178"/>
      <c r="H182" s="1312"/>
      <c r="I182" s="1312"/>
      <c r="J182" s="1312"/>
      <c r="K182" s="1313"/>
      <c r="L182" s="1430"/>
      <c r="M182" s="1444">
        <f t="shared" si="10"/>
        <v>0</v>
      </c>
      <c r="N182" s="3604"/>
      <c r="O182" s="2179"/>
      <c r="P182" s="2180"/>
      <c r="Q182" s="2181"/>
      <c r="R182" s="2182"/>
      <c r="S182" s="1212"/>
      <c r="T182" s="1444">
        <f t="shared" si="11"/>
        <v>0</v>
      </c>
      <c r="U182" s="3600"/>
      <c r="V182" s="1211"/>
      <c r="W182" s="1395"/>
      <c r="X182" s="1396"/>
      <c r="Y182" s="1458"/>
      <c r="Z182" s="1458"/>
      <c r="AA182" s="1444">
        <f t="shared" si="12"/>
        <v>0</v>
      </c>
      <c r="AB182" s="3697"/>
      <c r="AC182" s="1234"/>
      <c r="AD182" s="1234"/>
      <c r="AE182" s="1509"/>
      <c r="AF182" s="1236"/>
      <c r="AG182" s="1324"/>
      <c r="AH182" s="1444"/>
      <c r="AI182" s="3685"/>
      <c r="AJ182" s="1510"/>
      <c r="AK182" s="1191"/>
      <c r="AL182" s="1511"/>
      <c r="AM182" s="1191"/>
      <c r="AN182" s="1133"/>
      <c r="AO182" s="576">
        <f t="shared" si="13"/>
        <v>0</v>
      </c>
    </row>
    <row r="183" spans="1:44" ht="18" hidden="1" customHeight="1" thickBot="1">
      <c r="A183" s="3645"/>
      <c r="B183" s="3560"/>
      <c r="C183" s="454"/>
      <c r="D183" s="455"/>
      <c r="E183" s="456"/>
      <c r="F183" s="457"/>
      <c r="G183" s="2178"/>
      <c r="H183" s="1367" t="s">
        <v>255</v>
      </c>
      <c r="I183" s="1368"/>
      <c r="J183" s="1369" t="s">
        <v>256</v>
      </c>
      <c r="K183" s="1618" t="s">
        <v>263</v>
      </c>
      <c r="L183" s="1867"/>
      <c r="M183" s="1444" t="e">
        <f t="shared" si="10"/>
        <v>#VALUE!</v>
      </c>
      <c r="N183" s="3604"/>
      <c r="O183" s="1981"/>
      <c r="P183" s="1515"/>
      <c r="Q183" s="2189"/>
      <c r="R183" s="2190"/>
      <c r="S183" s="1226"/>
      <c r="T183" s="1444">
        <f t="shared" si="11"/>
        <v>0</v>
      </c>
      <c r="U183" s="3601"/>
      <c r="V183" s="1225"/>
      <c r="W183" s="1399"/>
      <c r="X183" s="1400"/>
      <c r="Y183" s="1506"/>
      <c r="Z183" s="1506"/>
      <c r="AA183" s="1444">
        <f t="shared" si="12"/>
        <v>0</v>
      </c>
      <c r="AB183" s="3698"/>
      <c r="AC183" s="1260"/>
      <c r="AD183" s="1260"/>
      <c r="AE183" s="1520"/>
      <c r="AF183" s="1262"/>
      <c r="AG183" s="1326"/>
      <c r="AH183" s="1444"/>
      <c r="AI183" s="3686"/>
      <c r="AJ183" s="1521"/>
      <c r="AK183" s="1522"/>
      <c r="AL183" s="1523"/>
      <c r="AM183" s="1522"/>
      <c r="AN183" s="1136"/>
      <c r="AO183" s="576">
        <f t="shared" si="13"/>
        <v>0</v>
      </c>
    </row>
    <row r="184" spans="1:44" ht="18" customHeight="1" thickBot="1">
      <c r="A184" s="3631" t="s">
        <v>50</v>
      </c>
      <c r="B184" s="3598"/>
      <c r="C184" s="442"/>
      <c r="D184" s="443"/>
      <c r="E184" s="444"/>
      <c r="F184" s="579"/>
      <c r="G184" s="3594" t="s">
        <v>226</v>
      </c>
      <c r="H184" s="1561" t="s">
        <v>278</v>
      </c>
      <c r="I184" s="1525" t="s">
        <v>28</v>
      </c>
      <c r="J184" s="2191">
        <v>1.5</v>
      </c>
      <c r="K184" s="1526" t="s">
        <v>18</v>
      </c>
      <c r="L184" s="1562">
        <v>65</v>
      </c>
      <c r="M184" s="1444">
        <f t="shared" si="10"/>
        <v>97.5</v>
      </c>
      <c r="N184" s="3634" t="s">
        <v>227</v>
      </c>
      <c r="O184" s="1334" t="s">
        <v>27</v>
      </c>
      <c r="P184" s="1335" t="s">
        <v>28</v>
      </c>
      <c r="Q184" s="2191">
        <v>1.5</v>
      </c>
      <c r="R184" s="1337" t="s">
        <v>18</v>
      </c>
      <c r="S184" s="1239">
        <v>40</v>
      </c>
      <c r="T184" s="1444">
        <f t="shared" si="11"/>
        <v>60</v>
      </c>
      <c r="U184" s="3690" t="s">
        <v>226</v>
      </c>
      <c r="V184" s="1561" t="s">
        <v>278</v>
      </c>
      <c r="W184" s="1525" t="s">
        <v>28</v>
      </c>
      <c r="X184" s="2191">
        <v>1.5</v>
      </c>
      <c r="Y184" s="1526" t="s">
        <v>18</v>
      </c>
      <c r="Z184" s="1321" t="s">
        <v>299</v>
      </c>
      <c r="AA184" s="1444">
        <f t="shared" si="12"/>
        <v>97.5</v>
      </c>
      <c r="AB184" s="3711" t="s">
        <v>535</v>
      </c>
      <c r="AC184" s="3267" t="s">
        <v>536</v>
      </c>
      <c r="AD184" s="3268" t="s">
        <v>522</v>
      </c>
      <c r="AE184" s="3269">
        <v>1.5</v>
      </c>
      <c r="AF184" s="3270" t="s">
        <v>698</v>
      </c>
      <c r="AG184" s="1239"/>
      <c r="AH184" s="1444"/>
      <c r="AI184" s="3696" t="s">
        <v>171</v>
      </c>
      <c r="AJ184" s="1564" t="s">
        <v>172</v>
      </c>
      <c r="AK184" s="1565" t="s">
        <v>28</v>
      </c>
      <c r="AL184" s="2193">
        <v>1.5</v>
      </c>
      <c r="AM184" s="1567" t="s">
        <v>18</v>
      </c>
      <c r="AN184" s="1137">
        <v>40</v>
      </c>
      <c r="AO184" s="576">
        <f t="shared" si="13"/>
        <v>60</v>
      </c>
      <c r="AQ184" s="412"/>
      <c r="AR184" s="412"/>
    </row>
    <row r="185" spans="1:44" ht="18" customHeight="1" thickBot="1">
      <c r="A185" s="3559"/>
      <c r="B185" s="3559"/>
      <c r="C185" s="448"/>
      <c r="D185" s="449"/>
      <c r="E185" s="450"/>
      <c r="F185" s="582"/>
      <c r="G185" s="3632"/>
      <c r="H185" s="1652" t="s">
        <v>208</v>
      </c>
      <c r="I185" s="1368"/>
      <c r="J185" s="1966">
        <v>0.2</v>
      </c>
      <c r="K185" s="1201" t="s">
        <v>18</v>
      </c>
      <c r="L185" s="1569">
        <v>120</v>
      </c>
      <c r="M185" s="1444">
        <f t="shared" si="10"/>
        <v>24</v>
      </c>
      <c r="N185" s="3709"/>
      <c r="O185" s="1351"/>
      <c r="P185" s="1352"/>
      <c r="Q185" s="1353"/>
      <c r="R185" s="1354"/>
      <c r="S185" s="1212">
        <v>120</v>
      </c>
      <c r="T185" s="1444">
        <f t="shared" si="11"/>
        <v>0</v>
      </c>
      <c r="U185" s="3691"/>
      <c r="V185" s="1341"/>
      <c r="W185" s="1309"/>
      <c r="X185" s="1342"/>
      <c r="Y185" s="1343"/>
      <c r="Z185" s="1324" t="s">
        <v>300</v>
      </c>
      <c r="AA185" s="1444">
        <f t="shared" si="12"/>
        <v>0</v>
      </c>
      <c r="AB185" s="3712"/>
      <c r="AC185" s="3271" t="s">
        <v>460</v>
      </c>
      <c r="AD185" s="3272"/>
      <c r="AE185" s="3252">
        <v>0.1</v>
      </c>
      <c r="AF185" s="3254" t="s">
        <v>698</v>
      </c>
      <c r="AG185" s="1212"/>
      <c r="AH185" s="1444"/>
      <c r="AI185" s="3697"/>
      <c r="AJ185" s="2194"/>
      <c r="AK185" s="1339"/>
      <c r="AL185" s="1340"/>
      <c r="AM185" s="1383"/>
      <c r="AN185" s="1138">
        <v>120</v>
      </c>
      <c r="AO185" s="576">
        <f t="shared" si="13"/>
        <v>0</v>
      </c>
      <c r="AQ185" s="412"/>
      <c r="AR185" s="412"/>
    </row>
    <row r="186" spans="1:44" ht="18" customHeight="1" thickBot="1">
      <c r="A186" s="3559"/>
      <c r="B186" s="3559"/>
      <c r="C186" s="448"/>
      <c r="D186" s="449"/>
      <c r="E186" s="450"/>
      <c r="F186" s="582"/>
      <c r="G186" s="3632"/>
      <c r="H186" s="1652"/>
      <c r="I186" s="1368"/>
      <c r="J186" s="1966"/>
      <c r="K186" s="1201"/>
      <c r="L186" s="1569"/>
      <c r="M186" s="1444">
        <f t="shared" si="10"/>
        <v>0</v>
      </c>
      <c r="N186" s="3709"/>
      <c r="O186" s="1347"/>
      <c r="P186" s="1348"/>
      <c r="Q186" s="1349"/>
      <c r="R186" s="1350"/>
      <c r="S186" s="1212"/>
      <c r="T186" s="1444">
        <f t="shared" si="11"/>
        <v>0</v>
      </c>
      <c r="U186" s="3691"/>
      <c r="V186" s="1575"/>
      <c r="W186" s="1368"/>
      <c r="X186" s="1576"/>
      <c r="Y186" s="1368"/>
      <c r="Z186" s="1324"/>
      <c r="AA186" s="1444">
        <f t="shared" si="12"/>
        <v>0</v>
      </c>
      <c r="AB186" s="3712"/>
      <c r="AC186" s="3221" t="s">
        <v>208</v>
      </c>
      <c r="AD186" s="3222"/>
      <c r="AE186" s="3252">
        <v>0.1</v>
      </c>
      <c r="AF186" s="3254" t="s">
        <v>18</v>
      </c>
      <c r="AG186" s="1212"/>
      <c r="AH186" s="1444"/>
      <c r="AI186" s="3697"/>
      <c r="AJ186" s="1282"/>
      <c r="AK186" s="1236"/>
      <c r="AL186" s="1235"/>
      <c r="AM186" s="1579"/>
      <c r="AN186" s="1138"/>
      <c r="AO186" s="576">
        <f t="shared" si="13"/>
        <v>0</v>
      </c>
      <c r="AQ186" s="412"/>
      <c r="AR186" s="412"/>
    </row>
    <row r="187" spans="1:44" ht="18" customHeight="1" thickBot="1">
      <c r="A187" s="3559"/>
      <c r="B187" s="3559"/>
      <c r="C187" s="448"/>
      <c r="D187" s="449"/>
      <c r="E187" s="450"/>
      <c r="F187" s="582"/>
      <c r="G187" s="3632"/>
      <c r="H187" s="1575"/>
      <c r="I187" s="1368"/>
      <c r="J187" s="1576"/>
      <c r="K187" s="1368"/>
      <c r="L187" s="1569"/>
      <c r="M187" s="1444">
        <f t="shared" si="10"/>
        <v>0</v>
      </c>
      <c r="N187" s="3709"/>
      <c r="O187" s="1351"/>
      <c r="P187" s="1352"/>
      <c r="Q187" s="1353"/>
      <c r="R187" s="1354"/>
      <c r="S187" s="1212"/>
      <c r="T187" s="1444">
        <f t="shared" si="11"/>
        <v>0</v>
      </c>
      <c r="U187" s="3691"/>
      <c r="V187" s="1575"/>
      <c r="W187" s="1368"/>
      <c r="X187" s="1576"/>
      <c r="Y187" s="1368"/>
      <c r="Z187" s="1324"/>
      <c r="AA187" s="1444">
        <f t="shared" si="12"/>
        <v>0</v>
      </c>
      <c r="AB187" s="3712"/>
      <c r="AC187" s="3204"/>
      <c r="AD187" s="3012"/>
      <c r="AE187" s="3015"/>
      <c r="AF187" s="3273"/>
      <c r="AG187" s="1212"/>
      <c r="AH187" s="1444"/>
      <c r="AI187" s="3697"/>
      <c r="AJ187" s="1282"/>
      <c r="AK187" s="1236"/>
      <c r="AL187" s="1235"/>
      <c r="AM187" s="1579"/>
      <c r="AN187" s="1138"/>
      <c r="AO187" s="576">
        <f t="shared" si="13"/>
        <v>0</v>
      </c>
      <c r="AQ187" s="412"/>
      <c r="AR187" s="412"/>
    </row>
    <row r="188" spans="1:44" ht="18" customHeight="1" thickBot="1">
      <c r="A188" s="3559"/>
      <c r="B188" s="3559"/>
      <c r="C188" s="448"/>
      <c r="D188" s="449"/>
      <c r="E188" s="450"/>
      <c r="F188" s="582"/>
      <c r="G188" s="3632"/>
      <c r="H188" s="1575"/>
      <c r="I188" s="1368"/>
      <c r="J188" s="1576"/>
      <c r="K188" s="1368"/>
      <c r="L188" s="1569"/>
      <c r="M188" s="1444">
        <f t="shared" si="10"/>
        <v>0</v>
      </c>
      <c r="N188" s="3709"/>
      <c r="O188" s="1351"/>
      <c r="P188" s="1352"/>
      <c r="Q188" s="1353"/>
      <c r="R188" s="1354"/>
      <c r="S188" s="1212"/>
      <c r="T188" s="1444">
        <f t="shared" si="11"/>
        <v>0</v>
      </c>
      <c r="U188" s="3691"/>
      <c r="V188" s="1602"/>
      <c r="W188" s="1291"/>
      <c r="X188" s="1582"/>
      <c r="Y188" s="2195"/>
      <c r="Z188" s="1324"/>
      <c r="AA188" s="1444">
        <f t="shared" si="12"/>
        <v>0</v>
      </c>
      <c r="AB188" s="3712"/>
      <c r="AC188" s="3204"/>
      <c r="AD188" s="3012"/>
      <c r="AE188" s="3015"/>
      <c r="AF188" s="3273"/>
      <c r="AG188" s="1212"/>
      <c r="AH188" s="1444"/>
      <c r="AI188" s="3697"/>
      <c r="AJ188" s="1282"/>
      <c r="AK188" s="1236"/>
      <c r="AL188" s="1235"/>
      <c r="AM188" s="1579"/>
      <c r="AN188" s="1138"/>
      <c r="AO188" s="576">
        <f t="shared" si="13"/>
        <v>0</v>
      </c>
      <c r="AQ188" s="412"/>
      <c r="AR188" s="412"/>
    </row>
    <row r="189" spans="1:44" ht="18" customHeight="1" thickBot="1">
      <c r="A189" s="3559"/>
      <c r="B189" s="3559"/>
      <c r="C189" s="448"/>
      <c r="D189" s="449"/>
      <c r="E189" s="450"/>
      <c r="F189" s="567"/>
      <c r="G189" s="3632"/>
      <c r="H189" s="1575" t="s">
        <v>400</v>
      </c>
      <c r="I189" s="810" t="s">
        <v>416</v>
      </c>
      <c r="J189" s="3223">
        <v>3</v>
      </c>
      <c r="K189" s="1368" t="s">
        <v>399</v>
      </c>
      <c r="L189" s="1569">
        <v>300</v>
      </c>
      <c r="M189" s="1444">
        <f t="shared" si="10"/>
        <v>900</v>
      </c>
      <c r="N189" s="3709"/>
      <c r="O189" s="1351"/>
      <c r="P189" s="1352"/>
      <c r="Q189" s="1353"/>
      <c r="R189" s="1354"/>
      <c r="S189" s="1212"/>
      <c r="T189" s="1444">
        <f t="shared" si="11"/>
        <v>0</v>
      </c>
      <c r="U189" s="3691"/>
      <c r="V189" s="1602"/>
      <c r="W189" s="1291"/>
      <c r="X189" s="1582"/>
      <c r="Y189" s="1285"/>
      <c r="Z189" s="1212"/>
      <c r="AA189" s="1444">
        <f t="shared" si="12"/>
        <v>0</v>
      </c>
      <c r="AB189" s="3712"/>
      <c r="AC189" s="3204"/>
      <c r="AD189" s="3012"/>
      <c r="AE189" s="3015"/>
      <c r="AF189" s="3274"/>
      <c r="AG189" s="1212"/>
      <c r="AH189" s="1444"/>
      <c r="AI189" s="3697"/>
      <c r="AJ189" s="1282"/>
      <c r="AK189" s="1236"/>
      <c r="AL189" s="1235"/>
      <c r="AM189" s="1389"/>
      <c r="AN189" s="1138"/>
      <c r="AO189" s="576">
        <f t="shared" si="13"/>
        <v>0</v>
      </c>
      <c r="AQ189" s="412"/>
      <c r="AR189" s="412"/>
    </row>
    <row r="190" spans="1:44" ht="18" customHeight="1" thickBot="1">
      <c r="A190" s="3559"/>
      <c r="B190" s="3559"/>
      <c r="C190" s="448"/>
      <c r="D190" s="449"/>
      <c r="E190" s="450"/>
      <c r="F190" s="567"/>
      <c r="G190" s="3633"/>
      <c r="H190" s="1586"/>
      <c r="I190" s="1555"/>
      <c r="J190" s="1556"/>
      <c r="K190" s="1587"/>
      <c r="L190" s="1569"/>
      <c r="M190" s="1444">
        <f t="shared" si="10"/>
        <v>0</v>
      </c>
      <c r="N190" s="3709"/>
      <c r="O190" s="1359"/>
      <c r="P190" s="1360"/>
      <c r="Q190" s="1361"/>
      <c r="R190" s="1362"/>
      <c r="S190" s="1212"/>
      <c r="T190" s="1444">
        <f t="shared" si="11"/>
        <v>0</v>
      </c>
      <c r="U190" s="3691"/>
      <c r="V190" s="1602"/>
      <c r="W190" s="1291"/>
      <c r="X190" s="1582"/>
      <c r="Y190" s="1285"/>
      <c r="Z190" s="1212"/>
      <c r="AA190" s="1444">
        <f t="shared" si="12"/>
        <v>0</v>
      </c>
      <c r="AB190" s="3712"/>
      <c r="AC190" s="3236"/>
      <c r="AD190" s="3222"/>
      <c r="AE190" s="3223"/>
      <c r="AF190" s="3222"/>
      <c r="AG190" s="1212"/>
      <c r="AH190" s="1444"/>
      <c r="AI190" s="3697"/>
      <c r="AJ190" s="1592"/>
      <c r="AK190" s="1356"/>
      <c r="AL190" s="1393"/>
      <c r="AM190" s="1394"/>
      <c r="AN190" s="1138"/>
      <c r="AO190" s="576">
        <f t="shared" si="13"/>
        <v>0</v>
      </c>
      <c r="AQ190" s="412"/>
      <c r="AR190" s="412"/>
    </row>
    <row r="191" spans="1:44" ht="18" hidden="1" customHeight="1" thickBot="1">
      <c r="A191" s="3559"/>
      <c r="B191" s="3559"/>
      <c r="C191" s="448"/>
      <c r="D191" s="449"/>
      <c r="E191" s="450"/>
      <c r="F191" s="451"/>
      <c r="G191" s="1593"/>
      <c r="H191" s="1594"/>
      <c r="I191" s="1301"/>
      <c r="J191" s="1302"/>
      <c r="K191" s="1301"/>
      <c r="L191" s="1569"/>
      <c r="M191" s="1444">
        <f t="shared" si="10"/>
        <v>0</v>
      </c>
      <c r="N191" s="3595"/>
      <c r="O191" s="1300"/>
      <c r="P191" s="1301"/>
      <c r="Q191" s="1302"/>
      <c r="R191" s="1366"/>
      <c r="S191" s="1212"/>
      <c r="T191" s="1444">
        <f t="shared" si="11"/>
        <v>0</v>
      </c>
      <c r="U191" s="3691"/>
      <c r="V191" s="1602"/>
      <c r="W191" s="1291"/>
      <c r="X191" s="1582"/>
      <c r="Y191" s="1285"/>
      <c r="Z191" s="1212"/>
      <c r="AA191" s="1444">
        <f t="shared" si="12"/>
        <v>0</v>
      </c>
      <c r="AB191" s="3712"/>
      <c r="AC191" s="3275"/>
      <c r="AD191" s="3276"/>
      <c r="AE191" s="3277"/>
      <c r="AF191" s="3276"/>
      <c r="AG191" s="1212"/>
      <c r="AH191" s="1444"/>
      <c r="AI191" s="3697"/>
      <c r="AJ191" s="1599"/>
      <c r="AK191" s="1600"/>
      <c r="AL191" s="1601"/>
      <c r="AM191" s="1600"/>
      <c r="AN191" s="1138"/>
      <c r="AO191" s="576">
        <f t="shared" si="13"/>
        <v>0</v>
      </c>
      <c r="AQ191" s="412"/>
      <c r="AR191" s="412"/>
    </row>
    <row r="192" spans="1:44" ht="18" hidden="1" customHeight="1" thickBot="1">
      <c r="A192" s="3559"/>
      <c r="B192" s="3559"/>
      <c r="C192" s="448"/>
      <c r="D192" s="449"/>
      <c r="E192" s="450"/>
      <c r="F192" s="451"/>
      <c r="G192" s="1593"/>
      <c r="H192" s="1575"/>
      <c r="I192" s="1368"/>
      <c r="J192" s="1369"/>
      <c r="K192" s="1368"/>
      <c r="L192" s="1569"/>
      <c r="M192" s="1444">
        <f t="shared" si="10"/>
        <v>0</v>
      </c>
      <c r="N192" s="3595"/>
      <c r="O192" s="1367"/>
      <c r="P192" s="1368"/>
      <c r="Q192" s="1369"/>
      <c r="R192" s="1370"/>
      <c r="S192" s="1212"/>
      <c r="T192" s="1444">
        <f t="shared" si="11"/>
        <v>0</v>
      </c>
      <c r="U192" s="3691"/>
      <c r="V192" s="1602"/>
      <c r="W192" s="1291"/>
      <c r="X192" s="1582"/>
      <c r="Y192" s="1285"/>
      <c r="Z192" s="1212"/>
      <c r="AA192" s="1444">
        <f t="shared" si="12"/>
        <v>0</v>
      </c>
      <c r="AB192" s="3712"/>
      <c r="AC192" s="3014"/>
      <c r="AD192" s="3012"/>
      <c r="AE192" s="3015"/>
      <c r="AF192" s="3012"/>
      <c r="AG192" s="1212"/>
      <c r="AH192" s="1444"/>
      <c r="AI192" s="3697"/>
      <c r="AJ192" s="1234"/>
      <c r="AK192" s="1236"/>
      <c r="AL192" s="1235"/>
      <c r="AM192" s="1236"/>
      <c r="AN192" s="1138"/>
      <c r="AO192" s="576">
        <f t="shared" si="13"/>
        <v>0</v>
      </c>
      <c r="AQ192" s="412"/>
      <c r="AR192" s="412"/>
    </row>
    <row r="193" spans="1:44" ht="18" hidden="1" customHeight="1" thickBot="1">
      <c r="A193" s="3559"/>
      <c r="B193" s="3559"/>
      <c r="C193" s="448"/>
      <c r="D193" s="449"/>
      <c r="E193" s="450"/>
      <c r="F193" s="451"/>
      <c r="G193" s="1593"/>
      <c r="H193" s="1575"/>
      <c r="I193" s="1368"/>
      <c r="J193" s="1369"/>
      <c r="K193" s="1368"/>
      <c r="L193" s="1569"/>
      <c r="M193" s="1444">
        <f t="shared" si="10"/>
        <v>0</v>
      </c>
      <c r="N193" s="3595"/>
      <c r="O193" s="1367"/>
      <c r="P193" s="1368"/>
      <c r="Q193" s="1369"/>
      <c r="R193" s="1370"/>
      <c r="S193" s="1212"/>
      <c r="T193" s="1444">
        <f t="shared" si="11"/>
        <v>0</v>
      </c>
      <c r="U193" s="3691"/>
      <c r="V193" s="1602"/>
      <c r="W193" s="1291"/>
      <c r="X193" s="1582"/>
      <c r="Y193" s="1285"/>
      <c r="Z193" s="1212"/>
      <c r="AA193" s="1444">
        <f t="shared" si="12"/>
        <v>0</v>
      </c>
      <c r="AB193" s="3712"/>
      <c r="AC193" s="3014"/>
      <c r="AD193" s="3012"/>
      <c r="AE193" s="3015"/>
      <c r="AF193" s="3012"/>
      <c r="AG193" s="1212"/>
      <c r="AH193" s="1444"/>
      <c r="AI193" s="3697"/>
      <c r="AJ193" s="1234"/>
      <c r="AK193" s="1236"/>
      <c r="AL193" s="1235"/>
      <c r="AM193" s="1236"/>
      <c r="AN193" s="1138"/>
      <c r="AO193" s="576">
        <f t="shared" si="13"/>
        <v>0</v>
      </c>
      <c r="AQ193" s="412"/>
      <c r="AR193" s="412"/>
    </row>
    <row r="194" spans="1:44" ht="18" hidden="1" customHeight="1" thickBot="1">
      <c r="A194" s="3559"/>
      <c r="B194" s="3559"/>
      <c r="C194" s="448"/>
      <c r="D194" s="449"/>
      <c r="E194" s="450"/>
      <c r="F194" s="451"/>
      <c r="G194" s="1593"/>
      <c r="H194" s="1575"/>
      <c r="I194" s="1368"/>
      <c r="J194" s="1369"/>
      <c r="K194" s="1368"/>
      <c r="L194" s="1569"/>
      <c r="M194" s="1444">
        <f t="shared" si="10"/>
        <v>0</v>
      </c>
      <c r="N194" s="3595"/>
      <c r="O194" s="1367"/>
      <c r="P194" s="1368"/>
      <c r="Q194" s="1369"/>
      <c r="R194" s="1370"/>
      <c r="S194" s="1212"/>
      <c r="T194" s="1444">
        <f t="shared" si="11"/>
        <v>0</v>
      </c>
      <c r="U194" s="3691"/>
      <c r="V194" s="1602"/>
      <c r="W194" s="1291"/>
      <c r="X194" s="1582"/>
      <c r="Y194" s="1285"/>
      <c r="Z194" s="1212"/>
      <c r="AA194" s="1444">
        <f t="shared" ref="AA194:AA213" si="14">Z194*X194</f>
        <v>0</v>
      </c>
      <c r="AB194" s="3712"/>
      <c r="AC194" s="3014"/>
      <c r="AD194" s="3012"/>
      <c r="AE194" s="3015"/>
      <c r="AF194" s="3012"/>
      <c r="AG194" s="1212"/>
      <c r="AH194" s="1444"/>
      <c r="AI194" s="3697"/>
      <c r="AJ194" s="1234"/>
      <c r="AK194" s="1236"/>
      <c r="AL194" s="1235"/>
      <c r="AM194" s="1236"/>
      <c r="AN194" s="1138"/>
      <c r="AO194" s="576">
        <f t="shared" si="13"/>
        <v>0</v>
      </c>
      <c r="AQ194" s="412"/>
      <c r="AR194" s="412"/>
    </row>
    <row r="195" spans="1:44" ht="18" hidden="1" customHeight="1" thickBot="1">
      <c r="A195" s="3559"/>
      <c r="B195" s="3559"/>
      <c r="C195" s="448"/>
      <c r="D195" s="449"/>
      <c r="E195" s="450"/>
      <c r="F195" s="451"/>
      <c r="G195" s="1593"/>
      <c r="H195" s="1575"/>
      <c r="I195" s="1368"/>
      <c r="J195" s="1369"/>
      <c r="K195" s="1368"/>
      <c r="L195" s="1569"/>
      <c r="M195" s="1444">
        <f t="shared" si="10"/>
        <v>0</v>
      </c>
      <c r="N195" s="3595"/>
      <c r="O195" s="1367"/>
      <c r="P195" s="1368"/>
      <c r="Q195" s="1369"/>
      <c r="R195" s="1370"/>
      <c r="S195" s="1212"/>
      <c r="T195" s="1444">
        <f t="shared" si="11"/>
        <v>0</v>
      </c>
      <c r="U195" s="3691"/>
      <c r="V195" s="1602"/>
      <c r="W195" s="1291"/>
      <c r="X195" s="1582"/>
      <c r="Y195" s="1285"/>
      <c r="Z195" s="1212"/>
      <c r="AA195" s="1444">
        <f t="shared" si="14"/>
        <v>0</v>
      </c>
      <c r="AB195" s="3712"/>
      <c r="AC195" s="3014"/>
      <c r="AD195" s="3012"/>
      <c r="AE195" s="3015"/>
      <c r="AF195" s="3012"/>
      <c r="AG195" s="1212"/>
      <c r="AH195" s="1444"/>
      <c r="AI195" s="3697"/>
      <c r="AJ195" s="1234"/>
      <c r="AK195" s="1236"/>
      <c r="AL195" s="1235"/>
      <c r="AM195" s="1236"/>
      <c r="AN195" s="1138"/>
      <c r="AO195" s="576">
        <f t="shared" si="13"/>
        <v>0</v>
      </c>
      <c r="AQ195" s="412"/>
      <c r="AR195" s="412"/>
    </row>
    <row r="196" spans="1:44" ht="18" hidden="1" customHeight="1" thickBot="1">
      <c r="A196" s="3559"/>
      <c r="B196" s="3559"/>
      <c r="C196" s="448"/>
      <c r="D196" s="449"/>
      <c r="E196" s="450"/>
      <c r="F196" s="451"/>
      <c r="G196" s="1593"/>
      <c r="H196" s="1575"/>
      <c r="I196" s="1368"/>
      <c r="J196" s="1369"/>
      <c r="K196" s="1368"/>
      <c r="L196" s="1569"/>
      <c r="M196" s="1444">
        <f t="shared" si="10"/>
        <v>0</v>
      </c>
      <c r="N196" s="3595"/>
      <c r="O196" s="1367"/>
      <c r="P196" s="1368"/>
      <c r="Q196" s="1369"/>
      <c r="R196" s="1370"/>
      <c r="S196" s="1212"/>
      <c r="T196" s="1444">
        <f t="shared" si="11"/>
        <v>0</v>
      </c>
      <c r="U196" s="3691"/>
      <c r="V196" s="1602"/>
      <c r="W196" s="1291"/>
      <c r="X196" s="1582"/>
      <c r="Y196" s="1285"/>
      <c r="Z196" s="1212"/>
      <c r="AA196" s="1444">
        <f t="shared" si="14"/>
        <v>0</v>
      </c>
      <c r="AB196" s="3712"/>
      <c r="AC196" s="3014"/>
      <c r="AD196" s="3012"/>
      <c r="AE196" s="3015"/>
      <c r="AF196" s="3012"/>
      <c r="AG196" s="1212"/>
      <c r="AH196" s="1444"/>
      <c r="AI196" s="3697"/>
      <c r="AJ196" s="1234"/>
      <c r="AK196" s="1236"/>
      <c r="AL196" s="1235"/>
      <c r="AM196" s="1236"/>
      <c r="AN196" s="1138"/>
      <c r="AO196" s="576">
        <f t="shared" si="13"/>
        <v>0</v>
      </c>
      <c r="AQ196" s="412"/>
      <c r="AR196" s="412"/>
    </row>
    <row r="197" spans="1:44" ht="18" hidden="1" customHeight="1" thickBot="1">
      <c r="A197" s="3559"/>
      <c r="B197" s="3559"/>
      <c r="C197" s="448"/>
      <c r="D197" s="449"/>
      <c r="E197" s="450"/>
      <c r="F197" s="451"/>
      <c r="G197" s="1593"/>
      <c r="H197" s="1575"/>
      <c r="I197" s="1368"/>
      <c r="J197" s="1369"/>
      <c r="K197" s="1368"/>
      <c r="L197" s="1569"/>
      <c r="M197" s="1444">
        <f t="shared" si="10"/>
        <v>0</v>
      </c>
      <c r="N197" s="3595"/>
      <c r="O197" s="1367"/>
      <c r="P197" s="1368"/>
      <c r="Q197" s="1369"/>
      <c r="R197" s="1370"/>
      <c r="S197" s="1212"/>
      <c r="T197" s="1444">
        <f t="shared" si="11"/>
        <v>0</v>
      </c>
      <c r="U197" s="3691"/>
      <c r="V197" s="1602"/>
      <c r="W197" s="1291"/>
      <c r="X197" s="1582"/>
      <c r="Y197" s="1285"/>
      <c r="Z197" s="1212"/>
      <c r="AA197" s="1444">
        <f t="shared" si="14"/>
        <v>0</v>
      </c>
      <c r="AB197" s="3712"/>
      <c r="AC197" s="3014"/>
      <c r="AD197" s="3012"/>
      <c r="AE197" s="3015"/>
      <c r="AF197" s="3012"/>
      <c r="AG197" s="1212"/>
      <c r="AH197" s="1444"/>
      <c r="AI197" s="3697"/>
      <c r="AJ197" s="1234"/>
      <c r="AK197" s="1236"/>
      <c r="AL197" s="1235"/>
      <c r="AM197" s="1236"/>
      <c r="AN197" s="1138"/>
      <c r="AO197" s="576">
        <f t="shared" si="13"/>
        <v>0</v>
      </c>
      <c r="AQ197" s="412"/>
      <c r="AR197" s="412"/>
    </row>
    <row r="198" spans="1:44" ht="18" hidden="1" customHeight="1" thickBot="1">
      <c r="A198" s="3560"/>
      <c r="B198" s="3560"/>
      <c r="C198" s="454"/>
      <c r="D198" s="455"/>
      <c r="E198" s="456"/>
      <c r="F198" s="457"/>
      <c r="G198" s="1603"/>
      <c r="H198" s="1575"/>
      <c r="I198" s="1368"/>
      <c r="J198" s="1369"/>
      <c r="K198" s="1368"/>
      <c r="L198" s="1604"/>
      <c r="M198" s="1444">
        <f t="shared" si="10"/>
        <v>0</v>
      </c>
      <c r="N198" s="3596"/>
      <c r="O198" s="1373"/>
      <c r="P198" s="1374"/>
      <c r="Q198" s="1375"/>
      <c r="R198" s="1376"/>
      <c r="S198" s="1226"/>
      <c r="T198" s="1444">
        <f t="shared" si="11"/>
        <v>0</v>
      </c>
      <c r="U198" s="3710"/>
      <c r="V198" s="1605"/>
      <c r="W198" s="1606"/>
      <c r="X198" s="1607"/>
      <c r="Y198" s="1608"/>
      <c r="Z198" s="1226"/>
      <c r="AA198" s="1444">
        <f t="shared" si="14"/>
        <v>0</v>
      </c>
      <c r="AB198" s="3713"/>
      <c r="AC198" s="3278"/>
      <c r="AD198" s="3279"/>
      <c r="AE198" s="3280"/>
      <c r="AF198" s="3279"/>
      <c r="AG198" s="1226"/>
      <c r="AH198" s="1444"/>
      <c r="AI198" s="3698"/>
      <c r="AJ198" s="1260"/>
      <c r="AK198" s="1262"/>
      <c r="AL198" s="1261"/>
      <c r="AM198" s="1262"/>
      <c r="AN198" s="1139"/>
      <c r="AO198" s="576">
        <f t="shared" si="13"/>
        <v>0</v>
      </c>
      <c r="AQ198" s="412"/>
      <c r="AR198" s="412"/>
    </row>
    <row r="199" spans="1:44" ht="18" customHeight="1" thickBot="1">
      <c r="A199" s="3631" t="s">
        <v>51</v>
      </c>
      <c r="B199" s="3598"/>
      <c r="C199" s="442"/>
      <c r="D199" s="443"/>
      <c r="E199" s="444"/>
      <c r="F199" s="445"/>
      <c r="G199" s="3653" t="s">
        <v>407</v>
      </c>
      <c r="H199" s="1609" t="s">
        <v>408</v>
      </c>
      <c r="I199" s="1182" t="s">
        <v>325</v>
      </c>
      <c r="J199" s="1182">
        <v>0.1</v>
      </c>
      <c r="K199" s="1369" t="s">
        <v>18</v>
      </c>
      <c r="L199" s="1562">
        <v>65</v>
      </c>
      <c r="M199" s="1444">
        <f t="shared" si="10"/>
        <v>6.5</v>
      </c>
      <c r="N199" s="3594" t="s">
        <v>412</v>
      </c>
      <c r="O199" s="1610" t="s">
        <v>354</v>
      </c>
      <c r="P199" s="1498" t="s">
        <v>73</v>
      </c>
      <c r="Q199" s="1498">
        <v>1</v>
      </c>
      <c r="R199" s="1611" t="s">
        <v>18</v>
      </c>
      <c r="S199" s="1241">
        <v>40</v>
      </c>
      <c r="T199" s="2192">
        <f t="shared" si="11"/>
        <v>40</v>
      </c>
      <c r="U199" s="3594" t="s">
        <v>457</v>
      </c>
      <c r="V199" s="1724" t="s">
        <v>554</v>
      </c>
      <c r="W199" s="1528"/>
      <c r="X199" s="4236">
        <v>23</v>
      </c>
      <c r="Y199" s="1532" t="s">
        <v>163</v>
      </c>
      <c r="Z199" s="1241">
        <v>12</v>
      </c>
      <c r="AA199" s="1444">
        <f t="shared" si="14"/>
        <v>276</v>
      </c>
      <c r="AB199" s="3653" t="s">
        <v>290</v>
      </c>
      <c r="AC199" s="1524" t="s">
        <v>127</v>
      </c>
      <c r="AD199" s="1612" t="s">
        <v>73</v>
      </c>
      <c r="AE199" s="1174">
        <v>1</v>
      </c>
      <c r="AF199" s="1526" t="s">
        <v>18</v>
      </c>
      <c r="AG199" s="1241"/>
      <c r="AH199" s="1444"/>
      <c r="AI199" s="3641" t="s">
        <v>668</v>
      </c>
      <c r="AJ199" s="2771" t="s">
        <v>352</v>
      </c>
      <c r="AK199" s="2772" t="s">
        <v>181</v>
      </c>
      <c r="AL199" s="2773"/>
      <c r="AM199" s="3443"/>
      <c r="AN199" s="1137">
        <v>65</v>
      </c>
      <c r="AO199" s="576">
        <f t="shared" si="13"/>
        <v>0</v>
      </c>
      <c r="AP199" s="535"/>
      <c r="AQ199" s="412"/>
      <c r="AR199" s="412"/>
    </row>
    <row r="200" spans="1:44" ht="18" customHeight="1" thickBot="1">
      <c r="A200" s="3559"/>
      <c r="B200" s="3559"/>
      <c r="C200" s="448"/>
      <c r="D200" s="449"/>
      <c r="E200" s="450"/>
      <c r="F200" s="451"/>
      <c r="G200" s="3614"/>
      <c r="H200" s="1541" t="s">
        <v>386</v>
      </c>
      <c r="I200" s="1182"/>
      <c r="J200" s="1182">
        <v>0.3</v>
      </c>
      <c r="K200" s="1369" t="s">
        <v>18</v>
      </c>
      <c r="L200" s="1569">
        <v>100</v>
      </c>
      <c r="M200" s="1444">
        <f t="shared" si="10"/>
        <v>30</v>
      </c>
      <c r="N200" s="3595"/>
      <c r="O200" s="1384" t="s">
        <v>266</v>
      </c>
      <c r="P200" s="1182"/>
      <c r="Q200" s="1182">
        <v>0.5</v>
      </c>
      <c r="R200" s="1201" t="s">
        <v>18</v>
      </c>
      <c r="S200" s="1214">
        <v>75</v>
      </c>
      <c r="T200" s="2192">
        <f t="shared" si="11"/>
        <v>37.5</v>
      </c>
      <c r="U200" s="3632"/>
      <c r="V200" s="1282" t="s">
        <v>144</v>
      </c>
      <c r="W200" s="1236"/>
      <c r="X200" s="1286">
        <v>3</v>
      </c>
      <c r="Y200" s="1343" t="s">
        <v>163</v>
      </c>
      <c r="Z200" s="1214"/>
      <c r="AA200" s="1444">
        <f t="shared" si="14"/>
        <v>0</v>
      </c>
      <c r="AB200" s="3614"/>
      <c r="AC200" s="1534" t="s">
        <v>303</v>
      </c>
      <c r="AD200" s="1614"/>
      <c r="AE200" s="1470">
        <v>0.5</v>
      </c>
      <c r="AF200" s="1201" t="s">
        <v>18</v>
      </c>
      <c r="AG200" s="1214"/>
      <c r="AH200" s="1444"/>
      <c r="AI200" s="3642"/>
      <c r="AJ200" s="3106" t="s">
        <v>669</v>
      </c>
      <c r="AK200" s="2775"/>
      <c r="AL200" s="3458"/>
      <c r="AM200" s="3459"/>
      <c r="AN200" s="1138">
        <v>150</v>
      </c>
      <c r="AO200" s="576">
        <f t="shared" si="13"/>
        <v>0</v>
      </c>
      <c r="AP200" s="412"/>
      <c r="AQ200" s="412"/>
      <c r="AR200" s="412"/>
    </row>
    <row r="201" spans="1:44" ht="18" customHeight="1" thickBot="1">
      <c r="A201" s="3559"/>
      <c r="B201" s="3559"/>
      <c r="C201" s="448"/>
      <c r="D201" s="449"/>
      <c r="E201" s="450"/>
      <c r="F201" s="451"/>
      <c r="G201" s="3614"/>
      <c r="H201" s="1181"/>
      <c r="I201" s="1368"/>
      <c r="J201" s="1368"/>
      <c r="K201" s="1369"/>
      <c r="L201" s="1569"/>
      <c r="M201" s="1444">
        <f t="shared" si="10"/>
        <v>0</v>
      </c>
      <c r="N201" s="3595"/>
      <c r="O201" s="1384" t="s">
        <v>264</v>
      </c>
      <c r="P201" s="1182"/>
      <c r="Q201" s="1182">
        <v>0.5</v>
      </c>
      <c r="R201" s="1201" t="s">
        <v>18</v>
      </c>
      <c r="S201" s="1214">
        <v>90</v>
      </c>
      <c r="T201" s="2192">
        <f t="shared" si="11"/>
        <v>45</v>
      </c>
      <c r="U201" s="3632"/>
      <c r="V201" s="1282"/>
      <c r="W201" s="1236"/>
      <c r="X201" s="1286"/>
      <c r="Y201" s="1343"/>
      <c r="Z201" s="1214"/>
      <c r="AA201" s="1444">
        <f t="shared" si="14"/>
        <v>0</v>
      </c>
      <c r="AB201" s="3614"/>
      <c r="AC201" s="1534" t="s">
        <v>219</v>
      </c>
      <c r="AD201" s="1614"/>
      <c r="AE201" s="1470">
        <v>0.1</v>
      </c>
      <c r="AF201" s="1201" t="s">
        <v>18</v>
      </c>
      <c r="AG201" s="1214"/>
      <c r="AH201" s="1444"/>
      <c r="AI201" s="3642"/>
      <c r="AJ201" s="2774"/>
      <c r="AK201" s="2775"/>
      <c r="AL201" s="2776"/>
      <c r="AM201" s="2777"/>
      <c r="AN201" s="1138"/>
      <c r="AO201" s="576">
        <f t="shared" si="13"/>
        <v>0</v>
      </c>
      <c r="AP201" s="412"/>
      <c r="AQ201" s="412"/>
      <c r="AR201" s="412"/>
    </row>
    <row r="202" spans="1:44" ht="18" customHeight="1" thickBot="1">
      <c r="A202" s="3559"/>
      <c r="B202" s="3559"/>
      <c r="C202" s="448"/>
      <c r="D202" s="449"/>
      <c r="E202" s="450"/>
      <c r="F202" s="451"/>
      <c r="G202" s="3614"/>
      <c r="H202" s="1616"/>
      <c r="I202" s="1542"/>
      <c r="J202" s="1542"/>
      <c r="K202" s="1369"/>
      <c r="L202" s="1617"/>
      <c r="M202" s="1444">
        <f t="shared" si="10"/>
        <v>0</v>
      </c>
      <c r="N202" s="3595"/>
      <c r="O202" s="1384"/>
      <c r="P202" s="1513"/>
      <c r="Q202" s="1576"/>
      <c r="R202" s="1618"/>
      <c r="S202" s="1214"/>
      <c r="T202" s="2192">
        <f t="shared" si="11"/>
        <v>0</v>
      </c>
      <c r="U202" s="3632"/>
      <c r="V202" s="1282"/>
      <c r="W202" s="1236"/>
      <c r="X202" s="1286"/>
      <c r="Y202" s="1389"/>
      <c r="Z202" s="1214"/>
      <c r="AA202" s="1444">
        <f t="shared" si="14"/>
        <v>0</v>
      </c>
      <c r="AB202" s="3614"/>
      <c r="AC202" s="1534" t="s">
        <v>288</v>
      </c>
      <c r="AD202" s="1614"/>
      <c r="AE202" s="1183">
        <v>1</v>
      </c>
      <c r="AF202" s="1184" t="s">
        <v>95</v>
      </c>
      <c r="AG202" s="1214"/>
      <c r="AH202" s="1444"/>
      <c r="AI202" s="3642"/>
      <c r="AJ202" s="2774"/>
      <c r="AK202" s="2775"/>
      <c r="AL202" s="2776"/>
      <c r="AM202" s="2777"/>
      <c r="AN202" s="1138">
        <v>50</v>
      </c>
      <c r="AO202" s="576">
        <f t="shared" si="13"/>
        <v>0</v>
      </c>
      <c r="AP202" s="412"/>
      <c r="AQ202" s="412"/>
      <c r="AR202" s="412"/>
    </row>
    <row r="203" spans="1:44" ht="18" customHeight="1" thickBot="1">
      <c r="A203" s="3559"/>
      <c r="B203" s="3559"/>
      <c r="C203" s="448"/>
      <c r="D203" s="449"/>
      <c r="E203" s="450"/>
      <c r="F203" s="451"/>
      <c r="G203" s="3614"/>
      <c r="H203" s="1575"/>
      <c r="I203" s="1368"/>
      <c r="J203" s="1542"/>
      <c r="K203" s="1369"/>
      <c r="L203" s="1569"/>
      <c r="M203" s="1444">
        <f t="shared" si="10"/>
        <v>0</v>
      </c>
      <c r="N203" s="3595"/>
      <c r="O203" s="1384"/>
      <c r="P203" s="1513"/>
      <c r="Q203" s="1576"/>
      <c r="R203" s="1620"/>
      <c r="S203" s="1214"/>
      <c r="T203" s="2192">
        <f t="shared" si="11"/>
        <v>0</v>
      </c>
      <c r="U203" s="3632"/>
      <c r="V203" s="1384"/>
      <c r="W203" s="1513"/>
      <c r="X203" s="1369"/>
      <c r="Y203" s="2203"/>
      <c r="Z203" s="1214"/>
      <c r="AA203" s="1444">
        <f t="shared" si="14"/>
        <v>0</v>
      </c>
      <c r="AB203" s="3614"/>
      <c r="AC203" s="3281" t="s">
        <v>167</v>
      </c>
      <c r="AD203" s="3282"/>
      <c r="AE203" s="3297">
        <v>0.2</v>
      </c>
      <c r="AF203" s="3284" t="s">
        <v>94</v>
      </c>
      <c r="AG203" s="1324"/>
      <c r="AH203" s="1444"/>
      <c r="AI203" s="3642"/>
      <c r="AJ203" s="2778"/>
      <c r="AK203" s="2779"/>
      <c r="AL203" s="2780"/>
      <c r="AM203" s="2781"/>
      <c r="AN203" s="1138"/>
      <c r="AO203" s="576">
        <f t="shared" si="13"/>
        <v>0</v>
      </c>
      <c r="AP203" s="412"/>
      <c r="AQ203" s="412"/>
      <c r="AR203" s="412"/>
    </row>
    <row r="204" spans="1:44" ht="18" customHeight="1" thickBot="1">
      <c r="A204" s="3559"/>
      <c r="B204" s="3559"/>
      <c r="C204" s="448"/>
      <c r="D204" s="449"/>
      <c r="E204" s="450"/>
      <c r="F204" s="451"/>
      <c r="G204" s="3614"/>
      <c r="H204" s="1575"/>
      <c r="I204" s="1368"/>
      <c r="J204" s="1369"/>
      <c r="K204" s="1368"/>
      <c r="L204" s="1428"/>
      <c r="M204" s="1444">
        <f t="shared" si="10"/>
        <v>0</v>
      </c>
      <c r="N204" s="3595"/>
      <c r="O204" s="1367"/>
      <c r="P204" s="1368"/>
      <c r="Q204" s="1576"/>
      <c r="R204" s="1618"/>
      <c r="S204" s="1214"/>
      <c r="T204" s="2192">
        <f t="shared" si="11"/>
        <v>0</v>
      </c>
      <c r="U204" s="3632"/>
      <c r="V204" s="1367"/>
      <c r="W204" s="1368"/>
      <c r="X204" s="1576"/>
      <c r="Y204" s="1370"/>
      <c r="Z204" s="1214"/>
      <c r="AA204" s="1444">
        <f t="shared" si="14"/>
        <v>0</v>
      </c>
      <c r="AB204" s="3614"/>
      <c r="AC204" s="1181"/>
      <c r="AD204" s="1623"/>
      <c r="AE204" s="1622"/>
      <c r="AF204" s="1184"/>
      <c r="AG204" s="1214"/>
      <c r="AH204" s="1444"/>
      <c r="AI204" s="3642"/>
      <c r="AJ204" s="2782"/>
      <c r="AK204" s="2783"/>
      <c r="AL204" s="2783"/>
      <c r="AM204" s="2784"/>
      <c r="AN204" s="1132"/>
      <c r="AO204" s="576">
        <f t="shared" si="13"/>
        <v>0</v>
      </c>
      <c r="AP204" s="412"/>
      <c r="AQ204" s="412"/>
      <c r="AR204" s="412"/>
    </row>
    <row r="205" spans="1:44" ht="18" customHeight="1" thickBot="1">
      <c r="A205" s="3559"/>
      <c r="B205" s="3559"/>
      <c r="C205" s="448"/>
      <c r="D205" s="449"/>
      <c r="E205" s="450"/>
      <c r="F205" s="451"/>
      <c r="G205" s="3614"/>
      <c r="H205" s="1575"/>
      <c r="I205" s="1368"/>
      <c r="J205" s="1369"/>
      <c r="K205" s="1368"/>
      <c r="L205" s="1428"/>
      <c r="M205" s="1444">
        <f t="shared" si="10"/>
        <v>0</v>
      </c>
      <c r="N205" s="3595"/>
      <c r="O205" s="1586"/>
      <c r="P205" s="1555"/>
      <c r="Q205" s="1625"/>
      <c r="R205" s="1626"/>
      <c r="S205" s="1214"/>
      <c r="T205" s="2192">
        <f t="shared" si="11"/>
        <v>0</v>
      </c>
      <c r="U205" s="3632"/>
      <c r="V205" s="1586"/>
      <c r="W205" s="1555"/>
      <c r="X205" s="1625"/>
      <c r="Y205" s="2204"/>
      <c r="Z205" s="1214"/>
      <c r="AA205" s="1444">
        <f t="shared" si="14"/>
        <v>0</v>
      </c>
      <c r="AB205" s="3614"/>
      <c r="AC205" s="1204"/>
      <c r="AD205" s="1627"/>
      <c r="AE205" s="1628"/>
      <c r="AF205" s="1206"/>
      <c r="AG205" s="1214"/>
      <c r="AH205" s="1444"/>
      <c r="AI205" s="3642"/>
      <c r="AJ205" s="2785"/>
      <c r="AK205" s="2786"/>
      <c r="AL205" s="2786"/>
      <c r="AM205" s="2787"/>
      <c r="AN205" s="1132"/>
      <c r="AO205" s="576">
        <f t="shared" si="13"/>
        <v>0</v>
      </c>
      <c r="AP205" s="412"/>
      <c r="AQ205" s="412"/>
      <c r="AR205" s="412"/>
    </row>
    <row r="206" spans="1:44" ht="18" hidden="1" customHeight="1" thickBot="1">
      <c r="A206" s="3559"/>
      <c r="B206" s="3559"/>
      <c r="C206" s="448"/>
      <c r="D206" s="449"/>
      <c r="E206" s="450"/>
      <c r="F206" s="451"/>
      <c r="G206" s="3614"/>
      <c r="H206" s="1367"/>
      <c r="I206" s="1575"/>
      <c r="J206" s="1630"/>
      <c r="K206" s="1368"/>
      <c r="L206" s="1428"/>
      <c r="M206" s="1444">
        <f t="shared" si="10"/>
        <v>0</v>
      </c>
      <c r="N206" s="3595"/>
      <c r="O206" s="1300"/>
      <c r="P206" s="1594"/>
      <c r="Q206" s="1631"/>
      <c r="R206" s="1301"/>
      <c r="S206" s="1214"/>
      <c r="T206" s="2192">
        <f t="shared" si="11"/>
        <v>0</v>
      </c>
      <c r="U206" s="3632"/>
      <c r="V206" s="1300"/>
      <c r="W206" s="1594"/>
      <c r="X206" s="1631"/>
      <c r="Y206" s="1366"/>
      <c r="Z206" s="1214"/>
      <c r="AA206" s="1444">
        <f t="shared" si="14"/>
        <v>0</v>
      </c>
      <c r="AB206" s="3614"/>
      <c r="AC206" s="1211"/>
      <c r="AD206" s="1395"/>
      <c r="AE206" s="1632"/>
      <c r="AF206" s="1214"/>
      <c r="AG206" s="1214"/>
      <c r="AH206" s="1444"/>
      <c r="AI206" s="3643"/>
      <c r="AJ206" s="2788"/>
      <c r="AK206" s="2789"/>
      <c r="AL206" s="2790"/>
      <c r="AM206" s="2791"/>
      <c r="AN206" s="1132"/>
      <c r="AO206" s="576">
        <f t="shared" si="13"/>
        <v>0</v>
      </c>
      <c r="AP206" s="412"/>
      <c r="AQ206" s="412"/>
      <c r="AR206" s="412"/>
    </row>
    <row r="207" spans="1:44" ht="18" hidden="1" customHeight="1">
      <c r="A207" s="3559"/>
      <c r="B207" s="3559"/>
      <c r="C207" s="448"/>
      <c r="D207" s="449"/>
      <c r="E207" s="450"/>
      <c r="F207" s="451"/>
      <c r="G207" s="3614"/>
      <c r="H207" s="1367"/>
      <c r="I207" s="1575"/>
      <c r="J207" s="1630"/>
      <c r="K207" s="1368"/>
      <c r="L207" s="1428"/>
      <c r="M207" s="1444">
        <f t="shared" si="10"/>
        <v>0</v>
      </c>
      <c r="N207" s="3595"/>
      <c r="O207" s="1367"/>
      <c r="P207" s="1575"/>
      <c r="Q207" s="1576"/>
      <c r="R207" s="1368"/>
      <c r="S207" s="1214"/>
      <c r="T207" s="2192">
        <f t="shared" si="11"/>
        <v>0</v>
      </c>
      <c r="U207" s="3632"/>
      <c r="V207" s="1367"/>
      <c r="W207" s="1575"/>
      <c r="X207" s="1576"/>
      <c r="Y207" s="1370"/>
      <c r="Z207" s="1214"/>
      <c r="AA207" s="1444">
        <f t="shared" si="14"/>
        <v>0</v>
      </c>
      <c r="AB207" s="3614"/>
      <c r="AC207" s="1211"/>
      <c r="AD207" s="1395"/>
      <c r="AE207" s="1632"/>
      <c r="AF207" s="1214"/>
      <c r="AG207" s="1214"/>
      <c r="AH207" s="1444"/>
      <c r="AI207" s="3643"/>
      <c r="AJ207" s="2792"/>
      <c r="AK207" s="2793"/>
      <c r="AL207" s="2794"/>
      <c r="AM207" s="2795"/>
      <c r="AN207" s="1132"/>
      <c r="AO207" s="576">
        <f t="shared" si="13"/>
        <v>0</v>
      </c>
      <c r="AP207" s="412"/>
      <c r="AQ207" s="412"/>
      <c r="AR207" s="412"/>
    </row>
    <row r="208" spans="1:44" ht="18" hidden="1" customHeight="1">
      <c r="A208" s="3559"/>
      <c r="B208" s="3559"/>
      <c r="C208" s="448"/>
      <c r="D208" s="449"/>
      <c r="E208" s="450"/>
      <c r="F208" s="451"/>
      <c r="G208" s="3614"/>
      <c r="H208" s="1367"/>
      <c r="I208" s="1575"/>
      <c r="J208" s="1630"/>
      <c r="K208" s="1368"/>
      <c r="L208" s="1428"/>
      <c r="M208" s="1444">
        <f t="shared" si="10"/>
        <v>0</v>
      </c>
      <c r="N208" s="3595"/>
      <c r="O208" s="1367"/>
      <c r="P208" s="1575"/>
      <c r="Q208" s="1576"/>
      <c r="R208" s="1368"/>
      <c r="S208" s="1214"/>
      <c r="T208" s="2192">
        <f t="shared" si="11"/>
        <v>0</v>
      </c>
      <c r="U208" s="3632"/>
      <c r="V208" s="1367"/>
      <c r="W208" s="1575"/>
      <c r="X208" s="1576"/>
      <c r="Y208" s="1370"/>
      <c r="Z208" s="1214"/>
      <c r="AA208" s="1444">
        <f t="shared" si="14"/>
        <v>0</v>
      </c>
      <c r="AB208" s="3614"/>
      <c r="AC208" s="1211"/>
      <c r="AD208" s="1395"/>
      <c r="AE208" s="1632"/>
      <c r="AF208" s="1214"/>
      <c r="AG208" s="1214"/>
      <c r="AH208" s="1444"/>
      <c r="AI208" s="3643"/>
      <c r="AJ208" s="2792"/>
      <c r="AK208" s="2793"/>
      <c r="AL208" s="2794"/>
      <c r="AM208" s="2795"/>
      <c r="AN208" s="1132"/>
      <c r="AO208" s="576">
        <f t="shared" si="13"/>
        <v>0</v>
      </c>
      <c r="AP208" s="412"/>
      <c r="AQ208" s="412"/>
      <c r="AR208" s="412"/>
    </row>
    <row r="209" spans="1:44" ht="18" hidden="1" customHeight="1">
      <c r="A209" s="3559"/>
      <c r="B209" s="3559"/>
      <c r="C209" s="448"/>
      <c r="D209" s="449"/>
      <c r="E209" s="450"/>
      <c r="F209" s="451"/>
      <c r="G209" s="3614"/>
      <c r="H209" s="1367"/>
      <c r="I209" s="1575"/>
      <c r="J209" s="1630"/>
      <c r="K209" s="1368"/>
      <c r="L209" s="1428"/>
      <c r="M209" s="1444">
        <f t="shared" si="10"/>
        <v>0</v>
      </c>
      <c r="N209" s="3595"/>
      <c r="O209" s="1367"/>
      <c r="P209" s="1575"/>
      <c r="Q209" s="1576"/>
      <c r="R209" s="1368"/>
      <c r="S209" s="1214"/>
      <c r="T209" s="2192">
        <f t="shared" si="11"/>
        <v>0</v>
      </c>
      <c r="U209" s="3632"/>
      <c r="V209" s="1367"/>
      <c r="W209" s="1575"/>
      <c r="X209" s="1576"/>
      <c r="Y209" s="1370"/>
      <c r="Z209" s="1214"/>
      <c r="AA209" s="1444">
        <f t="shared" si="14"/>
        <v>0</v>
      </c>
      <c r="AB209" s="3614"/>
      <c r="AC209" s="1211"/>
      <c r="AD209" s="1395"/>
      <c r="AE209" s="1632"/>
      <c r="AF209" s="1214"/>
      <c r="AG209" s="1214"/>
      <c r="AH209" s="1444"/>
      <c r="AI209" s="3643"/>
      <c r="AJ209" s="2792"/>
      <c r="AK209" s="2793"/>
      <c r="AL209" s="2794"/>
      <c r="AM209" s="2795"/>
      <c r="AN209" s="1132"/>
      <c r="AO209" s="576">
        <f t="shared" si="13"/>
        <v>0</v>
      </c>
      <c r="AP209" s="412"/>
      <c r="AQ209" s="412"/>
      <c r="AR209" s="412"/>
    </row>
    <row r="210" spans="1:44" ht="18" hidden="1" customHeight="1">
      <c r="A210" s="3559"/>
      <c r="B210" s="3559"/>
      <c r="C210" s="448"/>
      <c r="D210" s="449"/>
      <c r="E210" s="450"/>
      <c r="F210" s="451"/>
      <c r="G210" s="3614"/>
      <c r="H210" s="1367"/>
      <c r="I210" s="1575"/>
      <c r="J210" s="1630"/>
      <c r="K210" s="1368"/>
      <c r="L210" s="1428"/>
      <c r="M210" s="1444">
        <f t="shared" si="10"/>
        <v>0</v>
      </c>
      <c r="N210" s="3595"/>
      <c r="O210" s="1367"/>
      <c r="P210" s="1575"/>
      <c r="Q210" s="1576"/>
      <c r="R210" s="1368"/>
      <c r="S210" s="1214"/>
      <c r="T210" s="2192">
        <f t="shared" si="11"/>
        <v>0</v>
      </c>
      <c r="U210" s="3632"/>
      <c r="V210" s="1367"/>
      <c r="W210" s="1575"/>
      <c r="X210" s="1576"/>
      <c r="Y210" s="1370"/>
      <c r="Z210" s="1214"/>
      <c r="AA210" s="1444">
        <f t="shared" si="14"/>
        <v>0</v>
      </c>
      <c r="AB210" s="3614"/>
      <c r="AC210" s="1211"/>
      <c r="AD210" s="1395"/>
      <c r="AE210" s="1632"/>
      <c r="AF210" s="1214"/>
      <c r="AG210" s="1214"/>
      <c r="AH210" s="1444"/>
      <c r="AI210" s="3643"/>
      <c r="AJ210" s="2792"/>
      <c r="AK210" s="2793"/>
      <c r="AL210" s="2794"/>
      <c r="AM210" s="2795"/>
      <c r="AN210" s="1132"/>
      <c r="AO210" s="576">
        <f t="shared" si="13"/>
        <v>0</v>
      </c>
      <c r="AP210" s="412"/>
      <c r="AQ210" s="412"/>
      <c r="AR210" s="412"/>
    </row>
    <row r="211" spans="1:44" ht="18" hidden="1" customHeight="1">
      <c r="A211" s="3559"/>
      <c r="B211" s="3559"/>
      <c r="C211" s="448"/>
      <c r="D211" s="449"/>
      <c r="E211" s="450"/>
      <c r="F211" s="451"/>
      <c r="G211" s="3614"/>
      <c r="H211" s="1367"/>
      <c r="I211" s="1575"/>
      <c r="J211" s="1630"/>
      <c r="K211" s="1368"/>
      <c r="L211" s="1428"/>
      <c r="M211" s="1444">
        <f t="shared" si="10"/>
        <v>0</v>
      </c>
      <c r="N211" s="3595"/>
      <c r="O211" s="1367"/>
      <c r="P211" s="1575"/>
      <c r="Q211" s="1576"/>
      <c r="R211" s="1368"/>
      <c r="S211" s="1214"/>
      <c r="T211" s="2192">
        <f t="shared" si="11"/>
        <v>0</v>
      </c>
      <c r="U211" s="3632"/>
      <c r="V211" s="1367"/>
      <c r="W211" s="1575"/>
      <c r="X211" s="1576"/>
      <c r="Y211" s="1370"/>
      <c r="Z211" s="1214"/>
      <c r="AA211" s="1444">
        <f t="shared" si="14"/>
        <v>0</v>
      </c>
      <c r="AB211" s="3614"/>
      <c r="AC211" s="1211"/>
      <c r="AD211" s="1395"/>
      <c r="AE211" s="1632"/>
      <c r="AF211" s="1214"/>
      <c r="AG211" s="1214"/>
      <c r="AH211" s="1444"/>
      <c r="AI211" s="3643"/>
      <c r="AJ211" s="2792"/>
      <c r="AK211" s="2793"/>
      <c r="AL211" s="2794"/>
      <c r="AM211" s="2795"/>
      <c r="AN211" s="1132"/>
      <c r="AO211" s="576">
        <f t="shared" si="13"/>
        <v>0</v>
      </c>
      <c r="AP211" s="412"/>
      <c r="AQ211" s="412"/>
      <c r="AR211" s="412"/>
    </row>
    <row r="212" spans="1:44" ht="18" hidden="1" customHeight="1">
      <c r="A212" s="3559"/>
      <c r="B212" s="3559"/>
      <c r="C212" s="448"/>
      <c r="D212" s="449"/>
      <c r="E212" s="450"/>
      <c r="F212" s="451"/>
      <c r="G212" s="3614"/>
      <c r="H212" s="1367"/>
      <c r="I212" s="1575"/>
      <c r="J212" s="1630"/>
      <c r="K212" s="1368"/>
      <c r="L212" s="1428"/>
      <c r="M212" s="1444">
        <f t="shared" si="10"/>
        <v>0</v>
      </c>
      <c r="N212" s="3595"/>
      <c r="O212" s="1367"/>
      <c r="P212" s="1575"/>
      <c r="Q212" s="1576"/>
      <c r="R212" s="1368"/>
      <c r="S212" s="1214"/>
      <c r="T212" s="2192">
        <f t="shared" si="11"/>
        <v>0</v>
      </c>
      <c r="U212" s="3632"/>
      <c r="V212" s="1367"/>
      <c r="W212" s="1575"/>
      <c r="X212" s="1576"/>
      <c r="Y212" s="1370"/>
      <c r="Z212" s="1214"/>
      <c r="AA212" s="1444">
        <f t="shared" si="14"/>
        <v>0</v>
      </c>
      <c r="AB212" s="3614"/>
      <c r="AC212" s="1211"/>
      <c r="AD212" s="1395"/>
      <c r="AE212" s="1632"/>
      <c r="AF212" s="1214"/>
      <c r="AG212" s="1214"/>
      <c r="AH212" s="1444"/>
      <c r="AI212" s="3643"/>
      <c r="AJ212" s="2792"/>
      <c r="AK212" s="2793"/>
      <c r="AL212" s="2794"/>
      <c r="AM212" s="2795"/>
      <c r="AN212" s="1132"/>
      <c r="AO212" s="576">
        <f t="shared" si="13"/>
        <v>0</v>
      </c>
      <c r="AP212" s="412"/>
      <c r="AQ212" s="412"/>
      <c r="AR212" s="412"/>
    </row>
    <row r="213" spans="1:44" ht="18" hidden="1" customHeight="1">
      <c r="A213" s="3560"/>
      <c r="B213" s="3560"/>
      <c r="C213" s="454"/>
      <c r="D213" s="455"/>
      <c r="E213" s="456"/>
      <c r="F213" s="457"/>
      <c r="G213" s="3654"/>
      <c r="H213" s="1586"/>
      <c r="I213" s="1636"/>
      <c r="J213" s="1637"/>
      <c r="K213" s="1555"/>
      <c r="L213" s="1439"/>
      <c r="M213" s="1444">
        <f t="shared" si="10"/>
        <v>0</v>
      </c>
      <c r="N213" s="3596"/>
      <c r="O213" s="1586"/>
      <c r="P213" s="1636"/>
      <c r="Q213" s="1625"/>
      <c r="R213" s="1555"/>
      <c r="S213" s="1228"/>
      <c r="T213" s="2192">
        <f t="shared" si="11"/>
        <v>0</v>
      </c>
      <c r="U213" s="3633"/>
      <c r="V213" s="1373"/>
      <c r="W213" s="2202"/>
      <c r="X213" s="2201"/>
      <c r="Y213" s="1376"/>
      <c r="Z213" s="1228"/>
      <c r="AA213" s="1444">
        <f t="shared" si="14"/>
        <v>0</v>
      </c>
      <c r="AB213" s="3654"/>
      <c r="AC213" s="1225"/>
      <c r="AD213" s="1399"/>
      <c r="AE213" s="1638"/>
      <c r="AF213" s="1228"/>
      <c r="AG213" s="1228"/>
      <c r="AH213" s="1444"/>
      <c r="AI213" s="3643"/>
      <c r="AJ213" s="2796"/>
      <c r="AK213" s="2797"/>
      <c r="AL213" s="2798"/>
      <c r="AM213" s="2799"/>
      <c r="AN213" s="1134"/>
      <c r="AO213" s="576">
        <f t="shared" si="13"/>
        <v>0</v>
      </c>
      <c r="AP213" s="412"/>
      <c r="AQ213" s="412"/>
      <c r="AR213" s="412"/>
    </row>
    <row r="214" spans="1:44" ht="18" customHeight="1">
      <c r="A214" s="3644" t="s">
        <v>80</v>
      </c>
      <c r="B214" s="485"/>
      <c r="C214" s="497"/>
      <c r="D214" s="498"/>
      <c r="E214" s="499"/>
      <c r="F214" s="500"/>
      <c r="G214" s="1642"/>
      <c r="H214" s="1642"/>
      <c r="I214" s="2196"/>
      <c r="J214" s="1379"/>
      <c r="K214" s="1525"/>
      <c r="L214" s="1644"/>
      <c r="M214" s="1444">
        <f t="shared" si="10"/>
        <v>0</v>
      </c>
      <c r="N214" s="1641"/>
      <c r="O214" s="1642"/>
      <c r="P214" s="1645"/>
      <c r="Q214" s="1646"/>
      <c r="R214" s="1643"/>
      <c r="S214" s="1644"/>
      <c r="T214" s="2197"/>
      <c r="U214" s="1594"/>
      <c r="V214" s="1594"/>
      <c r="W214" s="1649"/>
      <c r="X214" s="1302"/>
      <c r="Y214" s="1301"/>
      <c r="Z214" s="1644"/>
      <c r="AA214" s="1444">
        <f t="shared" ref="AA214" si="15">Z214*X214</f>
        <v>0</v>
      </c>
      <c r="AB214" s="1642"/>
      <c r="AC214" s="1642"/>
      <c r="AD214" s="1645"/>
      <c r="AE214" s="1646"/>
      <c r="AF214" s="1643"/>
      <c r="AG214" s="1644">
        <v>5</v>
      </c>
      <c r="AH214" s="1444">
        <f t="shared" ref="AH214" si="16">AG214*AE214</f>
        <v>0</v>
      </c>
      <c r="AI214" s="1642"/>
      <c r="AJ214" s="1642"/>
      <c r="AK214" s="1645"/>
      <c r="AL214" s="2198"/>
      <c r="AM214" s="1525"/>
      <c r="AN214" s="1140"/>
      <c r="AO214" s="576">
        <f t="shared" si="13"/>
        <v>0</v>
      </c>
      <c r="AP214" s="412"/>
      <c r="AQ214" s="412"/>
      <c r="AR214" s="412"/>
    </row>
    <row r="215" spans="1:44" ht="18" hidden="1" customHeight="1">
      <c r="A215" s="3623"/>
      <c r="B215" s="504"/>
      <c r="C215" s="490"/>
      <c r="D215" s="505"/>
      <c r="E215" s="506"/>
      <c r="F215" s="507"/>
      <c r="G215" s="1648"/>
      <c r="H215" s="1300"/>
      <c r="I215" s="1649"/>
      <c r="J215" s="1650"/>
      <c r="K215" s="1303"/>
      <c r="L215" s="1651"/>
      <c r="M215" s="1651"/>
      <c r="N215" s="1648"/>
      <c r="O215" s="1300"/>
      <c r="P215" s="1649"/>
      <c r="Q215" s="1650"/>
      <c r="R215" s="1303"/>
      <c r="S215" s="1651"/>
      <c r="T215" s="1651"/>
      <c r="U215" s="1648"/>
      <c r="V215" s="1300"/>
      <c r="W215" s="1649"/>
      <c r="X215" s="1650"/>
      <c r="Y215" s="1303"/>
      <c r="Z215" s="1651"/>
      <c r="AA215" s="1651"/>
      <c r="AB215" s="1648"/>
      <c r="AC215" s="1300"/>
      <c r="AD215" s="1649"/>
      <c r="AE215" s="1650"/>
      <c r="AF215" s="1303"/>
      <c r="AG215" s="1651"/>
      <c r="AH215" s="1651"/>
      <c r="AI215" s="1648"/>
      <c r="AJ215" s="1300"/>
      <c r="AK215" s="1649"/>
      <c r="AL215" s="2199"/>
      <c r="AM215" s="1303"/>
      <c r="AN215" s="508"/>
      <c r="AO215" s="508"/>
      <c r="AP215" s="412"/>
      <c r="AQ215" s="412"/>
      <c r="AR215" s="412"/>
    </row>
    <row r="216" spans="1:44" ht="18" hidden="1" customHeight="1">
      <c r="A216" s="3623"/>
      <c r="B216" s="504"/>
      <c r="C216" s="490"/>
      <c r="D216" s="505"/>
      <c r="E216" s="506"/>
      <c r="F216" s="507"/>
      <c r="G216" s="1648"/>
      <c r="H216" s="1300"/>
      <c r="I216" s="1649"/>
      <c r="J216" s="1650"/>
      <c r="K216" s="1303"/>
      <c r="L216" s="1651"/>
      <c r="M216" s="1651"/>
      <c r="N216" s="1648"/>
      <c r="O216" s="1300"/>
      <c r="P216" s="1649"/>
      <c r="Q216" s="1650"/>
      <c r="R216" s="1303"/>
      <c r="S216" s="1651"/>
      <c r="T216" s="1651"/>
      <c r="U216" s="1648"/>
      <c r="V216" s="1300"/>
      <c r="W216" s="1649"/>
      <c r="X216" s="1650"/>
      <c r="Y216" s="1303"/>
      <c r="Z216" s="1651"/>
      <c r="AA216" s="1651"/>
      <c r="AB216" s="1648"/>
      <c r="AC216" s="1300"/>
      <c r="AD216" s="1649"/>
      <c r="AE216" s="1650"/>
      <c r="AF216" s="1303"/>
      <c r="AG216" s="1651"/>
      <c r="AH216" s="1651"/>
      <c r="AI216" s="1648"/>
      <c r="AJ216" s="1300"/>
      <c r="AK216" s="1649"/>
      <c r="AL216" s="2199"/>
      <c r="AM216" s="1303"/>
      <c r="AN216" s="508"/>
      <c r="AO216" s="508"/>
      <c r="AP216" s="535">
        <v>34.85</v>
      </c>
      <c r="AQ216" s="412"/>
      <c r="AR216" s="412"/>
    </row>
    <row r="217" spans="1:44" ht="18" hidden="1" customHeight="1">
      <c r="A217" s="3623"/>
      <c r="B217" s="504"/>
      <c r="C217" s="490"/>
      <c r="D217" s="505"/>
      <c r="E217" s="506"/>
      <c r="F217" s="507"/>
      <c r="G217" s="1648"/>
      <c r="H217" s="1300"/>
      <c r="I217" s="1649"/>
      <c r="J217" s="1650"/>
      <c r="K217" s="1303"/>
      <c r="L217" s="1651"/>
      <c r="M217" s="1651"/>
      <c r="N217" s="1648"/>
      <c r="O217" s="1300"/>
      <c r="P217" s="1649"/>
      <c r="Q217" s="1650"/>
      <c r="R217" s="1303"/>
      <c r="S217" s="1651"/>
      <c r="T217" s="1651"/>
      <c r="U217" s="1648"/>
      <c r="V217" s="1300"/>
      <c r="W217" s="1649"/>
      <c r="X217" s="1650"/>
      <c r="Y217" s="1303"/>
      <c r="Z217" s="1651"/>
      <c r="AA217" s="1651"/>
      <c r="AB217" s="1648"/>
      <c r="AC217" s="1300"/>
      <c r="AD217" s="1649"/>
      <c r="AE217" s="1650"/>
      <c r="AF217" s="1303"/>
      <c r="AG217" s="1651"/>
      <c r="AH217" s="1651"/>
      <c r="AI217" s="1648"/>
      <c r="AJ217" s="1300"/>
      <c r="AK217" s="1649"/>
      <c r="AL217" s="2199"/>
      <c r="AM217" s="1303"/>
      <c r="AN217" s="508"/>
      <c r="AO217" s="508"/>
      <c r="AP217" s="3717" t="s">
        <v>241</v>
      </c>
      <c r="AQ217" s="3718"/>
      <c r="AR217" s="412"/>
    </row>
    <row r="218" spans="1:44" ht="18" hidden="1" customHeight="1">
      <c r="A218" s="3623"/>
      <c r="B218" s="504"/>
      <c r="C218" s="490"/>
      <c r="D218" s="505"/>
      <c r="E218" s="506"/>
      <c r="F218" s="507"/>
      <c r="G218" s="1648"/>
      <c r="H218" s="1300"/>
      <c r="I218" s="1649"/>
      <c r="J218" s="1650"/>
      <c r="K218" s="1303"/>
      <c r="L218" s="1651"/>
      <c r="M218" s="1651"/>
      <c r="N218" s="1648"/>
      <c r="O218" s="1300"/>
      <c r="P218" s="1649"/>
      <c r="Q218" s="1650"/>
      <c r="R218" s="1303"/>
      <c r="S218" s="1651"/>
      <c r="T218" s="1651"/>
      <c r="U218" s="1648"/>
      <c r="V218" s="1300"/>
      <c r="W218" s="1649"/>
      <c r="X218" s="1650"/>
      <c r="Y218" s="1303"/>
      <c r="Z218" s="1651"/>
      <c r="AA218" s="1651"/>
      <c r="AB218" s="1648"/>
      <c r="AC218" s="1300"/>
      <c r="AD218" s="1649"/>
      <c r="AE218" s="1650"/>
      <c r="AF218" s="1303"/>
      <c r="AG218" s="1651"/>
      <c r="AH218" s="1651"/>
      <c r="AI218" s="1648"/>
      <c r="AJ218" s="1300"/>
      <c r="AK218" s="1649"/>
      <c r="AL218" s="2199"/>
      <c r="AM218" s="1303"/>
      <c r="AN218" s="508"/>
      <c r="AO218" s="508"/>
      <c r="AP218" s="412"/>
      <c r="AQ218" s="412"/>
      <c r="AR218" s="412"/>
    </row>
    <row r="219" spans="1:44" ht="18" hidden="1" customHeight="1">
      <c r="A219" s="3623"/>
      <c r="B219" s="504"/>
      <c r="C219" s="490"/>
      <c r="D219" s="505"/>
      <c r="E219" s="506"/>
      <c r="F219" s="507"/>
      <c r="G219" s="1648"/>
      <c r="H219" s="1300"/>
      <c r="I219" s="1649"/>
      <c r="J219" s="1650"/>
      <c r="K219" s="1303"/>
      <c r="L219" s="1651"/>
      <c r="M219" s="1651"/>
      <c r="N219" s="1648"/>
      <c r="O219" s="1300"/>
      <c r="P219" s="1649"/>
      <c r="Q219" s="1650"/>
      <c r="R219" s="1303"/>
      <c r="S219" s="1651"/>
      <c r="T219" s="1651"/>
      <c r="U219" s="1648"/>
      <c r="V219" s="1300"/>
      <c r="W219" s="1649"/>
      <c r="X219" s="1650"/>
      <c r="Y219" s="1303"/>
      <c r="Z219" s="1651"/>
      <c r="AA219" s="1651"/>
      <c r="AB219" s="1648"/>
      <c r="AC219" s="1300"/>
      <c r="AD219" s="1649"/>
      <c r="AE219" s="1650"/>
      <c r="AF219" s="1303"/>
      <c r="AG219" s="1651"/>
      <c r="AH219" s="1651"/>
      <c r="AI219" s="1648"/>
      <c r="AJ219" s="1300"/>
      <c r="AK219" s="1649"/>
      <c r="AL219" s="2199"/>
      <c r="AM219" s="1303"/>
      <c r="AN219" s="508"/>
      <c r="AO219" s="508"/>
      <c r="AP219" s="412"/>
      <c r="AQ219" s="412"/>
      <c r="AR219" s="412"/>
    </row>
    <row r="220" spans="1:44" ht="18" hidden="1" customHeight="1">
      <c r="A220" s="3623"/>
      <c r="B220" s="504"/>
      <c r="C220" s="490"/>
      <c r="D220" s="505"/>
      <c r="E220" s="506"/>
      <c r="F220" s="507"/>
      <c r="G220" s="1648"/>
      <c r="H220" s="1300"/>
      <c r="I220" s="1649"/>
      <c r="J220" s="1650"/>
      <c r="K220" s="1303"/>
      <c r="L220" s="1651"/>
      <c r="M220" s="1651"/>
      <c r="N220" s="1648"/>
      <c r="O220" s="1300"/>
      <c r="P220" s="1649"/>
      <c r="Q220" s="1650"/>
      <c r="R220" s="1303"/>
      <c r="S220" s="1651"/>
      <c r="T220" s="1651"/>
      <c r="U220" s="1648"/>
      <c r="V220" s="1300"/>
      <c r="W220" s="1649"/>
      <c r="X220" s="1650"/>
      <c r="Y220" s="1303"/>
      <c r="Z220" s="1651"/>
      <c r="AA220" s="1651"/>
      <c r="AB220" s="1648"/>
      <c r="AC220" s="1300"/>
      <c r="AD220" s="1649"/>
      <c r="AE220" s="1650"/>
      <c r="AF220" s="1303"/>
      <c r="AG220" s="1651"/>
      <c r="AH220" s="1651"/>
      <c r="AI220" s="1648"/>
      <c r="AJ220" s="1300"/>
      <c r="AK220" s="1649"/>
      <c r="AL220" s="2199"/>
      <c r="AM220" s="1303"/>
      <c r="AN220" s="508"/>
      <c r="AO220" s="508"/>
      <c r="AP220" s="412"/>
      <c r="AQ220" s="412"/>
      <c r="AR220" s="412"/>
    </row>
    <row r="221" spans="1:44" ht="18" hidden="1" customHeight="1">
      <c r="A221" s="3623"/>
      <c r="B221" s="504"/>
      <c r="C221" s="490"/>
      <c r="D221" s="505"/>
      <c r="E221" s="506"/>
      <c r="F221" s="507"/>
      <c r="G221" s="1648"/>
      <c r="H221" s="1300"/>
      <c r="I221" s="1649"/>
      <c r="J221" s="1650"/>
      <c r="K221" s="1303"/>
      <c r="L221" s="1651"/>
      <c r="M221" s="1651"/>
      <c r="N221" s="1648"/>
      <c r="O221" s="1300"/>
      <c r="P221" s="1649"/>
      <c r="Q221" s="1650"/>
      <c r="R221" s="1303"/>
      <c r="S221" s="1651"/>
      <c r="T221" s="1651"/>
      <c r="U221" s="1648"/>
      <c r="V221" s="1300"/>
      <c r="W221" s="1649"/>
      <c r="X221" s="1650"/>
      <c r="Y221" s="1303"/>
      <c r="Z221" s="1651"/>
      <c r="AA221" s="1651"/>
      <c r="AB221" s="1648"/>
      <c r="AC221" s="1300"/>
      <c r="AD221" s="1649"/>
      <c r="AE221" s="1650"/>
      <c r="AF221" s="1303"/>
      <c r="AG221" s="1651"/>
      <c r="AH221" s="1651"/>
      <c r="AI221" s="1648"/>
      <c r="AJ221" s="1300"/>
      <c r="AK221" s="1649"/>
      <c r="AL221" s="2199"/>
      <c r="AM221" s="1303"/>
      <c r="AN221" s="508"/>
      <c r="AO221" s="508"/>
      <c r="AP221" s="412"/>
      <c r="AQ221" s="412"/>
      <c r="AR221" s="412"/>
    </row>
    <row r="222" spans="1:44" ht="18" hidden="1" customHeight="1">
      <c r="A222" s="3623"/>
      <c r="B222" s="504"/>
      <c r="C222" s="490"/>
      <c r="D222" s="505"/>
      <c r="E222" s="506"/>
      <c r="F222" s="507"/>
      <c r="G222" s="1648"/>
      <c r="H222" s="1300"/>
      <c r="I222" s="1649"/>
      <c r="J222" s="1650"/>
      <c r="K222" s="1303"/>
      <c r="L222" s="1651"/>
      <c r="M222" s="1651"/>
      <c r="N222" s="1648"/>
      <c r="O222" s="1300"/>
      <c r="P222" s="1649"/>
      <c r="Q222" s="1650"/>
      <c r="R222" s="1303"/>
      <c r="S222" s="1651"/>
      <c r="T222" s="1651"/>
      <c r="U222" s="1648"/>
      <c r="V222" s="1300"/>
      <c r="W222" s="1649"/>
      <c r="X222" s="1650"/>
      <c r="Y222" s="1303"/>
      <c r="Z222" s="1651"/>
      <c r="AA222" s="1651"/>
      <c r="AB222" s="1648"/>
      <c r="AC222" s="1300"/>
      <c r="AD222" s="1649"/>
      <c r="AE222" s="1650"/>
      <c r="AF222" s="1303"/>
      <c r="AG222" s="1651"/>
      <c r="AH222" s="1651"/>
      <c r="AI222" s="1648"/>
      <c r="AJ222" s="1300"/>
      <c r="AK222" s="1649"/>
      <c r="AL222" s="2199"/>
      <c r="AM222" s="1303"/>
      <c r="AN222" s="508"/>
      <c r="AO222" s="508"/>
      <c r="AP222" s="412"/>
      <c r="AQ222" s="412"/>
      <c r="AR222" s="412"/>
    </row>
    <row r="223" spans="1:44" ht="18" hidden="1" customHeight="1">
      <c r="A223" s="3623"/>
      <c r="B223" s="504"/>
      <c r="C223" s="490"/>
      <c r="D223" s="505"/>
      <c r="E223" s="506"/>
      <c r="F223" s="507"/>
      <c r="G223" s="1648"/>
      <c r="H223" s="1300"/>
      <c r="I223" s="1649"/>
      <c r="J223" s="1650"/>
      <c r="K223" s="1303"/>
      <c r="L223" s="1651"/>
      <c r="M223" s="1651"/>
      <c r="N223" s="1648"/>
      <c r="O223" s="1300"/>
      <c r="P223" s="1649"/>
      <c r="Q223" s="1650"/>
      <c r="R223" s="1303"/>
      <c r="S223" s="1651"/>
      <c r="T223" s="1651"/>
      <c r="U223" s="1648"/>
      <c r="V223" s="1300"/>
      <c r="W223" s="1649"/>
      <c r="X223" s="1650"/>
      <c r="Y223" s="1303"/>
      <c r="Z223" s="1651"/>
      <c r="AA223" s="1651"/>
      <c r="AB223" s="1648"/>
      <c r="AC223" s="1300"/>
      <c r="AD223" s="1649"/>
      <c r="AE223" s="1650"/>
      <c r="AF223" s="1303"/>
      <c r="AG223" s="1651"/>
      <c r="AH223" s="1651"/>
      <c r="AI223" s="1648"/>
      <c r="AJ223" s="1300"/>
      <c r="AK223" s="1649"/>
      <c r="AL223" s="2199"/>
      <c r="AM223" s="1303"/>
      <c r="AN223" s="508"/>
      <c r="AO223" s="508"/>
      <c r="AP223" s="412"/>
      <c r="AQ223" s="412"/>
      <c r="AR223" s="412"/>
    </row>
    <row r="224" spans="1:44" ht="18" hidden="1" customHeight="1">
      <c r="A224" s="3623"/>
      <c r="B224" s="504"/>
      <c r="C224" s="490"/>
      <c r="D224" s="505"/>
      <c r="E224" s="506"/>
      <c r="F224" s="507"/>
      <c r="G224" s="1648"/>
      <c r="H224" s="1300"/>
      <c r="I224" s="1649"/>
      <c r="J224" s="1650"/>
      <c r="K224" s="1303"/>
      <c r="L224" s="1651"/>
      <c r="M224" s="1651"/>
      <c r="N224" s="1648"/>
      <c r="O224" s="1300"/>
      <c r="P224" s="1649"/>
      <c r="Q224" s="1650"/>
      <c r="R224" s="1303"/>
      <c r="S224" s="1651"/>
      <c r="T224" s="1651"/>
      <c r="U224" s="1648"/>
      <c r="V224" s="1300"/>
      <c r="W224" s="1649"/>
      <c r="X224" s="1650"/>
      <c r="Y224" s="1303"/>
      <c r="Z224" s="1651"/>
      <c r="AA224" s="1651"/>
      <c r="AB224" s="1648"/>
      <c r="AC224" s="1300"/>
      <c r="AD224" s="1649"/>
      <c r="AE224" s="1650"/>
      <c r="AF224" s="1303"/>
      <c r="AG224" s="1651"/>
      <c r="AH224" s="1651"/>
      <c r="AI224" s="1648"/>
      <c r="AJ224" s="1300"/>
      <c r="AK224" s="1649"/>
      <c r="AL224" s="2199"/>
      <c r="AM224" s="1303"/>
      <c r="AN224" s="508"/>
      <c r="AO224" s="508"/>
    </row>
    <row r="225" spans="1:41" ht="18" hidden="1" customHeight="1">
      <c r="A225" s="3623"/>
      <c r="B225" s="504"/>
      <c r="C225" s="490"/>
      <c r="D225" s="505"/>
      <c r="E225" s="506"/>
      <c r="F225" s="507"/>
      <c r="G225" s="1648"/>
      <c r="H225" s="1300"/>
      <c r="I225" s="1649"/>
      <c r="J225" s="1650"/>
      <c r="K225" s="1303"/>
      <c r="L225" s="1651"/>
      <c r="M225" s="1651"/>
      <c r="N225" s="1648"/>
      <c r="O225" s="1300"/>
      <c r="P225" s="1649"/>
      <c r="Q225" s="1650"/>
      <c r="R225" s="1303"/>
      <c r="S225" s="1651"/>
      <c r="T225" s="1651"/>
      <c r="U225" s="1648"/>
      <c r="V225" s="1300"/>
      <c r="W225" s="1649"/>
      <c r="X225" s="1650"/>
      <c r="Y225" s="1303"/>
      <c r="Z225" s="1651"/>
      <c r="AA225" s="1651"/>
      <c r="AB225" s="1648"/>
      <c r="AC225" s="1300"/>
      <c r="AD225" s="1649"/>
      <c r="AE225" s="1650"/>
      <c r="AF225" s="1303"/>
      <c r="AG225" s="1651"/>
      <c r="AH225" s="1651"/>
      <c r="AI225" s="1648"/>
      <c r="AJ225" s="1300"/>
      <c r="AK225" s="1649"/>
      <c r="AL225" s="2199"/>
      <c r="AM225" s="1303"/>
      <c r="AN225" s="508"/>
      <c r="AO225" s="508"/>
    </row>
    <row r="226" spans="1:41" ht="18" hidden="1" customHeight="1">
      <c r="A226" s="3623"/>
      <c r="B226" s="504"/>
      <c r="C226" s="490"/>
      <c r="D226" s="505"/>
      <c r="E226" s="506"/>
      <c r="F226" s="507"/>
      <c r="G226" s="1648"/>
      <c r="H226" s="1300"/>
      <c r="I226" s="1649"/>
      <c r="J226" s="1650"/>
      <c r="K226" s="1303"/>
      <c r="L226" s="1651"/>
      <c r="M226" s="1651"/>
      <c r="N226" s="1648"/>
      <c r="O226" s="1300"/>
      <c r="P226" s="1649"/>
      <c r="Q226" s="1650"/>
      <c r="R226" s="1303"/>
      <c r="S226" s="1651"/>
      <c r="T226" s="1651"/>
      <c r="U226" s="1648"/>
      <c r="V226" s="1300"/>
      <c r="W226" s="1649"/>
      <c r="X226" s="1650"/>
      <c r="Y226" s="1303"/>
      <c r="Z226" s="1651"/>
      <c r="AA226" s="1651"/>
      <c r="AB226" s="1648"/>
      <c r="AC226" s="1300"/>
      <c r="AD226" s="1649"/>
      <c r="AE226" s="1650"/>
      <c r="AF226" s="1303"/>
      <c r="AG226" s="1651"/>
      <c r="AH226" s="1651"/>
      <c r="AI226" s="1648"/>
      <c r="AJ226" s="1300"/>
      <c r="AK226" s="1649"/>
      <c r="AL226" s="2199"/>
      <c r="AM226" s="1303"/>
      <c r="AN226" s="508"/>
      <c r="AO226" s="508"/>
    </row>
    <row r="227" spans="1:41" ht="18" hidden="1" customHeight="1">
      <c r="A227" s="3623"/>
      <c r="B227" s="504"/>
      <c r="C227" s="490"/>
      <c r="D227" s="505"/>
      <c r="E227" s="506"/>
      <c r="F227" s="507"/>
      <c r="G227" s="1648"/>
      <c r="H227" s="1300"/>
      <c r="I227" s="1649"/>
      <c r="J227" s="1650"/>
      <c r="K227" s="1303"/>
      <c r="L227" s="1651"/>
      <c r="M227" s="1651"/>
      <c r="N227" s="1648"/>
      <c r="O227" s="1300"/>
      <c r="P227" s="1649"/>
      <c r="Q227" s="1650"/>
      <c r="R227" s="1303"/>
      <c r="S227" s="1651"/>
      <c r="T227" s="1651"/>
      <c r="U227" s="1648"/>
      <c r="V227" s="1300"/>
      <c r="W227" s="1649"/>
      <c r="X227" s="1650"/>
      <c r="Y227" s="1303"/>
      <c r="Z227" s="1651"/>
      <c r="AA227" s="1651"/>
      <c r="AB227" s="1648"/>
      <c r="AC227" s="1300"/>
      <c r="AD227" s="1649"/>
      <c r="AE227" s="1650"/>
      <c r="AF227" s="1303"/>
      <c r="AG227" s="1651"/>
      <c r="AH227" s="1651"/>
      <c r="AI227" s="1648"/>
      <c r="AJ227" s="1300"/>
      <c r="AK227" s="1649"/>
      <c r="AL227" s="2199"/>
      <c r="AM227" s="1303"/>
      <c r="AN227" s="508"/>
      <c r="AO227" s="508"/>
    </row>
    <row r="228" spans="1:41" ht="18" hidden="1" customHeight="1">
      <c r="A228" s="3623"/>
      <c r="B228" s="487"/>
      <c r="C228" s="494"/>
      <c r="D228" s="509"/>
      <c r="E228" s="509"/>
      <c r="F228" s="510"/>
      <c r="G228" s="1652"/>
      <c r="H228" s="1575"/>
      <c r="I228" s="1630"/>
      <c r="J228" s="1630"/>
      <c r="K228" s="1618"/>
      <c r="L228" s="1653"/>
      <c r="M228" s="1653"/>
      <c r="N228" s="1652"/>
      <c r="O228" s="1575"/>
      <c r="P228" s="1630"/>
      <c r="Q228" s="1630"/>
      <c r="R228" s="1618"/>
      <c r="S228" s="1653"/>
      <c r="T228" s="1653"/>
      <c r="U228" s="1652"/>
      <c r="V228" s="1575"/>
      <c r="W228" s="1630"/>
      <c r="X228" s="1630"/>
      <c r="Y228" s="1618"/>
      <c r="Z228" s="1653"/>
      <c r="AA228" s="1653"/>
      <c r="AB228" s="1652"/>
      <c r="AC228" s="1575"/>
      <c r="AD228" s="1630"/>
      <c r="AE228" s="1630"/>
      <c r="AF228" s="1618"/>
      <c r="AG228" s="1653"/>
      <c r="AH228" s="1653"/>
      <c r="AI228" s="1652"/>
      <c r="AJ228" s="1575"/>
      <c r="AK228" s="1630"/>
      <c r="AL228" s="2200"/>
      <c r="AM228" s="1618"/>
      <c r="AN228" s="511"/>
      <c r="AO228" s="511"/>
    </row>
    <row r="229" spans="1:41" ht="18" customHeight="1" thickBot="1">
      <c r="A229" s="3645"/>
      <c r="B229" s="3646" t="s">
        <v>55</v>
      </c>
      <c r="C229" s="3647"/>
      <c r="D229" s="3648"/>
      <c r="E229" s="3647"/>
      <c r="F229" s="512" t="s">
        <v>56</v>
      </c>
      <c r="G229" s="3714"/>
      <c r="H229" s="3715"/>
      <c r="I229" s="3716"/>
      <c r="J229" s="3715"/>
      <c r="K229" s="1626"/>
      <c r="L229" s="1654"/>
      <c r="M229" s="1655" t="e">
        <f>SUM(M34:M228)</f>
        <v>#VALUE!</v>
      </c>
      <c r="N229" s="3714"/>
      <c r="O229" s="3715"/>
      <c r="P229" s="3716"/>
      <c r="Q229" s="3715"/>
      <c r="R229" s="1626"/>
      <c r="S229" s="1654"/>
      <c r="T229" s="1655"/>
      <c r="U229" s="3714"/>
      <c r="V229" s="3715"/>
      <c r="W229" s="3716"/>
      <c r="X229" s="3715"/>
      <c r="Y229" s="1626"/>
      <c r="Z229" s="1654"/>
      <c r="AA229" s="1655" t="e">
        <f>SUM(AA34:AA228)</f>
        <v>#VALUE!</v>
      </c>
      <c r="AB229" s="3714"/>
      <c r="AC229" s="3715"/>
      <c r="AD229" s="3716"/>
      <c r="AE229" s="3715"/>
      <c r="AF229" s="1626"/>
      <c r="AG229" s="1654"/>
      <c r="AH229" s="1655">
        <f>SUM(AH34:AH228)</f>
        <v>0</v>
      </c>
      <c r="AI229" s="3714"/>
      <c r="AJ229" s="3715"/>
      <c r="AK229" s="3716"/>
      <c r="AL229" s="3715"/>
      <c r="AM229" s="1626"/>
      <c r="AN229" s="513"/>
      <c r="AO229" s="594">
        <f>SUM(AO34:AO228)</f>
        <v>556</v>
      </c>
    </row>
    <row r="230" spans="1:41" ht="18" hidden="1" customHeight="1">
      <c r="A230" s="3622" t="s">
        <v>81</v>
      </c>
      <c r="B230" s="514"/>
      <c r="C230" s="515"/>
      <c r="D230" s="516"/>
      <c r="E230" s="517"/>
      <c r="F230" s="518"/>
      <c r="G230" s="514"/>
      <c r="H230" s="515"/>
      <c r="I230" s="516"/>
      <c r="J230" s="517"/>
      <c r="K230" s="518"/>
      <c r="L230" s="519"/>
      <c r="M230" s="519"/>
      <c r="N230" s="514"/>
      <c r="O230" s="515"/>
      <c r="P230" s="516"/>
      <c r="Q230" s="595"/>
      <c r="R230" s="518"/>
      <c r="S230" s="519"/>
      <c r="T230" s="519"/>
      <c r="U230" s="514"/>
      <c r="V230" s="515"/>
      <c r="W230" s="516"/>
      <c r="X230" s="517"/>
      <c r="Y230" s="518"/>
      <c r="Z230" s="519"/>
      <c r="AA230" s="519"/>
      <c r="AB230" s="514"/>
      <c r="AC230" s="515"/>
      <c r="AD230" s="516"/>
      <c r="AE230" s="517"/>
      <c r="AF230" s="518"/>
      <c r="AG230" s="519"/>
      <c r="AH230" s="519"/>
      <c r="AI230" s="514"/>
      <c r="AJ230" s="515"/>
      <c r="AK230" s="516"/>
      <c r="AL230" s="596"/>
      <c r="AM230" s="518"/>
      <c r="AN230" s="519"/>
      <c r="AO230" s="519"/>
    </row>
    <row r="231" spans="1:41" ht="18" hidden="1" customHeight="1">
      <c r="A231" s="3623"/>
      <c r="B231" s="520"/>
      <c r="C231" s="521"/>
      <c r="D231" s="524"/>
      <c r="E231" s="522"/>
      <c r="F231" s="523"/>
      <c r="G231" s="520"/>
      <c r="H231" s="521"/>
      <c r="I231" s="524"/>
      <c r="J231" s="522"/>
      <c r="K231" s="523"/>
      <c r="L231" s="525"/>
      <c r="M231" s="525"/>
      <c r="N231" s="520"/>
      <c r="O231" s="521"/>
      <c r="P231" s="524"/>
      <c r="Q231" s="597"/>
      <c r="R231" s="523"/>
      <c r="S231" s="525"/>
      <c r="T231" s="525"/>
      <c r="U231" s="520"/>
      <c r="V231" s="521"/>
      <c r="W231" s="524"/>
      <c r="X231" s="522"/>
      <c r="Y231" s="523"/>
      <c r="Z231" s="525"/>
      <c r="AA231" s="525"/>
      <c r="AB231" s="520"/>
      <c r="AC231" s="521"/>
      <c r="AD231" s="524"/>
      <c r="AE231" s="522"/>
      <c r="AF231" s="523"/>
      <c r="AG231" s="525"/>
      <c r="AH231" s="525"/>
      <c r="AI231" s="520"/>
      <c r="AJ231" s="521"/>
      <c r="AK231" s="524"/>
      <c r="AL231" s="598"/>
      <c r="AM231" s="523"/>
      <c r="AN231" s="525"/>
      <c r="AO231" s="525"/>
    </row>
    <row r="232" spans="1:41" ht="18" hidden="1" customHeight="1">
      <c r="A232" s="3623"/>
      <c r="B232" s="520"/>
      <c r="C232" s="521"/>
      <c r="D232" s="524"/>
      <c r="E232" s="522"/>
      <c r="F232" s="523"/>
      <c r="G232" s="520"/>
      <c r="H232" s="521"/>
      <c r="I232" s="524"/>
      <c r="J232" s="522"/>
      <c r="K232" s="523"/>
      <c r="L232" s="525"/>
      <c r="M232" s="525"/>
      <c r="N232" s="520"/>
      <c r="O232" s="521"/>
      <c r="P232" s="524"/>
      <c r="Q232" s="597"/>
      <c r="R232" s="523"/>
      <c r="S232" s="525"/>
      <c r="T232" s="525"/>
      <c r="U232" s="520"/>
      <c r="V232" s="521"/>
      <c r="W232" s="524"/>
      <c r="X232" s="522"/>
      <c r="Y232" s="523"/>
      <c r="Z232" s="525"/>
      <c r="AA232" s="525"/>
      <c r="AB232" s="520"/>
      <c r="AC232" s="521"/>
      <c r="AD232" s="524"/>
      <c r="AE232" s="522"/>
      <c r="AF232" s="523"/>
      <c r="AG232" s="525"/>
      <c r="AH232" s="525"/>
      <c r="AI232" s="520"/>
      <c r="AJ232" s="521"/>
      <c r="AK232" s="524"/>
      <c r="AL232" s="598"/>
      <c r="AM232" s="523"/>
      <c r="AN232" s="525"/>
      <c r="AO232" s="525"/>
    </row>
    <row r="233" spans="1:41" ht="18" hidden="1" customHeight="1">
      <c r="A233" s="3623"/>
      <c r="B233" s="520"/>
      <c r="C233" s="521"/>
      <c r="D233" s="524"/>
      <c r="E233" s="522"/>
      <c r="F233" s="523"/>
      <c r="G233" s="520"/>
      <c r="H233" s="521"/>
      <c r="I233" s="524"/>
      <c r="J233" s="522"/>
      <c r="K233" s="523"/>
      <c r="L233" s="525"/>
      <c r="M233" s="525"/>
      <c r="N233" s="520"/>
      <c r="O233" s="521"/>
      <c r="P233" s="524"/>
      <c r="Q233" s="597"/>
      <c r="R233" s="523"/>
      <c r="S233" s="525"/>
      <c r="T233" s="525"/>
      <c r="U233" s="520"/>
      <c r="V233" s="521"/>
      <c r="W233" s="524"/>
      <c r="X233" s="522"/>
      <c r="Y233" s="523"/>
      <c r="Z233" s="525"/>
      <c r="AA233" s="525"/>
      <c r="AB233" s="520"/>
      <c r="AC233" s="521"/>
      <c r="AD233" s="524"/>
      <c r="AE233" s="522"/>
      <c r="AF233" s="523"/>
      <c r="AG233" s="525"/>
      <c r="AH233" s="525"/>
      <c r="AI233" s="520"/>
      <c r="AJ233" s="521"/>
      <c r="AK233" s="524"/>
      <c r="AL233" s="598"/>
      <c r="AM233" s="523"/>
      <c r="AN233" s="525"/>
      <c r="AO233" s="525"/>
    </row>
    <row r="234" spans="1:41" ht="18" hidden="1" customHeight="1">
      <c r="A234" s="3623"/>
      <c r="B234" s="520"/>
      <c r="C234" s="521"/>
      <c r="D234" s="524"/>
      <c r="E234" s="522"/>
      <c r="F234" s="523"/>
      <c r="G234" s="520"/>
      <c r="H234" s="521"/>
      <c r="I234" s="524"/>
      <c r="J234" s="522"/>
      <c r="K234" s="523"/>
      <c r="L234" s="525"/>
      <c r="M234" s="525"/>
      <c r="N234" s="520"/>
      <c r="O234" s="521"/>
      <c r="P234" s="524"/>
      <c r="Q234" s="597"/>
      <c r="R234" s="523"/>
      <c r="S234" s="525"/>
      <c r="T234" s="525"/>
      <c r="U234" s="520"/>
      <c r="V234" s="521"/>
      <c r="W234" s="524"/>
      <c r="X234" s="522"/>
      <c r="Y234" s="523"/>
      <c r="Z234" s="525"/>
      <c r="AA234" s="525"/>
      <c r="AB234" s="520"/>
      <c r="AC234" s="521"/>
      <c r="AD234" s="524"/>
      <c r="AE234" s="522"/>
      <c r="AF234" s="523"/>
      <c r="AG234" s="525"/>
      <c r="AH234" s="525"/>
      <c r="AI234" s="520"/>
      <c r="AJ234" s="521"/>
      <c r="AK234" s="524"/>
      <c r="AL234" s="598"/>
      <c r="AM234" s="523"/>
      <c r="AN234" s="525"/>
      <c r="AO234" s="525"/>
    </row>
    <row r="235" spans="1:41" ht="18" hidden="1" customHeight="1">
      <c r="A235" s="3623"/>
      <c r="B235" s="520"/>
      <c r="C235" s="521"/>
      <c r="D235" s="524"/>
      <c r="E235" s="522"/>
      <c r="F235" s="523"/>
      <c r="G235" s="520"/>
      <c r="H235" s="521"/>
      <c r="I235" s="524"/>
      <c r="J235" s="522"/>
      <c r="K235" s="523"/>
      <c r="L235" s="525"/>
      <c r="M235" s="525"/>
      <c r="N235" s="520"/>
      <c r="O235" s="521"/>
      <c r="P235" s="524"/>
      <c r="Q235" s="597"/>
      <c r="R235" s="523"/>
      <c r="S235" s="525"/>
      <c r="T235" s="525"/>
      <c r="U235" s="520"/>
      <c r="V235" s="521"/>
      <c r="W235" s="524"/>
      <c r="X235" s="522"/>
      <c r="Y235" s="523"/>
      <c r="Z235" s="525"/>
      <c r="AA235" s="525"/>
      <c r="AB235" s="520"/>
      <c r="AC235" s="521"/>
      <c r="AD235" s="524"/>
      <c r="AE235" s="522"/>
      <c r="AF235" s="523"/>
      <c r="AG235" s="525"/>
      <c r="AH235" s="525"/>
      <c r="AI235" s="520"/>
      <c r="AJ235" s="521"/>
      <c r="AK235" s="524"/>
      <c r="AL235" s="598"/>
      <c r="AM235" s="523"/>
      <c r="AN235" s="525"/>
      <c r="AO235" s="525"/>
    </row>
    <row r="236" spans="1:41" ht="18" hidden="1" customHeight="1">
      <c r="A236" s="3623"/>
      <c r="B236" s="520"/>
      <c r="C236" s="521"/>
      <c r="D236" s="524"/>
      <c r="E236" s="522"/>
      <c r="F236" s="523"/>
      <c r="G236" s="520"/>
      <c r="H236" s="521"/>
      <c r="I236" s="524"/>
      <c r="J236" s="522"/>
      <c r="K236" s="523"/>
      <c r="L236" s="525"/>
      <c r="M236" s="525"/>
      <c r="N236" s="520"/>
      <c r="O236" s="521"/>
      <c r="P236" s="524"/>
      <c r="Q236" s="597"/>
      <c r="R236" s="523"/>
      <c r="S236" s="525"/>
      <c r="T236" s="525"/>
      <c r="U236" s="520"/>
      <c r="V236" s="521"/>
      <c r="W236" s="524"/>
      <c r="X236" s="522"/>
      <c r="Y236" s="523"/>
      <c r="Z236" s="525"/>
      <c r="AA236" s="525"/>
      <c r="AB236" s="520"/>
      <c r="AC236" s="521"/>
      <c r="AD236" s="524"/>
      <c r="AE236" s="522"/>
      <c r="AF236" s="523"/>
      <c r="AG236" s="525"/>
      <c r="AH236" s="525"/>
      <c r="AI236" s="520"/>
      <c r="AJ236" s="521"/>
      <c r="AK236" s="524"/>
      <c r="AL236" s="598"/>
      <c r="AM236" s="523"/>
      <c r="AN236" s="525"/>
      <c r="AO236" s="525"/>
    </row>
    <row r="237" spans="1:41" ht="18" hidden="1" customHeight="1">
      <c r="A237" s="3623"/>
      <c r="B237" s="520"/>
      <c r="C237" s="521"/>
      <c r="D237" s="524"/>
      <c r="E237" s="522"/>
      <c r="F237" s="523"/>
      <c r="G237" s="520"/>
      <c r="H237" s="521"/>
      <c r="I237" s="524"/>
      <c r="J237" s="522"/>
      <c r="K237" s="523"/>
      <c r="L237" s="525"/>
      <c r="M237" s="525"/>
      <c r="N237" s="520"/>
      <c r="O237" s="521"/>
      <c r="P237" s="524"/>
      <c r="Q237" s="597"/>
      <c r="R237" s="523"/>
      <c r="S237" s="525"/>
      <c r="T237" s="525"/>
      <c r="U237" s="520"/>
      <c r="V237" s="521"/>
      <c r="W237" s="524"/>
      <c r="X237" s="522"/>
      <c r="Y237" s="523"/>
      <c r="Z237" s="525"/>
      <c r="AA237" s="525"/>
      <c r="AB237" s="520"/>
      <c r="AC237" s="521"/>
      <c r="AD237" s="524"/>
      <c r="AE237" s="522"/>
      <c r="AF237" s="523"/>
      <c r="AG237" s="525"/>
      <c r="AH237" s="525"/>
      <c r="AI237" s="520"/>
      <c r="AJ237" s="521"/>
      <c r="AK237" s="524"/>
      <c r="AL237" s="598"/>
      <c r="AM237" s="523"/>
      <c r="AN237" s="525"/>
      <c r="AO237" s="525"/>
    </row>
    <row r="238" spans="1:41" ht="18" hidden="1" customHeight="1">
      <c r="A238" s="3623"/>
      <c r="B238" s="520"/>
      <c r="C238" s="521"/>
      <c r="D238" s="524"/>
      <c r="E238" s="522"/>
      <c r="F238" s="523"/>
      <c r="G238" s="520"/>
      <c r="H238" s="521"/>
      <c r="I238" s="524"/>
      <c r="J238" s="522"/>
      <c r="K238" s="523"/>
      <c r="L238" s="525"/>
      <c r="M238" s="525"/>
      <c r="N238" s="520"/>
      <c r="O238" s="521"/>
      <c r="P238" s="524"/>
      <c r="Q238" s="597"/>
      <c r="R238" s="523"/>
      <c r="S238" s="525"/>
      <c r="T238" s="525"/>
      <c r="U238" s="520"/>
      <c r="V238" s="521"/>
      <c r="W238" s="524"/>
      <c r="X238" s="522"/>
      <c r="Y238" s="523"/>
      <c r="Z238" s="525"/>
      <c r="AA238" s="525"/>
      <c r="AB238" s="520"/>
      <c r="AC238" s="521"/>
      <c r="AD238" s="524"/>
      <c r="AE238" s="522"/>
      <c r="AF238" s="523"/>
      <c r="AG238" s="525"/>
      <c r="AH238" s="525"/>
      <c r="AI238" s="520"/>
      <c r="AJ238" s="521"/>
      <c r="AK238" s="524"/>
      <c r="AL238" s="598"/>
      <c r="AM238" s="523"/>
      <c r="AN238" s="525"/>
      <c r="AO238" s="525"/>
    </row>
    <row r="239" spans="1:41" ht="18" hidden="1" customHeight="1">
      <c r="A239" s="3623"/>
      <c r="B239" s="520"/>
      <c r="C239" s="521"/>
      <c r="D239" s="524"/>
      <c r="E239" s="522"/>
      <c r="F239" s="523"/>
      <c r="G239" s="520"/>
      <c r="H239" s="521"/>
      <c r="I239" s="524"/>
      <c r="J239" s="522"/>
      <c r="K239" s="523"/>
      <c r="L239" s="525"/>
      <c r="M239" s="525"/>
      <c r="N239" s="520"/>
      <c r="O239" s="521"/>
      <c r="P239" s="524"/>
      <c r="Q239" s="597"/>
      <c r="R239" s="523"/>
      <c r="S239" s="525"/>
      <c r="T239" s="525"/>
      <c r="U239" s="520"/>
      <c r="V239" s="521"/>
      <c r="W239" s="524"/>
      <c r="X239" s="522"/>
      <c r="Y239" s="523"/>
      <c r="Z239" s="525"/>
      <c r="AA239" s="525"/>
      <c r="AB239" s="520"/>
      <c r="AC239" s="521"/>
      <c r="AD239" s="524"/>
      <c r="AE239" s="522"/>
      <c r="AF239" s="523"/>
      <c r="AG239" s="525"/>
      <c r="AH239" s="525"/>
      <c r="AI239" s="520"/>
      <c r="AJ239" s="521"/>
      <c r="AK239" s="524"/>
      <c r="AL239" s="598"/>
      <c r="AM239" s="523"/>
      <c r="AN239" s="525"/>
      <c r="AO239" s="525"/>
    </row>
    <row r="240" spans="1:41" ht="18" hidden="1" customHeight="1">
      <c r="A240" s="3623"/>
      <c r="B240" s="520"/>
      <c r="C240" s="521"/>
      <c r="D240" s="524"/>
      <c r="E240" s="522"/>
      <c r="F240" s="523"/>
      <c r="G240" s="520"/>
      <c r="H240" s="521"/>
      <c r="I240" s="524"/>
      <c r="J240" s="522"/>
      <c r="K240" s="523"/>
      <c r="L240" s="525"/>
      <c r="M240" s="525"/>
      <c r="N240" s="520"/>
      <c r="O240" s="521"/>
      <c r="P240" s="524"/>
      <c r="Q240" s="597"/>
      <c r="R240" s="523"/>
      <c r="S240" s="525"/>
      <c r="T240" s="525"/>
      <c r="U240" s="520"/>
      <c r="V240" s="521"/>
      <c r="W240" s="524"/>
      <c r="X240" s="522"/>
      <c r="Y240" s="523"/>
      <c r="Z240" s="525"/>
      <c r="AA240" s="525"/>
      <c r="AB240" s="520"/>
      <c r="AC240" s="521"/>
      <c r="AD240" s="524"/>
      <c r="AE240" s="522"/>
      <c r="AF240" s="523"/>
      <c r="AG240" s="525"/>
      <c r="AH240" s="525"/>
      <c r="AI240" s="520"/>
      <c r="AJ240" s="521"/>
      <c r="AK240" s="524"/>
      <c r="AL240" s="598"/>
      <c r="AM240" s="523"/>
      <c r="AN240" s="525"/>
      <c r="AO240" s="525"/>
    </row>
    <row r="241" spans="1:41" ht="18" hidden="1" customHeight="1">
      <c r="A241" s="3623"/>
      <c r="B241" s="520"/>
      <c r="C241" s="521"/>
      <c r="D241" s="524"/>
      <c r="E241" s="522"/>
      <c r="F241" s="523"/>
      <c r="G241" s="520"/>
      <c r="H241" s="521"/>
      <c r="I241" s="524"/>
      <c r="J241" s="522"/>
      <c r="K241" s="523"/>
      <c r="L241" s="525"/>
      <c r="M241" s="525"/>
      <c r="N241" s="520"/>
      <c r="O241" s="521"/>
      <c r="P241" s="524"/>
      <c r="Q241" s="597"/>
      <c r="R241" s="523"/>
      <c r="S241" s="525"/>
      <c r="T241" s="525"/>
      <c r="U241" s="520"/>
      <c r="V241" s="521"/>
      <c r="W241" s="524"/>
      <c r="X241" s="522"/>
      <c r="Y241" s="523"/>
      <c r="Z241" s="525"/>
      <c r="AA241" s="525"/>
      <c r="AB241" s="520"/>
      <c r="AC241" s="521"/>
      <c r="AD241" s="524"/>
      <c r="AE241" s="522"/>
      <c r="AF241" s="523"/>
      <c r="AG241" s="525"/>
      <c r="AH241" s="525"/>
      <c r="AI241" s="520"/>
      <c r="AJ241" s="521"/>
      <c r="AK241" s="524"/>
      <c r="AL241" s="598"/>
      <c r="AM241" s="523"/>
      <c r="AN241" s="525"/>
      <c r="AO241" s="525"/>
    </row>
    <row r="242" spans="1:41" ht="18" hidden="1" customHeight="1">
      <c r="A242" s="3623"/>
      <c r="B242" s="520"/>
      <c r="C242" s="521"/>
      <c r="D242" s="524"/>
      <c r="E242" s="522"/>
      <c r="F242" s="523"/>
      <c r="G242" s="520"/>
      <c r="H242" s="521"/>
      <c r="I242" s="524"/>
      <c r="J242" s="522"/>
      <c r="K242" s="523"/>
      <c r="L242" s="525"/>
      <c r="M242" s="525"/>
      <c r="N242" s="520"/>
      <c r="O242" s="521"/>
      <c r="P242" s="524"/>
      <c r="Q242" s="597"/>
      <c r="R242" s="523"/>
      <c r="S242" s="525"/>
      <c r="T242" s="525"/>
      <c r="U242" s="520"/>
      <c r="V242" s="521"/>
      <c r="W242" s="524"/>
      <c r="X242" s="522"/>
      <c r="Y242" s="523"/>
      <c r="Z242" s="525"/>
      <c r="AA242" s="525"/>
      <c r="AB242" s="520"/>
      <c r="AC242" s="521"/>
      <c r="AD242" s="524"/>
      <c r="AE242" s="522"/>
      <c r="AF242" s="523"/>
      <c r="AG242" s="525"/>
      <c r="AH242" s="525"/>
      <c r="AI242" s="520"/>
      <c r="AJ242" s="521"/>
      <c r="AK242" s="524"/>
      <c r="AL242" s="598"/>
      <c r="AM242" s="523"/>
      <c r="AN242" s="525"/>
      <c r="AO242" s="525"/>
    </row>
    <row r="243" spans="1:41" ht="18" hidden="1" customHeight="1">
      <c r="A243" s="3623"/>
      <c r="B243" s="520"/>
      <c r="C243" s="521"/>
      <c r="D243" s="524"/>
      <c r="E243" s="522"/>
      <c r="F243" s="523"/>
      <c r="G243" s="520"/>
      <c r="H243" s="521"/>
      <c r="I243" s="524"/>
      <c r="J243" s="522"/>
      <c r="K243" s="523"/>
      <c r="L243" s="525"/>
      <c r="M243" s="525"/>
      <c r="N243" s="520"/>
      <c r="O243" s="521"/>
      <c r="P243" s="524"/>
      <c r="Q243" s="597"/>
      <c r="R243" s="523"/>
      <c r="S243" s="525"/>
      <c r="T243" s="525"/>
      <c r="U243" s="520"/>
      <c r="V243" s="521"/>
      <c r="W243" s="524"/>
      <c r="X243" s="522"/>
      <c r="Y243" s="523"/>
      <c r="Z243" s="525"/>
      <c r="AA243" s="525"/>
      <c r="AB243" s="520"/>
      <c r="AC243" s="521"/>
      <c r="AD243" s="524"/>
      <c r="AE243" s="522"/>
      <c r="AF243" s="523"/>
      <c r="AG243" s="525"/>
      <c r="AH243" s="525"/>
      <c r="AI243" s="520"/>
      <c r="AJ243" s="521"/>
      <c r="AK243" s="524"/>
      <c r="AL243" s="598"/>
      <c r="AM243" s="523"/>
      <c r="AN243" s="525"/>
      <c r="AO243" s="525"/>
    </row>
    <row r="244" spans="1:41" ht="18" hidden="1" customHeight="1">
      <c r="A244" s="3623"/>
      <c r="B244" s="526"/>
      <c r="C244" s="527"/>
      <c r="D244" s="528"/>
      <c r="E244" s="528"/>
      <c r="F244" s="529"/>
      <c r="G244" s="526"/>
      <c r="H244" s="527"/>
      <c r="I244" s="528"/>
      <c r="J244" s="528"/>
      <c r="K244" s="529"/>
      <c r="L244" s="530"/>
      <c r="M244" s="530"/>
      <c r="N244" s="526"/>
      <c r="O244" s="527"/>
      <c r="P244" s="528"/>
      <c r="Q244" s="599"/>
      <c r="R244" s="529"/>
      <c r="S244" s="530"/>
      <c r="T244" s="530"/>
      <c r="U244" s="526"/>
      <c r="V244" s="527"/>
      <c r="W244" s="528"/>
      <c r="X244" s="528"/>
      <c r="Y244" s="529"/>
      <c r="Z244" s="530"/>
      <c r="AA244" s="530"/>
      <c r="AB244" s="526"/>
      <c r="AC244" s="527"/>
      <c r="AD244" s="528"/>
      <c r="AE244" s="528"/>
      <c r="AF244" s="529"/>
      <c r="AG244" s="530"/>
      <c r="AH244" s="530"/>
      <c r="AI244" s="526"/>
      <c r="AJ244" s="527"/>
      <c r="AK244" s="528"/>
      <c r="AL244" s="600"/>
      <c r="AM244" s="529"/>
      <c r="AN244" s="530"/>
      <c r="AO244" s="530"/>
    </row>
    <row r="245" spans="1:41" ht="18" hidden="1" customHeight="1" thickBot="1">
      <c r="A245" s="3645"/>
      <c r="B245" s="3662" t="s">
        <v>55</v>
      </c>
      <c r="C245" s="3647"/>
      <c r="D245" s="3663"/>
      <c r="E245" s="3647"/>
      <c r="F245" s="531" t="s">
        <v>56</v>
      </c>
      <c r="G245" s="3662" t="s">
        <v>55</v>
      </c>
      <c r="H245" s="3647"/>
      <c r="I245" s="3663"/>
      <c r="J245" s="3647"/>
      <c r="K245" s="531" t="s">
        <v>56</v>
      </c>
      <c r="L245" s="532"/>
      <c r="M245" s="532"/>
      <c r="N245" s="3662" t="s">
        <v>55</v>
      </c>
      <c r="O245" s="3647"/>
      <c r="P245" s="3663"/>
      <c r="Q245" s="3647"/>
      <c r="R245" s="531" t="s">
        <v>56</v>
      </c>
      <c r="S245" s="532"/>
      <c r="T245" s="532"/>
      <c r="U245" s="3662" t="s">
        <v>55</v>
      </c>
      <c r="V245" s="3647"/>
      <c r="W245" s="3663"/>
      <c r="X245" s="3647"/>
      <c r="Y245" s="531" t="s">
        <v>56</v>
      </c>
      <c r="Z245" s="532"/>
      <c r="AA245" s="532"/>
      <c r="AB245" s="3662" t="s">
        <v>55</v>
      </c>
      <c r="AC245" s="3647"/>
      <c r="AD245" s="3663"/>
      <c r="AE245" s="3647"/>
      <c r="AF245" s="531" t="s">
        <v>56</v>
      </c>
      <c r="AG245" s="532"/>
      <c r="AH245" s="532"/>
      <c r="AI245" s="3662" t="s">
        <v>55</v>
      </c>
      <c r="AJ245" s="3647"/>
      <c r="AK245" s="3663"/>
      <c r="AL245" s="3647"/>
      <c r="AM245" s="531" t="s">
        <v>56</v>
      </c>
      <c r="AN245" s="532"/>
      <c r="AO245" s="532"/>
    </row>
    <row r="246" spans="1:41" ht="18" customHeight="1">
      <c r="A246" s="3543" t="s">
        <v>82</v>
      </c>
      <c r="B246" s="3548" t="s">
        <v>57</v>
      </c>
      <c r="C246" s="3549"/>
      <c r="D246" s="112" t="s">
        <v>58</v>
      </c>
      <c r="E246" s="3550" t="s">
        <v>59</v>
      </c>
      <c r="F246" s="3551"/>
      <c r="G246" s="3552" t="s">
        <v>57</v>
      </c>
      <c r="H246" s="3553"/>
      <c r="I246" s="2036" t="s">
        <v>58</v>
      </c>
      <c r="J246" s="3554" t="s">
        <v>59</v>
      </c>
      <c r="K246" s="3555"/>
      <c r="L246" s="2037"/>
      <c r="M246" s="2037"/>
      <c r="N246" s="3552" t="s">
        <v>57</v>
      </c>
      <c r="O246" s="3553"/>
      <c r="P246" s="2036" t="s">
        <v>58</v>
      </c>
      <c r="Q246" s="3554" t="s">
        <v>59</v>
      </c>
      <c r="R246" s="3555"/>
      <c r="S246" s="2037"/>
      <c r="T246" s="2037"/>
      <c r="U246" s="3552" t="s">
        <v>57</v>
      </c>
      <c r="V246" s="3553"/>
      <c r="W246" s="2036" t="s">
        <v>58</v>
      </c>
      <c r="X246" s="3554" t="s">
        <v>59</v>
      </c>
      <c r="Y246" s="3555"/>
      <c r="Z246" s="2037"/>
      <c r="AA246" s="2037"/>
      <c r="AB246" s="3552" t="s">
        <v>57</v>
      </c>
      <c r="AC246" s="3553"/>
      <c r="AD246" s="2036" t="s">
        <v>58</v>
      </c>
      <c r="AE246" s="3554" t="s">
        <v>59</v>
      </c>
      <c r="AF246" s="3555"/>
      <c r="AG246" s="2037"/>
      <c r="AH246" s="2037"/>
      <c r="AI246" s="3552" t="s">
        <v>57</v>
      </c>
      <c r="AJ246" s="3553"/>
      <c r="AK246" s="2036" t="s">
        <v>58</v>
      </c>
      <c r="AL246" s="3554" t="s">
        <v>59</v>
      </c>
      <c r="AM246" s="3555"/>
      <c r="AN246" s="534"/>
      <c r="AO246" s="534"/>
    </row>
    <row r="247" spans="1:41" ht="18" customHeight="1">
      <c r="A247" s="3544"/>
      <c r="B247" s="3667"/>
      <c r="C247" s="3668"/>
      <c r="D247" s="115"/>
      <c r="E247" s="3669"/>
      <c r="F247" s="3670"/>
      <c r="G247" s="3671">
        <f>(I247*70+J247*75+G249*25+I249*60+J249*45)</f>
        <v>0</v>
      </c>
      <c r="H247" s="3547"/>
      <c r="I247" s="2038"/>
      <c r="J247" s="3673"/>
      <c r="K247" s="3557"/>
      <c r="L247" s="2039"/>
      <c r="M247" s="2039"/>
      <c r="N247" s="3671">
        <f>(P247*70+Q247*75+N249*25+P249*60+Q249*45)</f>
        <v>0</v>
      </c>
      <c r="O247" s="3547"/>
      <c r="P247" s="2038"/>
      <c r="Q247" s="3673"/>
      <c r="R247" s="3557"/>
      <c r="S247" s="2039"/>
      <c r="T247" s="2039"/>
      <c r="U247" s="3671">
        <f>(W247*70+X247*75+U249*25+W249*60+X249*45)</f>
        <v>0</v>
      </c>
      <c r="V247" s="3547"/>
      <c r="W247" s="2038"/>
      <c r="X247" s="3673"/>
      <c r="Y247" s="3557"/>
      <c r="Z247" s="2039"/>
      <c r="AA247" s="2039"/>
      <c r="AB247" s="3671">
        <f>(AD247*70+AE247*75+AB249*25+AD249*60+AE249*45)</f>
        <v>0</v>
      </c>
      <c r="AC247" s="3547"/>
      <c r="AD247" s="2038"/>
      <c r="AE247" s="3673"/>
      <c r="AF247" s="3557"/>
      <c r="AG247" s="2039"/>
      <c r="AH247" s="2039"/>
      <c r="AI247" s="3671">
        <f>(AK247*70+AL247*75+AI249*25+AK249*60+AL249*45)</f>
        <v>0</v>
      </c>
      <c r="AJ247" s="3547"/>
      <c r="AK247" s="2038"/>
      <c r="AL247" s="3673"/>
      <c r="AM247" s="3557"/>
      <c r="AN247" s="537"/>
      <c r="AO247" s="537"/>
    </row>
    <row r="248" spans="1:41" ht="18" customHeight="1">
      <c r="A248" s="3544"/>
      <c r="B248" s="3674" t="s">
        <v>50</v>
      </c>
      <c r="C248" s="3668"/>
      <c r="D248" s="118" t="s">
        <v>60</v>
      </c>
      <c r="E248" s="3675" t="s">
        <v>61</v>
      </c>
      <c r="F248" s="3670"/>
      <c r="G248" s="3546" t="s">
        <v>50</v>
      </c>
      <c r="H248" s="3547"/>
      <c r="I248" s="2040" t="s">
        <v>60</v>
      </c>
      <c r="J248" s="3556" t="s">
        <v>61</v>
      </c>
      <c r="K248" s="3557"/>
      <c r="L248" s="2041"/>
      <c r="M248" s="2041"/>
      <c r="N248" s="3546" t="s">
        <v>50</v>
      </c>
      <c r="O248" s="3547"/>
      <c r="P248" s="2040" t="s">
        <v>60</v>
      </c>
      <c r="Q248" s="3556" t="s">
        <v>61</v>
      </c>
      <c r="R248" s="3557"/>
      <c r="S248" s="2041"/>
      <c r="T248" s="2041"/>
      <c r="U248" s="3546" t="s">
        <v>50</v>
      </c>
      <c r="V248" s="3547"/>
      <c r="W248" s="2040" t="s">
        <v>60</v>
      </c>
      <c r="X248" s="3556" t="s">
        <v>61</v>
      </c>
      <c r="Y248" s="3557"/>
      <c r="Z248" s="2041"/>
      <c r="AA248" s="2041"/>
      <c r="AB248" s="3546" t="s">
        <v>50</v>
      </c>
      <c r="AC248" s="3547"/>
      <c r="AD248" s="2040" t="s">
        <v>60</v>
      </c>
      <c r="AE248" s="3556" t="s">
        <v>61</v>
      </c>
      <c r="AF248" s="3557"/>
      <c r="AG248" s="2041"/>
      <c r="AH248" s="2041"/>
      <c r="AI248" s="3546" t="s">
        <v>50</v>
      </c>
      <c r="AJ248" s="3547"/>
      <c r="AK248" s="2040" t="s">
        <v>60</v>
      </c>
      <c r="AL248" s="3556" t="s">
        <v>61</v>
      </c>
      <c r="AM248" s="3557"/>
      <c r="AN248" s="539"/>
      <c r="AO248" s="539"/>
    </row>
    <row r="249" spans="1:41" ht="18" customHeight="1">
      <c r="A249" s="3544"/>
      <c r="B249" s="3674"/>
      <c r="C249" s="3668"/>
      <c r="D249" s="115"/>
      <c r="E249" s="3669"/>
      <c r="F249" s="3670"/>
      <c r="G249" s="3546"/>
      <c r="H249" s="3547"/>
      <c r="I249" s="2038"/>
      <c r="J249" s="3673"/>
      <c r="K249" s="3557"/>
      <c r="L249" s="2039"/>
      <c r="M249" s="2039"/>
      <c r="N249" s="3546"/>
      <c r="O249" s="3547"/>
      <c r="P249" s="2038"/>
      <c r="Q249" s="3673"/>
      <c r="R249" s="3557"/>
      <c r="S249" s="2039"/>
      <c r="T249" s="2039"/>
      <c r="U249" s="3546"/>
      <c r="V249" s="3547"/>
      <c r="W249" s="2038"/>
      <c r="X249" s="3673"/>
      <c r="Y249" s="3557"/>
      <c r="Z249" s="2039"/>
      <c r="AA249" s="2039"/>
      <c r="AB249" s="3546"/>
      <c r="AC249" s="3547"/>
      <c r="AD249" s="2038"/>
      <c r="AE249" s="3673"/>
      <c r="AF249" s="3557"/>
      <c r="AG249" s="2039"/>
      <c r="AH249" s="2039"/>
      <c r="AI249" s="3546"/>
      <c r="AJ249" s="3547"/>
      <c r="AK249" s="2038"/>
      <c r="AL249" s="3673"/>
      <c r="AM249" s="3557"/>
      <c r="AN249" s="537"/>
      <c r="AO249" s="537"/>
    </row>
    <row r="250" spans="1:41" ht="18" customHeight="1">
      <c r="A250" s="3544"/>
      <c r="B250" s="3676" t="s">
        <v>62</v>
      </c>
      <c r="C250" s="3668"/>
      <c r="D250" s="121" t="s">
        <v>63</v>
      </c>
      <c r="E250" s="3677" t="s">
        <v>64</v>
      </c>
      <c r="F250" s="3670"/>
      <c r="G250" s="3546" t="s">
        <v>62</v>
      </c>
      <c r="H250" s="3547"/>
      <c r="I250" s="2040" t="s">
        <v>63</v>
      </c>
      <c r="J250" s="3556" t="s">
        <v>64</v>
      </c>
      <c r="K250" s="3557"/>
      <c r="L250" s="2041"/>
      <c r="M250" s="2041"/>
      <c r="N250" s="3546" t="s">
        <v>62</v>
      </c>
      <c r="O250" s="3547"/>
      <c r="P250" s="2040" t="s">
        <v>63</v>
      </c>
      <c r="Q250" s="3556" t="s">
        <v>64</v>
      </c>
      <c r="R250" s="3557"/>
      <c r="S250" s="2041"/>
      <c r="T250" s="2041"/>
      <c r="U250" s="3546" t="s">
        <v>62</v>
      </c>
      <c r="V250" s="3547"/>
      <c r="W250" s="2040" t="s">
        <v>63</v>
      </c>
      <c r="X250" s="3556" t="s">
        <v>64</v>
      </c>
      <c r="Y250" s="3557"/>
      <c r="Z250" s="2041"/>
      <c r="AA250" s="2041"/>
      <c r="AB250" s="3546" t="s">
        <v>62</v>
      </c>
      <c r="AC250" s="3547"/>
      <c r="AD250" s="2040" t="s">
        <v>63</v>
      </c>
      <c r="AE250" s="3556" t="s">
        <v>64</v>
      </c>
      <c r="AF250" s="3557"/>
      <c r="AG250" s="2041"/>
      <c r="AH250" s="2041"/>
      <c r="AI250" s="3546" t="s">
        <v>62</v>
      </c>
      <c r="AJ250" s="3547"/>
      <c r="AK250" s="2040" t="s">
        <v>63</v>
      </c>
      <c r="AL250" s="3556" t="s">
        <v>64</v>
      </c>
      <c r="AM250" s="3557"/>
      <c r="AN250" s="541"/>
      <c r="AO250" s="541"/>
    </row>
    <row r="251" spans="1:41" ht="18" customHeight="1" thickBot="1">
      <c r="A251" s="3545"/>
      <c r="B251" s="3539"/>
      <c r="C251" s="3540"/>
      <c r="D251" s="124"/>
      <c r="E251" s="3541"/>
      <c r="F251" s="3542"/>
      <c r="G251" s="3535" t="e">
        <f>(J247*7+I247*2+G249*1)*4/G247</f>
        <v>#DIV/0!</v>
      </c>
      <c r="H251" s="3536"/>
      <c r="I251" s="2042" t="e">
        <f>(J247*3+J249*5)*9/G247</f>
        <v>#DIV/0!</v>
      </c>
      <c r="J251" s="3537" t="e">
        <f>1-G251-I251</f>
        <v>#DIV/0!</v>
      </c>
      <c r="K251" s="3538"/>
      <c r="L251" s="2043"/>
      <c r="M251" s="2043"/>
      <c r="N251" s="3535" t="e">
        <f>(Q247*7+P247*2+N249*1)*4/N247</f>
        <v>#DIV/0!</v>
      </c>
      <c r="O251" s="3536"/>
      <c r="P251" s="2042" t="e">
        <f>(Q247*3+Q249*5)*9/N247</f>
        <v>#DIV/0!</v>
      </c>
      <c r="Q251" s="3537" t="e">
        <f>1-N251-P251</f>
        <v>#DIV/0!</v>
      </c>
      <c r="R251" s="3538"/>
      <c r="S251" s="2043"/>
      <c r="T251" s="2043"/>
      <c r="U251" s="3535" t="e">
        <f>(X247*7+W247*2+U249*1)*4/U247</f>
        <v>#DIV/0!</v>
      </c>
      <c r="V251" s="3536"/>
      <c r="W251" s="2042" t="e">
        <f>(X247*3+X249*5)*9/U247</f>
        <v>#DIV/0!</v>
      </c>
      <c r="X251" s="3537" t="e">
        <f>1-U251-W251</f>
        <v>#DIV/0!</v>
      </c>
      <c r="Y251" s="3538"/>
      <c r="Z251" s="2043"/>
      <c r="AA251" s="2043"/>
      <c r="AB251" s="3535" t="e">
        <f>(AE247*7+AD247*2+AB249*1)*4/AB247</f>
        <v>#DIV/0!</v>
      </c>
      <c r="AC251" s="3536"/>
      <c r="AD251" s="2042" t="e">
        <f>(AE247*3+AE249*5)*9/AB247</f>
        <v>#DIV/0!</v>
      </c>
      <c r="AE251" s="3537" t="e">
        <f>1-AB251-AD251</f>
        <v>#DIV/0!</v>
      </c>
      <c r="AF251" s="3538"/>
      <c r="AG251" s="2043"/>
      <c r="AH251" s="2043"/>
      <c r="AI251" s="3535" t="e">
        <f>(AL247*7+AK247*2+AI249*1)*4/AI247</f>
        <v>#DIV/0!</v>
      </c>
      <c r="AJ251" s="3536"/>
      <c r="AK251" s="2042" t="e">
        <f>(AL247*3+AL249*5)*9/AI247</f>
        <v>#DIV/0!</v>
      </c>
      <c r="AL251" s="3537" t="e">
        <f>1-AI251-AK251</f>
        <v>#DIV/0!</v>
      </c>
      <c r="AM251" s="3538"/>
      <c r="AN251" s="543"/>
      <c r="AO251" s="543"/>
    </row>
    <row r="252" spans="1:41" ht="18" customHeight="1">
      <c r="A252" s="1142" t="s">
        <v>355</v>
      </c>
      <c r="B252" s="1141"/>
      <c r="C252" s="1142"/>
      <c r="D252" s="1141"/>
      <c r="E252" s="1141"/>
      <c r="F252" s="1142"/>
      <c r="G252" s="1141"/>
      <c r="H252" s="1142"/>
      <c r="I252" s="1141"/>
      <c r="J252" s="1141"/>
      <c r="K252" s="1142"/>
      <c r="L252" s="1141"/>
      <c r="M252" s="1141"/>
      <c r="N252" s="1141"/>
      <c r="O252" s="1142"/>
      <c r="P252" s="1141"/>
      <c r="Q252" s="1141"/>
      <c r="R252" s="1142"/>
      <c r="S252" s="1141"/>
      <c r="T252" s="1141"/>
      <c r="U252" s="1141"/>
      <c r="V252" s="1142"/>
      <c r="W252" s="1141"/>
      <c r="X252" s="1141"/>
      <c r="Y252" s="1142"/>
      <c r="Z252" s="1141"/>
      <c r="AA252" s="1141"/>
      <c r="AB252" s="1141"/>
      <c r="AC252" s="1142"/>
      <c r="AD252" s="1141"/>
      <c r="AE252" s="1141"/>
      <c r="AF252" s="1142"/>
      <c r="AG252" s="1141"/>
      <c r="AH252" s="1141"/>
      <c r="AI252" s="1141"/>
      <c r="AJ252" s="1142"/>
      <c r="AK252" s="1141"/>
      <c r="AL252" s="1141"/>
      <c r="AM252" s="1142"/>
      <c r="AN252" s="544"/>
      <c r="AO252" s="544"/>
    </row>
    <row r="253" spans="1:41" ht="18" customHeight="1">
      <c r="A253" s="1142" t="s">
        <v>356</v>
      </c>
      <c r="B253" s="1141"/>
      <c r="C253" s="1142"/>
      <c r="D253" s="1141"/>
      <c r="E253" s="1141"/>
      <c r="F253" s="1142"/>
      <c r="G253" s="1141"/>
      <c r="H253" s="1142"/>
      <c r="I253" s="1141"/>
      <c r="J253" s="1141"/>
      <c r="K253" s="1142"/>
      <c r="L253" s="1141"/>
      <c r="M253" s="1141"/>
      <c r="N253" s="1141"/>
      <c r="O253" s="1142"/>
      <c r="P253" s="1141"/>
      <c r="Q253" s="1141"/>
      <c r="R253" s="1142"/>
      <c r="S253" s="1141"/>
      <c r="T253" s="1141"/>
      <c r="U253" s="1141"/>
      <c r="V253" s="1142"/>
      <c r="W253" s="1141"/>
      <c r="X253" s="1141" t="s">
        <v>357</v>
      </c>
      <c r="Y253" s="1142"/>
      <c r="Z253" s="1141"/>
      <c r="AA253" s="1141"/>
      <c r="AB253" s="1141"/>
      <c r="AC253" s="1142"/>
      <c r="AD253" s="1141"/>
      <c r="AE253" s="1141"/>
      <c r="AF253" s="1142"/>
      <c r="AG253" s="1141"/>
      <c r="AH253" s="1141"/>
      <c r="AI253" s="1141"/>
      <c r="AJ253" s="1142"/>
      <c r="AK253" s="1141"/>
      <c r="AL253" s="1141"/>
      <c r="AM253" s="1142"/>
      <c r="AN253" s="545"/>
      <c r="AO253" s="545"/>
    </row>
    <row r="254" spans="1:41" ht="15" customHeight="1">
      <c r="A254" s="3534" t="s">
        <v>358</v>
      </c>
      <c r="B254" s="3533"/>
      <c r="C254" s="3533"/>
      <c r="D254" s="3533"/>
      <c r="E254" s="3533"/>
      <c r="F254" s="3533"/>
      <c r="G254" s="3533"/>
      <c r="H254" s="3533"/>
      <c r="I254" s="3533"/>
      <c r="J254" s="3533"/>
      <c r="K254" s="3533"/>
      <c r="L254" s="3533"/>
      <c r="M254" s="3533"/>
      <c r="N254" s="3533"/>
      <c r="O254" s="3533"/>
      <c r="P254" s="3533"/>
      <c r="Q254" s="3533"/>
      <c r="R254" s="3533"/>
      <c r="S254" s="3533"/>
      <c r="T254" s="3533"/>
      <c r="U254" s="3533"/>
      <c r="V254" s="3533"/>
      <c r="W254" s="3533"/>
      <c r="X254" s="3533"/>
      <c r="Y254" s="3533"/>
      <c r="Z254" s="3533"/>
      <c r="AA254" s="3533"/>
      <c r="AB254" s="3533"/>
      <c r="AC254" s="3533"/>
      <c r="AD254" s="3533"/>
      <c r="AE254" s="3533"/>
      <c r="AF254" s="3533"/>
      <c r="AG254" s="3533"/>
      <c r="AH254" s="3533"/>
      <c r="AI254" s="3533"/>
      <c r="AJ254" s="3533"/>
      <c r="AK254" s="3533"/>
      <c r="AL254" s="3533"/>
      <c r="AM254" s="3533"/>
    </row>
    <row r="255" spans="1:41" ht="15" customHeight="1">
      <c r="A255" s="3532" t="s">
        <v>359</v>
      </c>
      <c r="B255" s="3533"/>
      <c r="C255" s="3533"/>
      <c r="D255" s="3533"/>
      <c r="E255" s="3533"/>
      <c r="F255" s="3533"/>
      <c r="G255" s="3533"/>
      <c r="H255" s="3533"/>
      <c r="I255" s="3533"/>
      <c r="J255" s="3533"/>
      <c r="K255" s="3533"/>
      <c r="L255" s="3533"/>
      <c r="M255" s="3533"/>
      <c r="N255" s="3533"/>
      <c r="O255" s="3533"/>
      <c r="P255" s="3533"/>
      <c r="Q255" s="3533"/>
      <c r="R255" s="3533"/>
      <c r="S255" s="3533"/>
      <c r="T255" s="3533"/>
      <c r="U255" s="3533"/>
      <c r="V255" s="3533"/>
      <c r="W255" s="3533"/>
      <c r="X255" s="3533"/>
      <c r="Y255" s="3533"/>
      <c r="Z255" s="3533"/>
      <c r="AA255" s="3533"/>
      <c r="AB255" s="3533"/>
      <c r="AC255" s="3533"/>
      <c r="AD255" s="3533"/>
      <c r="AE255" s="3533"/>
      <c r="AF255" s="3533"/>
      <c r="AG255" s="3533"/>
      <c r="AH255" s="3533"/>
      <c r="AI255" s="3533"/>
      <c r="AJ255" s="3533"/>
      <c r="AK255" s="3533"/>
      <c r="AL255" s="3533"/>
      <c r="AM255" s="3533"/>
    </row>
  </sheetData>
  <mergeCells count="205">
    <mergeCell ref="AI94:AI100"/>
    <mergeCell ref="A246:A251"/>
    <mergeCell ref="AB251:AC251"/>
    <mergeCell ref="AE251:AF251"/>
    <mergeCell ref="AI251:AJ251"/>
    <mergeCell ref="AL251:AM251"/>
    <mergeCell ref="B251:C251"/>
    <mergeCell ref="E251:F251"/>
    <mergeCell ref="G251:H251"/>
    <mergeCell ref="J251:K251"/>
    <mergeCell ref="N251:O251"/>
    <mergeCell ref="Q251:R251"/>
    <mergeCell ref="U251:V251"/>
    <mergeCell ref="X251:Y251"/>
    <mergeCell ref="U250:V250"/>
    <mergeCell ref="X250:Y250"/>
    <mergeCell ref="AB250:AC250"/>
    <mergeCell ref="AE250:AF250"/>
    <mergeCell ref="AI250:AJ250"/>
    <mergeCell ref="AL250:AM250"/>
    <mergeCell ref="AI249:AJ249"/>
    <mergeCell ref="AL249:AM249"/>
    <mergeCell ref="B250:C250"/>
    <mergeCell ref="E250:F250"/>
    <mergeCell ref="G250:H250"/>
    <mergeCell ref="J250:K250"/>
    <mergeCell ref="N250:O250"/>
    <mergeCell ref="Q250:R250"/>
    <mergeCell ref="N249:O249"/>
    <mergeCell ref="Q249:R249"/>
    <mergeCell ref="U249:V249"/>
    <mergeCell ref="X249:Y249"/>
    <mergeCell ref="AB249:AC249"/>
    <mergeCell ref="AE249:AF249"/>
    <mergeCell ref="B249:C249"/>
    <mergeCell ref="E249:F249"/>
    <mergeCell ref="G249:H249"/>
    <mergeCell ref="J249:K249"/>
    <mergeCell ref="AI248:AJ248"/>
    <mergeCell ref="AL248:AM248"/>
    <mergeCell ref="AP217:AQ217"/>
    <mergeCell ref="B248:C248"/>
    <mergeCell ref="E248:F248"/>
    <mergeCell ref="G248:H248"/>
    <mergeCell ref="J248:K248"/>
    <mergeCell ref="N248:O248"/>
    <mergeCell ref="Q248:R248"/>
    <mergeCell ref="U248:V248"/>
    <mergeCell ref="X248:Y248"/>
    <mergeCell ref="X247:Y247"/>
    <mergeCell ref="AB247:AC247"/>
    <mergeCell ref="AE247:AF247"/>
    <mergeCell ref="AI247:AJ247"/>
    <mergeCell ref="AL247:AM247"/>
    <mergeCell ref="AL246:AM246"/>
    <mergeCell ref="B247:C247"/>
    <mergeCell ref="E247:F247"/>
    <mergeCell ref="G247:H247"/>
    <mergeCell ref="J247:K247"/>
    <mergeCell ref="N247:O247"/>
    <mergeCell ref="Q247:R247"/>
    <mergeCell ref="U247:V247"/>
    <mergeCell ref="Q246:R246"/>
    <mergeCell ref="U246:V246"/>
    <mergeCell ref="X246:Y246"/>
    <mergeCell ref="AD229:AE229"/>
    <mergeCell ref="AI229:AJ229"/>
    <mergeCell ref="AK229:AL229"/>
    <mergeCell ref="AB246:AC246"/>
    <mergeCell ref="AE246:AF246"/>
    <mergeCell ref="AI246:AJ246"/>
    <mergeCell ref="B246:C246"/>
    <mergeCell ref="E246:F246"/>
    <mergeCell ref="G246:H246"/>
    <mergeCell ref="J246:K246"/>
    <mergeCell ref="N246:O246"/>
    <mergeCell ref="W229:X229"/>
    <mergeCell ref="AB229:AC229"/>
    <mergeCell ref="W245:X245"/>
    <mergeCell ref="A214:A229"/>
    <mergeCell ref="B229:C229"/>
    <mergeCell ref="D229:E229"/>
    <mergeCell ref="G229:H229"/>
    <mergeCell ref="I229:J229"/>
    <mergeCell ref="N229:O229"/>
    <mergeCell ref="P229:Q229"/>
    <mergeCell ref="U229:V229"/>
    <mergeCell ref="A230:A245"/>
    <mergeCell ref="B245:C245"/>
    <mergeCell ref="D245:E245"/>
    <mergeCell ref="G245:H245"/>
    <mergeCell ref="I245:J245"/>
    <mergeCell ref="N245:O245"/>
    <mergeCell ref="P245:Q245"/>
    <mergeCell ref="U245:V245"/>
    <mergeCell ref="U199:U213"/>
    <mergeCell ref="A184:A198"/>
    <mergeCell ref="B184:B198"/>
    <mergeCell ref="G184:G190"/>
    <mergeCell ref="N184:N198"/>
    <mergeCell ref="U184:U198"/>
    <mergeCell ref="AB184:AB198"/>
    <mergeCell ref="AI184:AI198"/>
    <mergeCell ref="A169:A183"/>
    <mergeCell ref="B169:B183"/>
    <mergeCell ref="N169:N183"/>
    <mergeCell ref="U169:U183"/>
    <mergeCell ref="AB169:AB183"/>
    <mergeCell ref="AI169:AI183"/>
    <mergeCell ref="AB199:AB213"/>
    <mergeCell ref="A199:A213"/>
    <mergeCell ref="B199:B213"/>
    <mergeCell ref="G199:G213"/>
    <mergeCell ref="N199:N213"/>
    <mergeCell ref="A154:A168"/>
    <mergeCell ref="B154:B168"/>
    <mergeCell ref="N154:N168"/>
    <mergeCell ref="U154:U168"/>
    <mergeCell ref="AB154:AB168"/>
    <mergeCell ref="AI154:AI168"/>
    <mergeCell ref="A139:A153"/>
    <mergeCell ref="B139:B153"/>
    <mergeCell ref="N139:N153"/>
    <mergeCell ref="U139:U153"/>
    <mergeCell ref="AB139:AB153"/>
    <mergeCell ref="AI139:AI153"/>
    <mergeCell ref="A124:A138"/>
    <mergeCell ref="B124:B138"/>
    <mergeCell ref="N124:N138"/>
    <mergeCell ref="U124:U138"/>
    <mergeCell ref="AB124:AB138"/>
    <mergeCell ref="AI124:AI138"/>
    <mergeCell ref="A109:A123"/>
    <mergeCell ref="B109:B123"/>
    <mergeCell ref="N109:N123"/>
    <mergeCell ref="U109:U123"/>
    <mergeCell ref="AB109:AB123"/>
    <mergeCell ref="AI109:AI123"/>
    <mergeCell ref="A94:A108"/>
    <mergeCell ref="B94:B108"/>
    <mergeCell ref="G94:G108"/>
    <mergeCell ref="U94:U108"/>
    <mergeCell ref="AB94:AB108"/>
    <mergeCell ref="A79:A93"/>
    <mergeCell ref="B79:B93"/>
    <mergeCell ref="G79:G93"/>
    <mergeCell ref="N79:N93"/>
    <mergeCell ref="U79:U93"/>
    <mergeCell ref="AB79:AB93"/>
    <mergeCell ref="N94:N108"/>
    <mergeCell ref="A64:A78"/>
    <mergeCell ref="B64:B78"/>
    <mergeCell ref="G64:G78"/>
    <mergeCell ref="N64:N78"/>
    <mergeCell ref="U64:U78"/>
    <mergeCell ref="AB64:AB78"/>
    <mergeCell ref="AI64:AI78"/>
    <mergeCell ref="A49:A63"/>
    <mergeCell ref="B49:B63"/>
    <mergeCell ref="G49:G63"/>
    <mergeCell ref="N49:N63"/>
    <mergeCell ref="U49:U63"/>
    <mergeCell ref="AB49:AB63"/>
    <mergeCell ref="A254:AM254"/>
    <mergeCell ref="A255:AM255"/>
    <mergeCell ref="G4:G18"/>
    <mergeCell ref="H4:K5"/>
    <mergeCell ref="N4:N18"/>
    <mergeCell ref="O4:R5"/>
    <mergeCell ref="U4:U18"/>
    <mergeCell ref="AB4:AB18"/>
    <mergeCell ref="AI4:AI18"/>
    <mergeCell ref="AI49:AI63"/>
    <mergeCell ref="B34:B48"/>
    <mergeCell ref="G34:G48"/>
    <mergeCell ref="N34:N48"/>
    <mergeCell ref="U34:U48"/>
    <mergeCell ref="AB34:AB48"/>
    <mergeCell ref="AI34:AI48"/>
    <mergeCell ref="AI79:AI93"/>
    <mergeCell ref="AI199:AI213"/>
    <mergeCell ref="AB245:AC245"/>
    <mergeCell ref="AD245:AE245"/>
    <mergeCell ref="AI245:AJ245"/>
    <mergeCell ref="AK245:AL245"/>
    <mergeCell ref="AB248:AC248"/>
    <mergeCell ref="AE248:AF248"/>
    <mergeCell ref="A4:A18"/>
    <mergeCell ref="B4:B18"/>
    <mergeCell ref="AI19:AI33"/>
    <mergeCell ref="A34:A48"/>
    <mergeCell ref="A1:AO1"/>
    <mergeCell ref="A2:A3"/>
    <mergeCell ref="B2:C2"/>
    <mergeCell ref="G2:H2"/>
    <mergeCell ref="N2:O2"/>
    <mergeCell ref="U2:V2"/>
    <mergeCell ref="AB2:AC2"/>
    <mergeCell ref="AI2:AJ2"/>
    <mergeCell ref="A19:A33"/>
    <mergeCell ref="B19:B33"/>
    <mergeCell ref="G19:G33"/>
    <mergeCell ref="N19:N33"/>
    <mergeCell ref="U19:U33"/>
    <mergeCell ref="AB19:AB33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7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00"/>
    <pageSetUpPr fitToPage="1"/>
  </sheetPr>
  <dimension ref="A1:AQ249"/>
  <sheetViews>
    <sheetView tabSelected="1" view="pageBreakPreview" zoomScale="70" zoomScaleNormal="70" zoomScaleSheetLayoutView="70" workbookViewId="0">
      <selection activeCell="AJ4" sqref="AJ4:AM5"/>
    </sheetView>
  </sheetViews>
  <sheetFormatPr defaultColWidth="12.625" defaultRowHeight="15" customHeight="1"/>
  <cols>
    <col min="1" max="1" width="3.125" customWidth="1"/>
    <col min="2" max="2" width="4.875" hidden="1" customWidth="1"/>
    <col min="3" max="6" width="6.625" hidden="1" customWidth="1"/>
    <col min="7" max="7" width="5.625" customWidth="1"/>
    <col min="8" max="8" width="12.25" customWidth="1"/>
    <col min="9" max="9" width="9.875" customWidth="1"/>
    <col min="10" max="10" width="6.625" customWidth="1"/>
    <col min="11" max="11" width="6.625" style="1728" customWidth="1"/>
    <col min="12" max="13" width="6.625" style="1728" hidden="1" customWidth="1"/>
    <col min="14" max="14" width="5.625" style="1728" customWidth="1"/>
    <col min="15" max="15" width="12.625" style="1728" customWidth="1"/>
    <col min="16" max="16" width="6.625" style="1728" customWidth="1"/>
    <col min="17" max="17" width="7.5" style="1728" customWidth="1"/>
    <col min="18" max="18" width="6.625" style="1728" customWidth="1"/>
    <col min="19" max="20" width="6.625" style="1728" hidden="1" customWidth="1"/>
    <col min="21" max="21" width="5.625" style="1728" customWidth="1"/>
    <col min="22" max="22" width="13.125" style="1728" customWidth="1"/>
    <col min="23" max="23" width="8" style="1728" customWidth="1"/>
    <col min="24" max="25" width="6.625" style="1728" customWidth="1"/>
    <col min="26" max="27" width="6.625" style="1728" hidden="1" customWidth="1"/>
    <col min="28" max="28" width="5.625" style="1728" customWidth="1"/>
    <col min="29" max="29" width="14.5" style="1728" customWidth="1"/>
    <col min="30" max="30" width="8.5" style="1728" customWidth="1"/>
    <col min="31" max="32" width="6.625" style="1728" customWidth="1"/>
    <col min="33" max="34" width="6.625" style="1728" hidden="1" customWidth="1"/>
    <col min="35" max="35" width="5.625" style="1728" customWidth="1"/>
    <col min="36" max="36" width="15.25" style="1728" customWidth="1"/>
    <col min="37" max="39" width="6.625" style="1728" customWidth="1"/>
    <col min="40" max="41" width="6.625" style="1728" hidden="1" customWidth="1"/>
    <col min="42" max="42" width="7.875" style="1728" customWidth="1"/>
  </cols>
  <sheetData>
    <row r="1" spans="1:42" ht="26.25" customHeight="1" thickBot="1">
      <c r="A1" s="3743" t="s">
        <v>556</v>
      </c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  <c r="N1" s="3744"/>
      <c r="O1" s="3744"/>
      <c r="P1" s="3744"/>
      <c r="Q1" s="3744"/>
      <c r="R1" s="3744"/>
      <c r="S1" s="3744"/>
      <c r="T1" s="3744"/>
      <c r="U1" s="3744"/>
      <c r="V1" s="3744"/>
      <c r="W1" s="3744"/>
      <c r="X1" s="3744"/>
      <c r="Y1" s="3744"/>
      <c r="Z1" s="3744"/>
      <c r="AA1" s="3744"/>
      <c r="AB1" s="3744"/>
      <c r="AC1" s="3744"/>
      <c r="AD1" s="3744"/>
      <c r="AE1" s="3744"/>
      <c r="AF1" s="3744"/>
      <c r="AG1" s="3744"/>
      <c r="AH1" s="3744"/>
      <c r="AI1" s="3744"/>
      <c r="AJ1" s="3744"/>
      <c r="AK1" s="3744"/>
      <c r="AL1" s="3744"/>
      <c r="AM1" s="3744"/>
      <c r="AN1" s="3744"/>
      <c r="AO1" s="3744"/>
      <c r="AP1" s="1659"/>
    </row>
    <row r="2" spans="1:42" ht="18" customHeight="1">
      <c r="A2" s="3768"/>
      <c r="B2" s="3790"/>
      <c r="C2" s="3549"/>
      <c r="D2" s="2" t="s">
        <v>0</v>
      </c>
      <c r="E2" s="3"/>
      <c r="F2" s="4" t="s">
        <v>1</v>
      </c>
      <c r="G2" s="3772">
        <v>45817</v>
      </c>
      <c r="H2" s="3773"/>
      <c r="I2" s="1840" t="s">
        <v>2</v>
      </c>
      <c r="J2" s="1663">
        <v>709</v>
      </c>
      <c r="K2" s="1660" t="s">
        <v>1</v>
      </c>
      <c r="L2" s="1661"/>
      <c r="M2" s="1661"/>
      <c r="N2" s="3772">
        <f>G2+1</f>
        <v>45818</v>
      </c>
      <c r="O2" s="3773"/>
      <c r="P2" s="1662" t="s">
        <v>3</v>
      </c>
      <c r="Q2" s="4272">
        <v>765</v>
      </c>
      <c r="R2" s="1660" t="s">
        <v>1</v>
      </c>
      <c r="S2" s="1661"/>
      <c r="T2" s="1661"/>
      <c r="U2" s="3772">
        <f>N2+1</f>
        <v>45819</v>
      </c>
      <c r="V2" s="3773"/>
      <c r="W2" s="1662" t="s">
        <v>4</v>
      </c>
      <c r="X2" s="1663">
        <v>709</v>
      </c>
      <c r="Y2" s="1660" t="s">
        <v>1</v>
      </c>
      <c r="Z2" s="1661"/>
      <c r="AA2" s="1661"/>
      <c r="AB2" s="3772">
        <f>U2+1</f>
        <v>45820</v>
      </c>
      <c r="AC2" s="3773"/>
      <c r="AD2" s="1662" t="s">
        <v>5</v>
      </c>
      <c r="AE2" s="1663">
        <v>709</v>
      </c>
      <c r="AF2" s="1660" t="s">
        <v>1</v>
      </c>
      <c r="AG2" s="1661"/>
      <c r="AH2" s="1661"/>
      <c r="AI2" s="3772">
        <f>AB2+1</f>
        <v>45821</v>
      </c>
      <c r="AJ2" s="3773"/>
      <c r="AK2" s="1662" t="s">
        <v>6</v>
      </c>
      <c r="AL2" s="4280">
        <v>621</v>
      </c>
      <c r="AM2" s="1660" t="s">
        <v>1</v>
      </c>
      <c r="AN2" s="1661"/>
      <c r="AO2" s="1661"/>
      <c r="AP2" s="1659"/>
    </row>
    <row r="3" spans="1:42" ht="18" customHeight="1" thickBot="1">
      <c r="A3" s="3769"/>
      <c r="B3" s="6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1666" t="s">
        <v>8</v>
      </c>
      <c r="H3" s="1667" t="s">
        <v>9</v>
      </c>
      <c r="I3" s="1667" t="s">
        <v>10</v>
      </c>
      <c r="J3" s="1668" t="s">
        <v>11</v>
      </c>
      <c r="K3" s="1664" t="s">
        <v>12</v>
      </c>
      <c r="L3" s="1665"/>
      <c r="M3" s="1665"/>
      <c r="N3" s="1666" t="s">
        <v>8</v>
      </c>
      <c r="O3" s="1667" t="s">
        <v>9</v>
      </c>
      <c r="P3" s="1667" t="s">
        <v>10</v>
      </c>
      <c r="Q3" s="1668" t="s">
        <v>11</v>
      </c>
      <c r="R3" s="1664" t="s">
        <v>12</v>
      </c>
      <c r="S3" s="1665"/>
      <c r="T3" s="1665"/>
      <c r="U3" s="1666" t="s">
        <v>8</v>
      </c>
      <c r="V3" s="1667" t="s">
        <v>9</v>
      </c>
      <c r="W3" s="1667" t="s">
        <v>10</v>
      </c>
      <c r="X3" s="1668" t="s">
        <v>11</v>
      </c>
      <c r="Y3" s="1664" t="s">
        <v>12</v>
      </c>
      <c r="Z3" s="1665"/>
      <c r="AA3" s="1665"/>
      <c r="AB3" s="1666" t="s">
        <v>8</v>
      </c>
      <c r="AC3" s="1667" t="s">
        <v>9</v>
      </c>
      <c r="AD3" s="1667" t="s">
        <v>10</v>
      </c>
      <c r="AE3" s="1668" t="s">
        <v>11</v>
      </c>
      <c r="AF3" s="1664" t="s">
        <v>12</v>
      </c>
      <c r="AG3" s="1665"/>
      <c r="AH3" s="1665"/>
      <c r="AI3" s="1666" t="s">
        <v>8</v>
      </c>
      <c r="AJ3" s="1669" t="s">
        <v>9</v>
      </c>
      <c r="AK3" s="1669" t="s">
        <v>10</v>
      </c>
      <c r="AL3" s="1670" t="s">
        <v>11</v>
      </c>
      <c r="AM3" s="1671" t="s">
        <v>12</v>
      </c>
      <c r="AN3" s="1665"/>
      <c r="AO3" s="1665"/>
      <c r="AP3" s="1659"/>
    </row>
    <row r="4" spans="1:42" ht="15.75" customHeight="1">
      <c r="A4" s="3770" t="s">
        <v>13</v>
      </c>
      <c r="B4" s="3771"/>
      <c r="C4" s="11"/>
      <c r="D4" s="12"/>
      <c r="E4" s="13"/>
      <c r="F4" s="14"/>
      <c r="G4" s="3745" t="s">
        <v>137</v>
      </c>
      <c r="H4" s="3776"/>
      <c r="I4" s="3777"/>
      <c r="J4" s="3777"/>
      <c r="K4" s="3778"/>
      <c r="L4" s="1672"/>
      <c r="M4" s="1672"/>
      <c r="N4" s="3745" t="s">
        <v>14</v>
      </c>
      <c r="O4" s="4223" t="s">
        <v>771</v>
      </c>
      <c r="P4" s="4224"/>
      <c r="Q4" s="4224"/>
      <c r="R4" s="4225"/>
      <c r="S4" s="1143"/>
      <c r="T4" s="1672"/>
      <c r="U4" s="3757" t="s">
        <v>684</v>
      </c>
      <c r="V4" s="3782"/>
      <c r="W4" s="3783"/>
      <c r="X4" s="3783"/>
      <c r="Y4" s="3783"/>
      <c r="Z4" s="1143"/>
      <c r="AA4" s="1672"/>
      <c r="AB4" s="3745" t="s">
        <v>14</v>
      </c>
      <c r="AC4" s="3782"/>
      <c r="AD4" s="3783"/>
      <c r="AE4" s="3783"/>
      <c r="AF4" s="3783"/>
      <c r="AG4" s="1672"/>
      <c r="AH4" s="1672"/>
      <c r="AI4" s="3745" t="s">
        <v>319</v>
      </c>
      <c r="AJ4" s="4266" t="s">
        <v>776</v>
      </c>
      <c r="AK4" s="4224"/>
      <c r="AL4" s="4224"/>
      <c r="AM4" s="4225"/>
      <c r="AN4" s="1673"/>
      <c r="AO4" s="1672"/>
      <c r="AP4" s="1659"/>
    </row>
    <row r="5" spans="1:42" ht="17.25" thickBot="1">
      <c r="A5" s="3720"/>
      <c r="B5" s="3720"/>
      <c r="C5" s="16"/>
      <c r="D5" s="1"/>
      <c r="E5" s="17"/>
      <c r="F5" s="18"/>
      <c r="G5" s="3746"/>
      <c r="H5" s="3779"/>
      <c r="I5" s="3780"/>
      <c r="J5" s="3780"/>
      <c r="K5" s="3781"/>
      <c r="L5" s="1674"/>
      <c r="M5" s="1674"/>
      <c r="N5" s="3746"/>
      <c r="O5" s="4226"/>
      <c r="P5" s="4227"/>
      <c r="Q5" s="4227"/>
      <c r="R5" s="4228"/>
      <c r="S5" s="1145"/>
      <c r="T5" s="1674"/>
      <c r="U5" s="3758"/>
      <c r="V5" s="3784"/>
      <c r="W5" s="3785"/>
      <c r="X5" s="3785"/>
      <c r="Y5" s="3785"/>
      <c r="Z5" s="1145"/>
      <c r="AA5" s="1674"/>
      <c r="AB5" s="3746"/>
      <c r="AC5" s="3786"/>
      <c r="AD5" s="3787"/>
      <c r="AE5" s="3787"/>
      <c r="AF5" s="3787"/>
      <c r="AG5" s="1674"/>
      <c r="AH5" s="1674"/>
      <c r="AI5" s="3746"/>
      <c r="AJ5" s="4226"/>
      <c r="AK5" s="4227"/>
      <c r="AL5" s="4227"/>
      <c r="AM5" s="4228"/>
      <c r="AN5" s="1675"/>
      <c r="AO5" s="1674"/>
      <c r="AP5" s="1659"/>
    </row>
    <row r="6" spans="1:42" ht="16.5" customHeight="1" thickBot="1">
      <c r="A6" s="3747" t="s">
        <v>16</v>
      </c>
      <c r="B6" s="3719"/>
      <c r="C6" s="25"/>
      <c r="D6" s="26"/>
      <c r="E6" s="27"/>
      <c r="F6" s="28"/>
      <c r="G6" s="3616" t="s">
        <v>422</v>
      </c>
      <c r="H6" s="1682" t="s">
        <v>150</v>
      </c>
      <c r="I6" s="1331"/>
      <c r="J6" s="800">
        <v>21</v>
      </c>
      <c r="K6" s="1676" t="s">
        <v>18</v>
      </c>
      <c r="L6" s="1675">
        <v>220</v>
      </c>
      <c r="M6" s="1677">
        <f>J6*L6</f>
        <v>4620</v>
      </c>
      <c r="N6" s="3759" t="s">
        <v>377</v>
      </c>
      <c r="O6" s="1450" t="s">
        <v>374</v>
      </c>
      <c r="P6" s="2453"/>
      <c r="Q6" s="4267">
        <v>81</v>
      </c>
      <c r="R6" s="2454" t="s">
        <v>18</v>
      </c>
      <c r="S6" s="1678">
        <v>130</v>
      </c>
      <c r="T6" s="1677">
        <f>S6*Q6</f>
        <v>10530</v>
      </c>
      <c r="U6" s="3762" t="s">
        <v>562</v>
      </c>
      <c r="V6" s="1679" t="s">
        <v>304</v>
      </c>
      <c r="W6" s="1680"/>
      <c r="X6" s="2452">
        <v>24</v>
      </c>
      <c r="Y6" s="2435" t="s">
        <v>94</v>
      </c>
      <c r="Z6" s="1681">
        <v>220</v>
      </c>
      <c r="AA6" s="1677">
        <f t="shared" ref="AA6:AA69" si="0">Z6*X6</f>
        <v>5280</v>
      </c>
      <c r="AB6" s="3766" t="s">
        <v>344</v>
      </c>
      <c r="AC6" s="1682" t="s">
        <v>107</v>
      </c>
      <c r="AD6" s="1331"/>
      <c r="AE6" s="1683">
        <v>45</v>
      </c>
      <c r="AF6" s="1676" t="s">
        <v>18</v>
      </c>
      <c r="AG6" s="1675">
        <v>220</v>
      </c>
      <c r="AH6" s="1677">
        <f t="shared" ref="AH6:AH69" si="1">AG6*AE6</f>
        <v>9900</v>
      </c>
      <c r="AI6" s="3754" t="s">
        <v>563</v>
      </c>
      <c r="AJ6" s="1684" t="s">
        <v>567</v>
      </c>
      <c r="AK6" s="1685" t="s">
        <v>566</v>
      </c>
      <c r="AL6" s="4280">
        <v>621</v>
      </c>
      <c r="AM6" s="1687" t="s">
        <v>99</v>
      </c>
      <c r="AN6" s="1237">
        <v>13</v>
      </c>
      <c r="AO6" s="1677">
        <f>AN6*AL6</f>
        <v>8073</v>
      </c>
      <c r="AP6" s="1659"/>
    </row>
    <row r="7" spans="1:42" ht="18" customHeight="1" thickBot="1">
      <c r="A7" s="3720"/>
      <c r="B7" s="3720"/>
      <c r="C7" s="30"/>
      <c r="D7" s="31"/>
      <c r="E7" s="32"/>
      <c r="F7" s="33"/>
      <c r="G7" s="3639"/>
      <c r="H7" s="3392" t="s">
        <v>765</v>
      </c>
      <c r="I7" s="1236" t="s">
        <v>423</v>
      </c>
      <c r="J7" s="805">
        <v>27</v>
      </c>
      <c r="K7" s="1292" t="s">
        <v>18</v>
      </c>
      <c r="L7" s="1675">
        <v>190</v>
      </c>
      <c r="M7" s="1677">
        <f t="shared" ref="M7:M70" si="2">J7*L7</f>
        <v>5130</v>
      </c>
      <c r="N7" s="3760"/>
      <c r="O7" s="3029" t="s">
        <v>135</v>
      </c>
      <c r="P7" s="3030" t="s">
        <v>111</v>
      </c>
      <c r="Q7" s="1461">
        <v>6</v>
      </c>
      <c r="R7" s="1462" t="s">
        <v>18</v>
      </c>
      <c r="S7" s="1688">
        <v>80</v>
      </c>
      <c r="T7" s="1677">
        <f>S7*Q7</f>
        <v>480</v>
      </c>
      <c r="U7" s="3763"/>
      <c r="V7" s="1467" t="s">
        <v>497</v>
      </c>
      <c r="W7" s="1285"/>
      <c r="X7" s="2439">
        <v>15</v>
      </c>
      <c r="Y7" s="1573" t="s">
        <v>94</v>
      </c>
      <c r="Z7" s="1689">
        <v>100</v>
      </c>
      <c r="AA7" s="1677">
        <f t="shared" si="0"/>
        <v>1500</v>
      </c>
      <c r="AB7" s="3767"/>
      <c r="AC7" s="1690" t="s">
        <v>115</v>
      </c>
      <c r="AD7" s="1236" t="s">
        <v>99</v>
      </c>
      <c r="AE7" s="1286">
        <v>7</v>
      </c>
      <c r="AF7" s="1292" t="s">
        <v>18</v>
      </c>
      <c r="AG7" s="1675">
        <v>130</v>
      </c>
      <c r="AH7" s="1677">
        <f t="shared" si="1"/>
        <v>910</v>
      </c>
      <c r="AI7" s="3755"/>
      <c r="AJ7" s="1694" t="s">
        <v>176</v>
      </c>
      <c r="AK7" s="1309"/>
      <c r="AL7" s="1461">
        <v>10</v>
      </c>
      <c r="AM7" s="1693" t="s">
        <v>99</v>
      </c>
      <c r="AN7" s="1248"/>
      <c r="AO7" s="1677">
        <f>AN7*AL7</f>
        <v>0</v>
      </c>
      <c r="AP7" s="1659"/>
    </row>
    <row r="8" spans="1:42" ht="18" customHeight="1" thickBot="1">
      <c r="A8" s="3720"/>
      <c r="B8" s="3720"/>
      <c r="C8" s="30"/>
      <c r="D8" s="31"/>
      <c r="E8" s="32"/>
      <c r="F8" s="33"/>
      <c r="G8" s="3639"/>
      <c r="H8" s="1690" t="s">
        <v>132</v>
      </c>
      <c r="I8" s="1236" t="s">
        <v>195</v>
      </c>
      <c r="J8" s="1286">
        <v>5</v>
      </c>
      <c r="K8" s="1292" t="s">
        <v>18</v>
      </c>
      <c r="L8" s="1675">
        <v>40</v>
      </c>
      <c r="M8" s="1677">
        <f t="shared" si="2"/>
        <v>200</v>
      </c>
      <c r="N8" s="3760"/>
      <c r="O8" s="1472" t="s">
        <v>129</v>
      </c>
      <c r="P8" s="1460" t="s">
        <v>111</v>
      </c>
      <c r="Q8" s="4268">
        <v>11</v>
      </c>
      <c r="R8" s="1462" t="s">
        <v>18</v>
      </c>
      <c r="S8" s="1688">
        <v>60</v>
      </c>
      <c r="T8" s="1677">
        <f>S8*Q8</f>
        <v>660</v>
      </c>
      <c r="U8" s="3763"/>
      <c r="V8" s="1283" t="s">
        <v>557</v>
      </c>
      <c r="W8" s="1285"/>
      <c r="X8" s="2439">
        <v>5</v>
      </c>
      <c r="Y8" s="1573" t="s">
        <v>94</v>
      </c>
      <c r="Z8" s="1689">
        <v>75</v>
      </c>
      <c r="AA8" s="1677">
        <f t="shared" si="0"/>
        <v>375</v>
      </c>
      <c r="AB8" s="3767"/>
      <c r="AC8" s="1690" t="s">
        <v>129</v>
      </c>
      <c r="AD8" s="1236" t="s">
        <v>112</v>
      </c>
      <c r="AE8" s="1286">
        <v>12</v>
      </c>
      <c r="AF8" s="1287" t="s">
        <v>94</v>
      </c>
      <c r="AG8" s="1675">
        <v>60</v>
      </c>
      <c r="AH8" s="1677">
        <f t="shared" si="1"/>
        <v>720</v>
      </c>
      <c r="AI8" s="3755"/>
      <c r="AJ8" s="1690"/>
      <c r="AK8" s="1236"/>
      <c r="AL8" s="1342"/>
      <c r="AM8" s="1693"/>
      <c r="AN8" s="1248"/>
      <c r="AO8" s="1677">
        <f>AN8*AL8</f>
        <v>0</v>
      </c>
      <c r="AP8" s="1659"/>
    </row>
    <row r="9" spans="1:42" ht="18" customHeight="1" thickBot="1">
      <c r="A9" s="3720"/>
      <c r="B9" s="3720"/>
      <c r="C9" s="30"/>
      <c r="D9" s="31"/>
      <c r="E9" s="32"/>
      <c r="F9" s="33"/>
      <c r="G9" s="3639"/>
      <c r="H9" s="1690" t="s">
        <v>127</v>
      </c>
      <c r="I9" s="1236" t="s">
        <v>195</v>
      </c>
      <c r="J9" s="1286">
        <v>20</v>
      </c>
      <c r="K9" s="1292" t="s">
        <v>94</v>
      </c>
      <c r="L9" s="1675">
        <v>40</v>
      </c>
      <c r="M9" s="1677">
        <f t="shared" si="2"/>
        <v>800</v>
      </c>
      <c r="N9" s="3760"/>
      <c r="O9" s="1472" t="s">
        <v>190</v>
      </c>
      <c r="P9" s="1198"/>
      <c r="Q9" s="1473">
        <v>2</v>
      </c>
      <c r="R9" s="1474" t="s">
        <v>94</v>
      </c>
      <c r="S9" s="1688">
        <v>150</v>
      </c>
      <c r="T9" s="1677">
        <f>S9*Q9</f>
        <v>300</v>
      </c>
      <c r="U9" s="3763"/>
      <c r="V9" s="1283" t="s">
        <v>122</v>
      </c>
      <c r="W9" s="1285" t="s">
        <v>558</v>
      </c>
      <c r="X9" s="2439">
        <v>10</v>
      </c>
      <c r="Y9" s="1573" t="s">
        <v>94</v>
      </c>
      <c r="Z9" s="1689">
        <v>40</v>
      </c>
      <c r="AA9" s="1677">
        <f t="shared" si="0"/>
        <v>400</v>
      </c>
      <c r="AB9" s="3767"/>
      <c r="AC9" s="1690" t="s">
        <v>102</v>
      </c>
      <c r="AD9" s="1236"/>
      <c r="AE9" s="1286">
        <v>1</v>
      </c>
      <c r="AF9" s="1287" t="s">
        <v>94</v>
      </c>
      <c r="AG9" s="1675">
        <v>120</v>
      </c>
      <c r="AH9" s="1677">
        <f t="shared" si="1"/>
        <v>120</v>
      </c>
      <c r="AI9" s="3755"/>
      <c r="AJ9" s="1692"/>
      <c r="AK9" s="1319"/>
      <c r="AL9" s="1342"/>
      <c r="AM9" s="1693"/>
      <c r="AN9" s="1248"/>
      <c r="AO9" s="1677">
        <f>AN9*AL9</f>
        <v>0</v>
      </c>
      <c r="AP9" s="1659"/>
    </row>
    <row r="10" spans="1:42" ht="18" customHeight="1" thickBot="1">
      <c r="A10" s="3720"/>
      <c r="B10" s="3720"/>
      <c r="C10" s="30"/>
      <c r="D10" s="31"/>
      <c r="E10" s="32"/>
      <c r="F10" s="33"/>
      <c r="G10" s="3639"/>
      <c r="H10" s="1690" t="s">
        <v>102</v>
      </c>
      <c r="I10" s="1236"/>
      <c r="J10" s="1286">
        <v>1</v>
      </c>
      <c r="K10" s="1287" t="s">
        <v>94</v>
      </c>
      <c r="L10" s="1675">
        <v>120</v>
      </c>
      <c r="M10" s="1677">
        <f t="shared" si="2"/>
        <v>120</v>
      </c>
      <c r="N10" s="3760"/>
      <c r="O10" s="1472" t="s">
        <v>375</v>
      </c>
      <c r="P10" s="1505" t="s">
        <v>420</v>
      </c>
      <c r="Q10" s="1473">
        <v>3</v>
      </c>
      <c r="R10" s="1462" t="s">
        <v>96</v>
      </c>
      <c r="S10" s="1688">
        <v>120</v>
      </c>
      <c r="T10" s="1677">
        <f>S10*Q10</f>
        <v>360</v>
      </c>
      <c r="U10" s="3763"/>
      <c r="V10" s="2436" t="s">
        <v>139</v>
      </c>
      <c r="W10" s="2437"/>
      <c r="X10" s="2439">
        <v>2</v>
      </c>
      <c r="Y10" s="1573" t="s">
        <v>94</v>
      </c>
      <c r="Z10" s="1689">
        <v>200</v>
      </c>
      <c r="AA10" s="1677">
        <f t="shared" si="0"/>
        <v>400</v>
      </c>
      <c r="AB10" s="3767"/>
      <c r="AC10" s="1690" t="s">
        <v>334</v>
      </c>
      <c r="AD10" s="1236" t="s">
        <v>420</v>
      </c>
      <c r="AE10" s="1286">
        <v>1</v>
      </c>
      <c r="AF10" s="1287" t="s">
        <v>96</v>
      </c>
      <c r="AG10" s="1675">
        <v>120</v>
      </c>
      <c r="AH10" s="1677">
        <f t="shared" si="1"/>
        <v>120</v>
      </c>
      <c r="AI10" s="3755"/>
      <c r="AJ10" s="1694"/>
      <c r="AK10" s="1309"/>
      <c r="AL10" s="1342"/>
      <c r="AM10" s="1693"/>
      <c r="AN10" s="1248"/>
      <c r="AO10" s="1677">
        <f>AN10*AL10</f>
        <v>0</v>
      </c>
      <c r="AP10" s="1659"/>
    </row>
    <row r="11" spans="1:42" ht="18" customHeight="1" thickBot="1">
      <c r="A11" s="3720"/>
      <c r="B11" s="3720"/>
      <c r="C11" s="30"/>
      <c r="D11" s="31"/>
      <c r="E11" s="32"/>
      <c r="F11" s="33"/>
      <c r="G11" s="3639"/>
      <c r="H11" s="1690"/>
      <c r="I11" s="1236"/>
      <c r="J11" s="1286"/>
      <c r="K11" s="1287"/>
      <c r="L11" s="1675"/>
      <c r="M11" s="1677">
        <f t="shared" si="2"/>
        <v>0</v>
      </c>
      <c r="N11" s="3760"/>
      <c r="O11" s="1472" t="s">
        <v>376</v>
      </c>
      <c r="P11" s="1505" t="s">
        <v>565</v>
      </c>
      <c r="Q11" s="1473">
        <v>1</v>
      </c>
      <c r="R11" s="1462" t="s">
        <v>96</v>
      </c>
      <c r="S11" s="1688">
        <v>180</v>
      </c>
      <c r="T11" s="1677">
        <f>S11*Q11</f>
        <v>180</v>
      </c>
      <c r="U11" s="3763"/>
      <c r="V11" s="2436" t="s">
        <v>477</v>
      </c>
      <c r="W11" s="2437"/>
      <c r="X11" s="3253">
        <v>150</v>
      </c>
      <c r="Y11" s="1573" t="s">
        <v>128</v>
      </c>
      <c r="Z11" s="1689">
        <v>27</v>
      </c>
      <c r="AA11" s="1677">
        <f t="shared" si="0"/>
        <v>4050</v>
      </c>
      <c r="AB11" s="3767"/>
      <c r="AC11" s="1282" t="s">
        <v>194</v>
      </c>
      <c r="AD11" s="1236" t="s">
        <v>419</v>
      </c>
      <c r="AE11" s="1286">
        <v>1</v>
      </c>
      <c r="AF11" s="1579" t="s">
        <v>96</v>
      </c>
      <c r="AG11" s="1251">
        <v>280</v>
      </c>
      <c r="AH11" s="1677">
        <f t="shared" si="1"/>
        <v>280</v>
      </c>
      <c r="AI11" s="3755"/>
      <c r="AJ11" s="1695"/>
      <c r="AK11" s="1696"/>
      <c r="AL11" s="1697"/>
      <c r="AM11" s="1698"/>
      <c r="AN11" s="1248"/>
      <c r="AO11" s="1677">
        <f>AN11*AL11</f>
        <v>0</v>
      </c>
      <c r="AP11" s="1659"/>
    </row>
    <row r="12" spans="1:42" ht="18" customHeight="1" thickBot="1">
      <c r="A12" s="3720"/>
      <c r="B12" s="3720"/>
      <c r="C12" s="30"/>
      <c r="D12" s="31"/>
      <c r="E12" s="32"/>
      <c r="F12" s="33"/>
      <c r="G12" s="3639"/>
      <c r="H12" s="1690"/>
      <c r="I12" s="1236"/>
      <c r="J12" s="1509"/>
      <c r="K12" s="1287"/>
      <c r="L12" s="1675"/>
      <c r="M12" s="1677">
        <f t="shared" si="2"/>
        <v>0</v>
      </c>
      <c r="N12" s="3760"/>
      <c r="O12" s="1472"/>
      <c r="P12" s="1198"/>
      <c r="Q12" s="1479"/>
      <c r="R12" s="1480"/>
      <c r="S12" s="1688"/>
      <c r="T12" s="1677">
        <f>S12*Q12</f>
        <v>0</v>
      </c>
      <c r="U12" s="3763"/>
      <c r="V12" s="2436"/>
      <c r="W12" s="2437"/>
      <c r="X12" s="2439"/>
      <c r="Y12" s="1573"/>
      <c r="Z12" s="1689"/>
      <c r="AA12" s="1677">
        <f t="shared" si="0"/>
        <v>0</v>
      </c>
      <c r="AB12" s="3767"/>
      <c r="AC12" s="1282" t="s">
        <v>361</v>
      </c>
      <c r="AD12" s="1236" t="s">
        <v>419</v>
      </c>
      <c r="AE12" s="1286">
        <v>2</v>
      </c>
      <c r="AF12" s="1579" t="s">
        <v>96</v>
      </c>
      <c r="AG12" s="1251">
        <v>280</v>
      </c>
      <c r="AH12" s="1677">
        <f t="shared" si="1"/>
        <v>560</v>
      </c>
      <c r="AI12" s="3755"/>
      <c r="AJ12" s="1570"/>
      <c r="AK12" s="1571"/>
      <c r="AL12" s="1572"/>
      <c r="AM12" s="1699"/>
      <c r="AN12" s="1248"/>
      <c r="AO12" s="1677">
        <f>AN12*AL12</f>
        <v>0</v>
      </c>
      <c r="AP12" s="1659"/>
    </row>
    <row r="13" spans="1:42" ht="18" customHeight="1" thickBot="1">
      <c r="A13" s="3720"/>
      <c r="B13" s="3720"/>
      <c r="C13" s="30"/>
      <c r="D13" s="31"/>
      <c r="E13" s="32"/>
      <c r="F13" s="33"/>
      <c r="G13" s="3639"/>
      <c r="H13" s="1197" t="s">
        <v>126</v>
      </c>
      <c r="I13" s="1203" t="s">
        <v>547</v>
      </c>
      <c r="J13" s="1841">
        <v>5</v>
      </c>
      <c r="K13" s="1189" t="s">
        <v>18</v>
      </c>
      <c r="L13" s="1675">
        <v>100</v>
      </c>
      <c r="M13" s="1677">
        <f t="shared" si="2"/>
        <v>500</v>
      </c>
      <c r="N13" s="3760"/>
      <c r="O13" s="1483"/>
      <c r="P13" s="1700"/>
      <c r="Q13" s="1701"/>
      <c r="R13" s="1486"/>
      <c r="S13" s="1688"/>
      <c r="T13" s="1677">
        <f>S13*Q13</f>
        <v>0</v>
      </c>
      <c r="U13" s="3763"/>
      <c r="V13" s="2455"/>
      <c r="W13" s="1731"/>
      <c r="X13" s="2439"/>
      <c r="Y13" s="1573"/>
      <c r="Z13" s="1689"/>
      <c r="AA13" s="1677">
        <f t="shared" si="0"/>
        <v>0</v>
      </c>
      <c r="AB13" s="3767"/>
      <c r="AC13" s="1282"/>
      <c r="AD13" s="1236"/>
      <c r="AE13" s="1286"/>
      <c r="AF13" s="1579"/>
      <c r="AG13" s="1251"/>
      <c r="AH13" s="1677">
        <f t="shared" si="1"/>
        <v>0</v>
      </c>
      <c r="AI13" s="3755"/>
      <c r="AJ13" s="1341" t="s">
        <v>318</v>
      </c>
      <c r="AK13" s="1203" t="s">
        <v>564</v>
      </c>
      <c r="AL13" s="3526">
        <v>5</v>
      </c>
      <c r="AM13" s="1702" t="s">
        <v>18</v>
      </c>
      <c r="AN13" s="1248">
        <v>100</v>
      </c>
      <c r="AO13" s="1677">
        <f>AN13*AL13</f>
        <v>500</v>
      </c>
      <c r="AP13" s="1659"/>
    </row>
    <row r="14" spans="1:42" ht="18" customHeight="1" thickBot="1">
      <c r="A14" s="3720"/>
      <c r="B14" s="3720"/>
      <c r="C14" s="30"/>
      <c r="D14" s="31"/>
      <c r="E14" s="32"/>
      <c r="F14" s="33"/>
      <c r="G14" s="3639"/>
      <c r="H14" s="1842"/>
      <c r="I14" s="1843"/>
      <c r="J14" s="1844"/>
      <c r="K14" s="1703"/>
      <c r="L14" s="1675"/>
      <c r="M14" s="1677">
        <f t="shared" si="2"/>
        <v>0</v>
      </c>
      <c r="N14" s="3760"/>
      <c r="O14" s="1490"/>
      <c r="P14" s="1491"/>
      <c r="Q14" s="1491"/>
      <c r="R14" s="1491"/>
      <c r="S14" s="1688"/>
      <c r="T14" s="1677">
        <f>S14*Q14</f>
        <v>0</v>
      </c>
      <c r="U14" s="3763"/>
      <c r="V14" s="2456"/>
      <c r="W14" s="2457"/>
      <c r="X14" s="2457"/>
      <c r="Y14" s="2458"/>
      <c r="Z14" s="1704"/>
      <c r="AA14" s="1677">
        <f t="shared" si="0"/>
        <v>0</v>
      </c>
      <c r="AB14" s="3767"/>
      <c r="AC14" s="1592"/>
      <c r="AD14" s="1356"/>
      <c r="AE14" s="1705"/>
      <c r="AF14" s="1706"/>
      <c r="AG14" s="1257"/>
      <c r="AH14" s="1677">
        <f t="shared" si="1"/>
        <v>0</v>
      </c>
      <c r="AI14" s="3755"/>
      <c r="AJ14" s="3242" t="s">
        <v>699</v>
      </c>
      <c r="AK14" s="3243"/>
      <c r="AL14" s="4282">
        <v>18</v>
      </c>
      <c r="AM14" s="3460" t="s">
        <v>94</v>
      </c>
      <c r="AN14" s="1248">
        <v>100</v>
      </c>
      <c r="AO14" s="1677">
        <f>AN14*AL14</f>
        <v>1800</v>
      </c>
      <c r="AP14" s="1659"/>
    </row>
    <row r="15" spans="1:42" ht="18" hidden="1" customHeight="1" thickBot="1">
      <c r="A15" s="3720"/>
      <c r="B15" s="3720"/>
      <c r="C15" s="30"/>
      <c r="D15" s="31"/>
      <c r="E15" s="32"/>
      <c r="F15" s="33"/>
      <c r="G15" s="3639"/>
      <c r="H15" s="1599"/>
      <c r="I15" s="1600"/>
      <c r="J15" s="1713"/>
      <c r="K15" s="1707"/>
      <c r="L15" s="1675"/>
      <c r="M15" s="1677">
        <f t="shared" si="2"/>
        <v>0</v>
      </c>
      <c r="N15" s="3760"/>
      <c r="O15" s="1500"/>
      <c r="P15" s="1708"/>
      <c r="Q15" s="1709"/>
      <c r="R15" s="1710"/>
      <c r="S15" s="1688"/>
      <c r="T15" s="1677">
        <f>S15*Q15</f>
        <v>0</v>
      </c>
      <c r="U15" s="3764"/>
      <c r="V15" s="2459"/>
      <c r="W15" s="1711"/>
      <c r="X15" s="2460"/>
      <c r="Y15" s="2461"/>
      <c r="Z15" s="1712"/>
      <c r="AA15" s="1677">
        <f t="shared" si="0"/>
        <v>0</v>
      </c>
      <c r="AB15" s="3697"/>
      <c r="AC15" s="1599"/>
      <c r="AD15" s="1600"/>
      <c r="AE15" s="1713"/>
      <c r="AF15" s="1707"/>
      <c r="AG15" s="1248"/>
      <c r="AH15" s="1677">
        <f t="shared" si="1"/>
        <v>0</v>
      </c>
      <c r="AI15" s="3755"/>
      <c r="AJ15" s="1304"/>
      <c r="AK15" s="1304"/>
      <c r="AL15" s="1714"/>
      <c r="AM15" s="1305"/>
      <c r="AN15" s="1248"/>
      <c r="AO15" s="1677">
        <f>AN15*AL15</f>
        <v>0</v>
      </c>
      <c r="AP15" s="1659"/>
    </row>
    <row r="16" spans="1:42" ht="18" hidden="1" customHeight="1" thickBot="1">
      <c r="A16" s="3720"/>
      <c r="B16" s="3720"/>
      <c r="C16" s="30"/>
      <c r="D16" s="31"/>
      <c r="E16" s="32"/>
      <c r="F16" s="33"/>
      <c r="G16" s="3639"/>
      <c r="H16" s="1234"/>
      <c r="I16" s="1236"/>
      <c r="J16" s="1509"/>
      <c r="K16" s="1319"/>
      <c r="L16" s="1675"/>
      <c r="M16" s="1677">
        <f t="shared" si="2"/>
        <v>0</v>
      </c>
      <c r="N16" s="3760"/>
      <c r="O16" s="1472"/>
      <c r="P16" s="1198"/>
      <c r="Q16" s="1504"/>
      <c r="R16" s="1505"/>
      <c r="S16" s="1688"/>
      <c r="T16" s="1677">
        <f>S16*Q16</f>
        <v>0</v>
      </c>
      <c r="U16" s="3764"/>
      <c r="V16" s="1344"/>
      <c r="W16" s="1236"/>
      <c r="X16" s="1345"/>
      <c r="Y16" s="1319"/>
      <c r="Z16" s="1712"/>
      <c r="AA16" s="1677">
        <f t="shared" si="0"/>
        <v>0</v>
      </c>
      <c r="AB16" s="3697"/>
      <c r="AC16" s="1234"/>
      <c r="AD16" s="1236"/>
      <c r="AE16" s="1509"/>
      <c r="AF16" s="1319"/>
      <c r="AG16" s="1248"/>
      <c r="AH16" s="1677">
        <f t="shared" si="1"/>
        <v>0</v>
      </c>
      <c r="AI16" s="3755"/>
      <c r="AJ16" s="1308"/>
      <c r="AK16" s="1308"/>
      <c r="AL16" s="1715"/>
      <c r="AM16" s="1309"/>
      <c r="AN16" s="1248"/>
      <c r="AO16" s="1677">
        <f>AN16*AL16</f>
        <v>0</v>
      </c>
      <c r="AP16" s="1659"/>
    </row>
    <row r="17" spans="1:42" ht="18" hidden="1" customHeight="1" thickBot="1">
      <c r="A17" s="3720"/>
      <c r="B17" s="3720"/>
      <c r="C17" s="30"/>
      <c r="D17" s="31"/>
      <c r="E17" s="32"/>
      <c r="F17" s="33"/>
      <c r="G17" s="3639"/>
      <c r="H17" s="1234"/>
      <c r="I17" s="1236"/>
      <c r="J17" s="1509"/>
      <c r="K17" s="1319"/>
      <c r="L17" s="1675"/>
      <c r="M17" s="1677">
        <f t="shared" si="2"/>
        <v>0</v>
      </c>
      <c r="N17" s="3760"/>
      <c r="O17" s="1472"/>
      <c r="P17" s="1198"/>
      <c r="Q17" s="1504"/>
      <c r="R17" s="1505"/>
      <c r="S17" s="1688"/>
      <c r="T17" s="1677">
        <f>S17*Q17</f>
        <v>0</v>
      </c>
      <c r="U17" s="3764"/>
      <c r="V17" s="1344"/>
      <c r="W17" s="1236"/>
      <c r="X17" s="1345"/>
      <c r="Y17" s="1319"/>
      <c r="Z17" s="1712"/>
      <c r="AA17" s="1677">
        <f t="shared" si="0"/>
        <v>0</v>
      </c>
      <c r="AB17" s="3697"/>
      <c r="AC17" s="1234"/>
      <c r="AD17" s="1236"/>
      <c r="AE17" s="1509"/>
      <c r="AF17" s="1319"/>
      <c r="AG17" s="1248"/>
      <c r="AH17" s="1677">
        <f t="shared" si="1"/>
        <v>0</v>
      </c>
      <c r="AI17" s="3755"/>
      <c r="AJ17" s="1308"/>
      <c r="AK17" s="1308"/>
      <c r="AL17" s="1715"/>
      <c r="AM17" s="1309"/>
      <c r="AN17" s="1248"/>
      <c r="AO17" s="1677">
        <f>AN17*AL17</f>
        <v>0</v>
      </c>
      <c r="AP17" s="1659"/>
    </row>
    <row r="18" spans="1:42" ht="18" hidden="1" customHeight="1" thickBot="1">
      <c r="A18" s="3720"/>
      <c r="B18" s="3720"/>
      <c r="C18" s="30"/>
      <c r="D18" s="31"/>
      <c r="E18" s="32"/>
      <c r="F18" s="33"/>
      <c r="G18" s="3639"/>
      <c r="H18" s="1234"/>
      <c r="I18" s="1236"/>
      <c r="J18" s="1509"/>
      <c r="K18" s="1319"/>
      <c r="L18" s="1675"/>
      <c r="M18" s="1677">
        <f t="shared" si="2"/>
        <v>0</v>
      </c>
      <c r="N18" s="3760"/>
      <c r="O18" s="1472"/>
      <c r="P18" s="1198"/>
      <c r="Q18" s="1504"/>
      <c r="R18" s="1505"/>
      <c r="S18" s="1688"/>
      <c r="T18" s="1677">
        <f>S18*Q18</f>
        <v>0</v>
      </c>
      <c r="U18" s="3764"/>
      <c r="V18" s="1344"/>
      <c r="W18" s="1236"/>
      <c r="X18" s="1345"/>
      <c r="Y18" s="1319"/>
      <c r="Z18" s="1712"/>
      <c r="AA18" s="1677">
        <f t="shared" si="0"/>
        <v>0</v>
      </c>
      <c r="AB18" s="3697"/>
      <c r="AC18" s="1234"/>
      <c r="AD18" s="1236"/>
      <c r="AE18" s="1509"/>
      <c r="AF18" s="1319"/>
      <c r="AG18" s="1248"/>
      <c r="AH18" s="1677">
        <f t="shared" si="1"/>
        <v>0</v>
      </c>
      <c r="AI18" s="3755"/>
      <c r="AJ18" s="1308"/>
      <c r="AK18" s="1308"/>
      <c r="AL18" s="1715"/>
      <c r="AM18" s="1309"/>
      <c r="AN18" s="1248"/>
      <c r="AO18" s="1677">
        <f>AN18*AL18</f>
        <v>0</v>
      </c>
      <c r="AP18" s="1659"/>
    </row>
    <row r="19" spans="1:42" ht="18" hidden="1" customHeight="1" thickBot="1">
      <c r="A19" s="3720"/>
      <c r="B19" s="3720"/>
      <c r="C19" s="30"/>
      <c r="D19" s="31"/>
      <c r="E19" s="32"/>
      <c r="F19" s="33"/>
      <c r="G19" s="3639"/>
      <c r="H19" s="1234"/>
      <c r="I19" s="1236"/>
      <c r="J19" s="1509"/>
      <c r="K19" s="1319"/>
      <c r="L19" s="1675"/>
      <c r="M19" s="1677">
        <f t="shared" si="2"/>
        <v>0</v>
      </c>
      <c r="N19" s="3760"/>
      <c r="O19" s="1472"/>
      <c r="P19" s="1198"/>
      <c r="Q19" s="1504"/>
      <c r="R19" s="1505"/>
      <c r="S19" s="1688"/>
      <c r="T19" s="1677">
        <f>S19*Q19</f>
        <v>0</v>
      </c>
      <c r="U19" s="3764"/>
      <c r="V19" s="1344"/>
      <c r="W19" s="1236"/>
      <c r="X19" s="1345"/>
      <c r="Y19" s="1319"/>
      <c r="Z19" s="1712"/>
      <c r="AA19" s="1677">
        <f t="shared" si="0"/>
        <v>0</v>
      </c>
      <c r="AB19" s="3697"/>
      <c r="AC19" s="1234"/>
      <c r="AD19" s="1236"/>
      <c r="AE19" s="1509"/>
      <c r="AF19" s="1319"/>
      <c r="AG19" s="1248"/>
      <c r="AH19" s="1677">
        <f t="shared" si="1"/>
        <v>0</v>
      </c>
      <c r="AI19" s="3755"/>
      <c r="AJ19" s="1308"/>
      <c r="AK19" s="1308"/>
      <c r="AL19" s="1715"/>
      <c r="AM19" s="1309"/>
      <c r="AN19" s="1248"/>
      <c r="AO19" s="1677">
        <f>AN19*AL19</f>
        <v>0</v>
      </c>
      <c r="AP19" s="1659"/>
    </row>
    <row r="20" spans="1:42" ht="18" hidden="1" customHeight="1" thickBot="1">
      <c r="A20" s="3721"/>
      <c r="B20" s="3721"/>
      <c r="C20" s="35"/>
      <c r="D20" s="36"/>
      <c r="E20" s="37"/>
      <c r="F20" s="38"/>
      <c r="G20" s="3640"/>
      <c r="H20" s="1234"/>
      <c r="I20" s="1236"/>
      <c r="J20" s="1509"/>
      <c r="K20" s="1319"/>
      <c r="L20" s="1675"/>
      <c r="M20" s="1677">
        <f t="shared" si="2"/>
        <v>0</v>
      </c>
      <c r="N20" s="3761"/>
      <c r="O20" s="1472"/>
      <c r="P20" s="1198"/>
      <c r="Q20" s="1504"/>
      <c r="R20" s="1505"/>
      <c r="S20" s="1716"/>
      <c r="T20" s="1677">
        <f>S20*Q20</f>
        <v>0</v>
      </c>
      <c r="U20" s="3765"/>
      <c r="V20" s="1344"/>
      <c r="W20" s="1236"/>
      <c r="X20" s="1345"/>
      <c r="Y20" s="1319"/>
      <c r="Z20" s="1717"/>
      <c r="AA20" s="1677">
        <f t="shared" si="0"/>
        <v>0</v>
      </c>
      <c r="AB20" s="3698"/>
      <c r="AC20" s="1234"/>
      <c r="AD20" s="1236"/>
      <c r="AE20" s="1509"/>
      <c r="AF20" s="1319"/>
      <c r="AG20" s="1254"/>
      <c r="AH20" s="1677">
        <f t="shared" si="1"/>
        <v>0</v>
      </c>
      <c r="AI20" s="3756"/>
      <c r="AJ20" s="1308"/>
      <c r="AK20" s="1308"/>
      <c r="AL20" s="1715"/>
      <c r="AM20" s="1309"/>
      <c r="AN20" s="1254"/>
      <c r="AO20" s="1677">
        <f>AN20*AL20</f>
        <v>0</v>
      </c>
      <c r="AP20" s="1659"/>
    </row>
    <row r="21" spans="1:42" ht="18" hidden="1" customHeight="1" thickBot="1">
      <c r="A21" s="3747" t="s">
        <v>31</v>
      </c>
      <c r="B21" s="3719"/>
      <c r="C21" s="25"/>
      <c r="D21" s="26"/>
      <c r="E21" s="27"/>
      <c r="F21" s="28"/>
      <c r="G21" s="3748"/>
      <c r="H21" s="1845"/>
      <c r="I21" s="1845"/>
      <c r="J21" s="1846"/>
      <c r="K21" s="1237"/>
      <c r="L21" s="1237"/>
      <c r="M21" s="1677">
        <f t="shared" si="2"/>
        <v>0</v>
      </c>
      <c r="N21" s="3658"/>
      <c r="O21" s="1244"/>
      <c r="P21" s="1245"/>
      <c r="Q21" s="1246"/>
      <c r="R21" s="1237"/>
      <c r="S21" s="1678"/>
      <c r="T21" s="1677">
        <f>S21*Q21</f>
        <v>0</v>
      </c>
      <c r="U21" s="3706"/>
      <c r="V21" s="1234"/>
      <c r="W21" s="1236"/>
      <c r="X21" s="1345"/>
      <c r="Y21" s="1319"/>
      <c r="Z21" s="1718"/>
      <c r="AA21" s="1677">
        <f t="shared" si="0"/>
        <v>0</v>
      </c>
      <c r="AB21" s="3658"/>
      <c r="AC21" s="1244"/>
      <c r="AD21" s="1245"/>
      <c r="AE21" s="1246"/>
      <c r="AF21" s="1237"/>
      <c r="AG21" s="1237"/>
      <c r="AH21" s="1677">
        <f t="shared" si="1"/>
        <v>0</v>
      </c>
      <c r="AI21" s="3751"/>
      <c r="AJ21" s="1234"/>
      <c r="AK21" s="1234"/>
      <c r="AL21" s="1235"/>
      <c r="AM21" s="1236"/>
      <c r="AN21" s="1237"/>
      <c r="AO21" s="1677">
        <f>AN21*AL21</f>
        <v>0</v>
      </c>
      <c r="AP21" s="1659"/>
    </row>
    <row r="22" spans="1:42" ht="18" hidden="1" customHeight="1" thickBot="1">
      <c r="A22" s="3720"/>
      <c r="B22" s="3720"/>
      <c r="C22" s="30"/>
      <c r="D22" s="31"/>
      <c r="E22" s="32"/>
      <c r="F22" s="33"/>
      <c r="G22" s="3749"/>
      <c r="H22" s="1250"/>
      <c r="I22" s="1397"/>
      <c r="J22" s="1398"/>
      <c r="K22" s="1248"/>
      <c r="L22" s="1248"/>
      <c r="M22" s="1677">
        <f t="shared" si="2"/>
        <v>0</v>
      </c>
      <c r="N22" s="3659"/>
      <c r="O22" s="1250"/>
      <c r="P22" s="1251"/>
      <c r="Q22" s="1252"/>
      <c r="R22" s="1248"/>
      <c r="S22" s="1688"/>
      <c r="T22" s="1677">
        <f>S22*Q22</f>
        <v>0</v>
      </c>
      <c r="U22" s="3697"/>
      <c r="V22" s="1234"/>
      <c r="W22" s="1236"/>
      <c r="X22" s="1345"/>
      <c r="Y22" s="1319"/>
      <c r="Z22" s="1719"/>
      <c r="AA22" s="1677">
        <f t="shared" si="0"/>
        <v>0</v>
      </c>
      <c r="AB22" s="3788"/>
      <c r="AC22" s="1250"/>
      <c r="AD22" s="1251"/>
      <c r="AE22" s="1252"/>
      <c r="AF22" s="1248"/>
      <c r="AG22" s="1248"/>
      <c r="AH22" s="1677">
        <f t="shared" si="1"/>
        <v>0</v>
      </c>
      <c r="AI22" s="3752"/>
      <c r="AJ22" s="1234"/>
      <c r="AK22" s="1234"/>
      <c r="AL22" s="1235"/>
      <c r="AM22" s="1236"/>
      <c r="AN22" s="1248"/>
      <c r="AO22" s="1677">
        <f>AN22*AL22</f>
        <v>0</v>
      </c>
      <c r="AP22" s="1659"/>
    </row>
    <row r="23" spans="1:42" ht="18" hidden="1" customHeight="1" thickBot="1">
      <c r="A23" s="3720"/>
      <c r="B23" s="3720"/>
      <c r="C23" s="30"/>
      <c r="D23" s="31"/>
      <c r="E23" s="32"/>
      <c r="F23" s="33"/>
      <c r="G23" s="3749"/>
      <c r="H23" s="1250"/>
      <c r="I23" s="1397"/>
      <c r="J23" s="1398"/>
      <c r="K23" s="1248"/>
      <c r="L23" s="1248"/>
      <c r="M23" s="1677">
        <f t="shared" si="2"/>
        <v>0</v>
      </c>
      <c r="N23" s="3659"/>
      <c r="O23" s="1250"/>
      <c r="P23" s="1251"/>
      <c r="Q23" s="1252"/>
      <c r="R23" s="1248"/>
      <c r="S23" s="1688"/>
      <c r="T23" s="1677">
        <f>S23*Q23</f>
        <v>0</v>
      </c>
      <c r="U23" s="3697"/>
      <c r="V23" s="1234"/>
      <c r="W23" s="1236"/>
      <c r="X23" s="1345"/>
      <c r="Y23" s="1319"/>
      <c r="Z23" s="1719"/>
      <c r="AA23" s="1677">
        <f t="shared" si="0"/>
        <v>0</v>
      </c>
      <c r="AB23" s="3788"/>
      <c r="AC23" s="1250"/>
      <c r="AD23" s="1251"/>
      <c r="AE23" s="1252"/>
      <c r="AF23" s="1248"/>
      <c r="AG23" s="1248"/>
      <c r="AH23" s="1677">
        <f t="shared" si="1"/>
        <v>0</v>
      </c>
      <c r="AI23" s="3752"/>
      <c r="AJ23" s="1234"/>
      <c r="AK23" s="1234"/>
      <c r="AL23" s="1235"/>
      <c r="AM23" s="1236"/>
      <c r="AN23" s="1248"/>
      <c r="AO23" s="1677">
        <f>AN23*AL23</f>
        <v>0</v>
      </c>
      <c r="AP23" s="1659"/>
    </row>
    <row r="24" spans="1:42" ht="18" hidden="1" customHeight="1" thickBot="1">
      <c r="A24" s="3720"/>
      <c r="B24" s="3720"/>
      <c r="C24" s="30"/>
      <c r="D24" s="31"/>
      <c r="E24" s="32"/>
      <c r="F24" s="33"/>
      <c r="G24" s="3749"/>
      <c r="H24" s="1250"/>
      <c r="I24" s="1397"/>
      <c r="J24" s="1398"/>
      <c r="K24" s="1248"/>
      <c r="L24" s="1248"/>
      <c r="M24" s="1677">
        <f t="shared" si="2"/>
        <v>0</v>
      </c>
      <c r="N24" s="3659"/>
      <c r="O24" s="1250"/>
      <c r="P24" s="1251"/>
      <c r="Q24" s="1252"/>
      <c r="R24" s="1248"/>
      <c r="S24" s="1688"/>
      <c r="T24" s="1677">
        <f>S24*Q24</f>
        <v>0</v>
      </c>
      <c r="U24" s="3697"/>
      <c r="V24" s="1234"/>
      <c r="W24" s="1236"/>
      <c r="X24" s="1345"/>
      <c r="Y24" s="1319"/>
      <c r="Z24" s="1719"/>
      <c r="AA24" s="1677">
        <f t="shared" si="0"/>
        <v>0</v>
      </c>
      <c r="AB24" s="3788"/>
      <c r="AC24" s="1250"/>
      <c r="AD24" s="1251"/>
      <c r="AE24" s="1252"/>
      <c r="AF24" s="1248"/>
      <c r="AG24" s="1248"/>
      <c r="AH24" s="1677">
        <f t="shared" si="1"/>
        <v>0</v>
      </c>
      <c r="AI24" s="3752"/>
      <c r="AJ24" s="1234"/>
      <c r="AK24" s="1234"/>
      <c r="AL24" s="1235"/>
      <c r="AM24" s="1236"/>
      <c r="AN24" s="1248"/>
      <c r="AO24" s="1677">
        <f>AN24*AL24</f>
        <v>0</v>
      </c>
      <c r="AP24" s="1659"/>
    </row>
    <row r="25" spans="1:42" ht="18" hidden="1" customHeight="1" thickBot="1">
      <c r="A25" s="3720"/>
      <c r="B25" s="3720"/>
      <c r="C25" s="30"/>
      <c r="D25" s="31"/>
      <c r="E25" s="32"/>
      <c r="F25" s="33"/>
      <c r="G25" s="3749"/>
      <c r="H25" s="1250"/>
      <c r="I25" s="1397"/>
      <c r="J25" s="1398"/>
      <c r="K25" s="1248"/>
      <c r="L25" s="1248"/>
      <c r="M25" s="1677">
        <f t="shared" si="2"/>
        <v>0</v>
      </c>
      <c r="N25" s="3659"/>
      <c r="O25" s="1250"/>
      <c r="P25" s="1251"/>
      <c r="Q25" s="1252"/>
      <c r="R25" s="1248"/>
      <c r="S25" s="1688"/>
      <c r="T25" s="1677">
        <f>S25*Q25</f>
        <v>0</v>
      </c>
      <c r="U25" s="3697"/>
      <c r="V25" s="1234"/>
      <c r="W25" s="1236"/>
      <c r="X25" s="1345"/>
      <c r="Y25" s="1319"/>
      <c r="Z25" s="1719"/>
      <c r="AA25" s="1677">
        <f t="shared" si="0"/>
        <v>0</v>
      </c>
      <c r="AB25" s="3788"/>
      <c r="AC25" s="1250"/>
      <c r="AD25" s="1251"/>
      <c r="AE25" s="1252"/>
      <c r="AF25" s="1248"/>
      <c r="AG25" s="1248"/>
      <c r="AH25" s="1677">
        <f t="shared" si="1"/>
        <v>0</v>
      </c>
      <c r="AI25" s="3752"/>
      <c r="AJ25" s="1234"/>
      <c r="AK25" s="1234"/>
      <c r="AL25" s="1235"/>
      <c r="AM25" s="1236"/>
      <c r="AN25" s="1248"/>
      <c r="AO25" s="1677">
        <f>AN25*AL25</f>
        <v>0</v>
      </c>
      <c r="AP25" s="1659"/>
    </row>
    <row r="26" spans="1:42" ht="18" hidden="1" customHeight="1" thickBot="1">
      <c r="A26" s="3720"/>
      <c r="B26" s="3720"/>
      <c r="C26" s="30"/>
      <c r="D26" s="31"/>
      <c r="E26" s="32"/>
      <c r="F26" s="33"/>
      <c r="G26" s="3749"/>
      <c r="H26" s="1250"/>
      <c r="I26" s="1397"/>
      <c r="J26" s="1398"/>
      <c r="K26" s="1248"/>
      <c r="L26" s="1248"/>
      <c r="M26" s="1677">
        <f t="shared" si="2"/>
        <v>0</v>
      </c>
      <c r="N26" s="3659"/>
      <c r="O26" s="1250"/>
      <c r="P26" s="1251"/>
      <c r="Q26" s="1252"/>
      <c r="R26" s="1248"/>
      <c r="S26" s="1688"/>
      <c r="T26" s="1677">
        <f>S26*Q26</f>
        <v>0</v>
      </c>
      <c r="U26" s="3697"/>
      <c r="V26" s="1234"/>
      <c r="W26" s="1236"/>
      <c r="X26" s="1345"/>
      <c r="Y26" s="1319"/>
      <c r="Z26" s="1719"/>
      <c r="AA26" s="1677">
        <f t="shared" si="0"/>
        <v>0</v>
      </c>
      <c r="AB26" s="3788"/>
      <c r="AC26" s="1250"/>
      <c r="AD26" s="1251"/>
      <c r="AE26" s="1252"/>
      <c r="AF26" s="1248"/>
      <c r="AG26" s="1248"/>
      <c r="AH26" s="1677">
        <f t="shared" si="1"/>
        <v>0</v>
      </c>
      <c r="AI26" s="3752"/>
      <c r="AJ26" s="1234"/>
      <c r="AK26" s="1234"/>
      <c r="AL26" s="1235"/>
      <c r="AM26" s="1236"/>
      <c r="AN26" s="1248"/>
      <c r="AO26" s="1677">
        <f>AN26*AL26</f>
        <v>0</v>
      </c>
      <c r="AP26" s="1659"/>
    </row>
    <row r="27" spans="1:42" ht="18" hidden="1" customHeight="1" thickBot="1">
      <c r="A27" s="3720"/>
      <c r="B27" s="3720"/>
      <c r="C27" s="30"/>
      <c r="D27" s="31"/>
      <c r="E27" s="32"/>
      <c r="F27" s="33"/>
      <c r="G27" s="3749"/>
      <c r="H27" s="1250"/>
      <c r="I27" s="1397"/>
      <c r="J27" s="1398"/>
      <c r="K27" s="1248"/>
      <c r="L27" s="1248"/>
      <c r="M27" s="1677">
        <f t="shared" si="2"/>
        <v>0</v>
      </c>
      <c r="N27" s="3659"/>
      <c r="O27" s="1250"/>
      <c r="P27" s="1251"/>
      <c r="Q27" s="1252"/>
      <c r="R27" s="1248"/>
      <c r="S27" s="1688"/>
      <c r="T27" s="1677">
        <f>S27*Q27</f>
        <v>0</v>
      </c>
      <c r="U27" s="3697"/>
      <c r="V27" s="1234"/>
      <c r="W27" s="1236"/>
      <c r="X27" s="1345"/>
      <c r="Y27" s="1319"/>
      <c r="Z27" s="1719"/>
      <c r="AA27" s="1677">
        <f t="shared" si="0"/>
        <v>0</v>
      </c>
      <c r="AB27" s="3788"/>
      <c r="AC27" s="1250"/>
      <c r="AD27" s="1251"/>
      <c r="AE27" s="1252"/>
      <c r="AF27" s="1248"/>
      <c r="AG27" s="1248"/>
      <c r="AH27" s="1677">
        <f t="shared" si="1"/>
        <v>0</v>
      </c>
      <c r="AI27" s="3752"/>
      <c r="AJ27" s="1234"/>
      <c r="AK27" s="1234"/>
      <c r="AL27" s="1235"/>
      <c r="AM27" s="1236"/>
      <c r="AN27" s="1248"/>
      <c r="AO27" s="1677">
        <f>AN27*AL27</f>
        <v>0</v>
      </c>
      <c r="AP27" s="1659"/>
    </row>
    <row r="28" spans="1:42" ht="18" hidden="1" customHeight="1" thickBot="1">
      <c r="A28" s="3720"/>
      <c r="B28" s="3720"/>
      <c r="C28" s="30"/>
      <c r="D28" s="31"/>
      <c r="E28" s="32"/>
      <c r="F28" s="33"/>
      <c r="G28" s="3749"/>
      <c r="H28" s="1397"/>
      <c r="I28" s="1397"/>
      <c r="J28" s="1398"/>
      <c r="K28" s="1248"/>
      <c r="L28" s="1248"/>
      <c r="M28" s="1677">
        <f t="shared" si="2"/>
        <v>0</v>
      </c>
      <c r="N28" s="3659"/>
      <c r="O28" s="1250"/>
      <c r="P28" s="1251"/>
      <c r="Q28" s="1252"/>
      <c r="R28" s="1248"/>
      <c r="S28" s="1688"/>
      <c r="T28" s="1677">
        <f>S28*Q28</f>
        <v>0</v>
      </c>
      <c r="U28" s="3697"/>
      <c r="V28" s="1234"/>
      <c r="W28" s="1236"/>
      <c r="X28" s="1345"/>
      <c r="Y28" s="1319"/>
      <c r="Z28" s="1719"/>
      <c r="AA28" s="1677">
        <f t="shared" si="0"/>
        <v>0</v>
      </c>
      <c r="AB28" s="3788"/>
      <c r="AC28" s="1250"/>
      <c r="AD28" s="1251"/>
      <c r="AE28" s="1252"/>
      <c r="AF28" s="1248"/>
      <c r="AG28" s="1248"/>
      <c r="AH28" s="1677">
        <f t="shared" si="1"/>
        <v>0</v>
      </c>
      <c r="AI28" s="3752"/>
      <c r="AJ28" s="1234"/>
      <c r="AK28" s="1234"/>
      <c r="AL28" s="1235"/>
      <c r="AM28" s="1236"/>
      <c r="AN28" s="1248"/>
      <c r="AO28" s="1677">
        <f>AN28*AL28</f>
        <v>0</v>
      </c>
      <c r="AP28" s="1659"/>
    </row>
    <row r="29" spans="1:42" ht="18" hidden="1" customHeight="1" thickBot="1">
      <c r="A29" s="3720"/>
      <c r="B29" s="3720"/>
      <c r="C29" s="30"/>
      <c r="D29" s="31"/>
      <c r="E29" s="32"/>
      <c r="F29" s="33"/>
      <c r="G29" s="3749"/>
      <c r="H29" s="1397"/>
      <c r="I29" s="1397"/>
      <c r="J29" s="1398"/>
      <c r="K29" s="1248"/>
      <c r="L29" s="1248"/>
      <c r="M29" s="1677">
        <f t="shared" si="2"/>
        <v>0</v>
      </c>
      <c r="N29" s="3659"/>
      <c r="O29" s="1250"/>
      <c r="P29" s="1251"/>
      <c r="Q29" s="1252"/>
      <c r="R29" s="1248"/>
      <c r="S29" s="1688"/>
      <c r="T29" s="1677">
        <f>S29*Q29</f>
        <v>0</v>
      </c>
      <c r="U29" s="3697"/>
      <c r="V29" s="1234"/>
      <c r="W29" s="1236"/>
      <c r="X29" s="1345"/>
      <c r="Y29" s="1319"/>
      <c r="Z29" s="1719"/>
      <c r="AA29" s="1677">
        <f t="shared" si="0"/>
        <v>0</v>
      </c>
      <c r="AB29" s="3788"/>
      <c r="AC29" s="1250"/>
      <c r="AD29" s="1251"/>
      <c r="AE29" s="1252"/>
      <c r="AF29" s="1248"/>
      <c r="AG29" s="1248"/>
      <c r="AH29" s="1677">
        <f t="shared" si="1"/>
        <v>0</v>
      </c>
      <c r="AI29" s="3752"/>
      <c r="AJ29" s="1234"/>
      <c r="AK29" s="1234"/>
      <c r="AL29" s="1235"/>
      <c r="AM29" s="1236"/>
      <c r="AN29" s="1248"/>
      <c r="AO29" s="1677">
        <f>AN29*AL29</f>
        <v>0</v>
      </c>
      <c r="AP29" s="1659"/>
    </row>
    <row r="30" spans="1:42" ht="18" hidden="1" customHeight="1" thickBot="1">
      <c r="A30" s="3720"/>
      <c r="B30" s="3720"/>
      <c r="C30" s="30"/>
      <c r="D30" s="31"/>
      <c r="E30" s="32"/>
      <c r="F30" s="33"/>
      <c r="G30" s="3749"/>
      <c r="H30" s="1397"/>
      <c r="I30" s="1397"/>
      <c r="J30" s="1398"/>
      <c r="K30" s="1248"/>
      <c r="L30" s="1248"/>
      <c r="M30" s="1677">
        <f t="shared" si="2"/>
        <v>0</v>
      </c>
      <c r="N30" s="3659"/>
      <c r="O30" s="1250"/>
      <c r="P30" s="1251"/>
      <c r="Q30" s="1252"/>
      <c r="R30" s="1248"/>
      <c r="S30" s="1688"/>
      <c r="T30" s="1677">
        <f>S30*Q30</f>
        <v>0</v>
      </c>
      <c r="U30" s="3697"/>
      <c r="V30" s="1234"/>
      <c r="W30" s="1236"/>
      <c r="X30" s="1345"/>
      <c r="Y30" s="1319"/>
      <c r="Z30" s="1719"/>
      <c r="AA30" s="1677">
        <f t="shared" si="0"/>
        <v>0</v>
      </c>
      <c r="AB30" s="3788"/>
      <c r="AC30" s="1250"/>
      <c r="AD30" s="1251"/>
      <c r="AE30" s="1252"/>
      <c r="AF30" s="1248"/>
      <c r="AG30" s="1248"/>
      <c r="AH30" s="1677">
        <f t="shared" si="1"/>
        <v>0</v>
      </c>
      <c r="AI30" s="3752"/>
      <c r="AJ30" s="1234"/>
      <c r="AK30" s="1234"/>
      <c r="AL30" s="1235"/>
      <c r="AM30" s="1236"/>
      <c r="AN30" s="1248"/>
      <c r="AO30" s="1677">
        <f>AN30*AL30</f>
        <v>0</v>
      </c>
      <c r="AP30" s="1659"/>
    </row>
    <row r="31" spans="1:42" ht="18" hidden="1" customHeight="1" thickBot="1">
      <c r="A31" s="3720"/>
      <c r="B31" s="3720"/>
      <c r="C31" s="30"/>
      <c r="D31" s="31"/>
      <c r="E31" s="32"/>
      <c r="F31" s="33"/>
      <c r="G31" s="3749"/>
      <c r="H31" s="1397"/>
      <c r="I31" s="1397"/>
      <c r="J31" s="1398"/>
      <c r="K31" s="1248"/>
      <c r="L31" s="1248"/>
      <c r="M31" s="1677">
        <f t="shared" si="2"/>
        <v>0</v>
      </c>
      <c r="N31" s="3659"/>
      <c r="O31" s="1250"/>
      <c r="P31" s="1251"/>
      <c r="Q31" s="1252"/>
      <c r="R31" s="1248"/>
      <c r="S31" s="1688"/>
      <c r="T31" s="1677">
        <f>S31*Q31</f>
        <v>0</v>
      </c>
      <c r="U31" s="3697"/>
      <c r="V31" s="1234"/>
      <c r="W31" s="1236"/>
      <c r="X31" s="1345"/>
      <c r="Y31" s="1319"/>
      <c r="Z31" s="1719"/>
      <c r="AA31" s="1677">
        <f t="shared" si="0"/>
        <v>0</v>
      </c>
      <c r="AB31" s="3788"/>
      <c r="AC31" s="1250"/>
      <c r="AD31" s="1251"/>
      <c r="AE31" s="1252"/>
      <c r="AF31" s="1248"/>
      <c r="AG31" s="1248"/>
      <c r="AH31" s="1677">
        <f t="shared" si="1"/>
        <v>0</v>
      </c>
      <c r="AI31" s="3752"/>
      <c r="AJ31" s="1234"/>
      <c r="AK31" s="1234"/>
      <c r="AL31" s="1235"/>
      <c r="AM31" s="1236"/>
      <c r="AN31" s="1248"/>
      <c r="AO31" s="1677">
        <f>AN31*AL31</f>
        <v>0</v>
      </c>
      <c r="AP31" s="1659"/>
    </row>
    <row r="32" spans="1:42" ht="18" hidden="1" customHeight="1" thickBot="1">
      <c r="A32" s="3720"/>
      <c r="B32" s="3720"/>
      <c r="C32" s="30"/>
      <c r="D32" s="31"/>
      <c r="E32" s="32"/>
      <c r="F32" s="33"/>
      <c r="G32" s="3749"/>
      <c r="H32" s="1397"/>
      <c r="I32" s="1397"/>
      <c r="J32" s="1398"/>
      <c r="K32" s="1248"/>
      <c r="L32" s="1248"/>
      <c r="M32" s="1677">
        <f t="shared" si="2"/>
        <v>0</v>
      </c>
      <c r="N32" s="3659"/>
      <c r="O32" s="1250"/>
      <c r="P32" s="1251"/>
      <c r="Q32" s="1252"/>
      <c r="R32" s="1248"/>
      <c r="S32" s="1688"/>
      <c r="T32" s="1677">
        <f>S32*Q32</f>
        <v>0</v>
      </c>
      <c r="U32" s="3697"/>
      <c r="V32" s="1234"/>
      <c r="W32" s="1236"/>
      <c r="X32" s="1345"/>
      <c r="Y32" s="1319"/>
      <c r="Z32" s="1719"/>
      <c r="AA32" s="1677">
        <f t="shared" si="0"/>
        <v>0</v>
      </c>
      <c r="AB32" s="3788"/>
      <c r="AC32" s="1250"/>
      <c r="AD32" s="1251"/>
      <c r="AE32" s="1252"/>
      <c r="AF32" s="1248"/>
      <c r="AG32" s="1248"/>
      <c r="AH32" s="1677">
        <f t="shared" si="1"/>
        <v>0</v>
      </c>
      <c r="AI32" s="3752"/>
      <c r="AJ32" s="1234"/>
      <c r="AK32" s="1234"/>
      <c r="AL32" s="1235"/>
      <c r="AM32" s="1236"/>
      <c r="AN32" s="1248"/>
      <c r="AO32" s="1677">
        <f>AN32*AL32</f>
        <v>0</v>
      </c>
      <c r="AP32" s="1659"/>
    </row>
    <row r="33" spans="1:42" ht="18" hidden="1" customHeight="1" thickBot="1">
      <c r="A33" s="3720"/>
      <c r="B33" s="3720"/>
      <c r="C33" s="30"/>
      <c r="D33" s="31"/>
      <c r="E33" s="32"/>
      <c r="F33" s="33"/>
      <c r="G33" s="3749"/>
      <c r="H33" s="1397"/>
      <c r="I33" s="1397"/>
      <c r="J33" s="1398"/>
      <c r="K33" s="1248"/>
      <c r="L33" s="1248"/>
      <c r="M33" s="1677">
        <f t="shared" si="2"/>
        <v>0</v>
      </c>
      <c r="N33" s="3659"/>
      <c r="O33" s="1250"/>
      <c r="P33" s="1251"/>
      <c r="Q33" s="1252"/>
      <c r="R33" s="1248"/>
      <c r="S33" s="1688"/>
      <c r="T33" s="1677">
        <f>S33*Q33</f>
        <v>0</v>
      </c>
      <c r="U33" s="3697"/>
      <c r="V33" s="1234"/>
      <c r="W33" s="1236"/>
      <c r="X33" s="1345"/>
      <c r="Y33" s="1319"/>
      <c r="Z33" s="1719"/>
      <c r="AA33" s="1677">
        <f t="shared" si="0"/>
        <v>0</v>
      </c>
      <c r="AB33" s="3788"/>
      <c r="AC33" s="1250"/>
      <c r="AD33" s="1251"/>
      <c r="AE33" s="1252"/>
      <c r="AF33" s="1248"/>
      <c r="AG33" s="1248"/>
      <c r="AH33" s="1677">
        <f t="shared" si="1"/>
        <v>0</v>
      </c>
      <c r="AI33" s="3752"/>
      <c r="AJ33" s="1234"/>
      <c r="AK33" s="1234"/>
      <c r="AL33" s="1235"/>
      <c r="AM33" s="1236"/>
      <c r="AN33" s="1248"/>
      <c r="AO33" s="1677">
        <f>AN33*AL33</f>
        <v>0</v>
      </c>
      <c r="AP33" s="1659"/>
    </row>
    <row r="34" spans="1:42" ht="18" hidden="1" customHeight="1" thickBot="1">
      <c r="A34" s="3720"/>
      <c r="B34" s="3720"/>
      <c r="C34" s="30"/>
      <c r="D34" s="31"/>
      <c r="E34" s="32"/>
      <c r="F34" s="33"/>
      <c r="G34" s="3749"/>
      <c r="H34" s="1397"/>
      <c r="I34" s="1397"/>
      <c r="J34" s="1398"/>
      <c r="K34" s="1248"/>
      <c r="L34" s="1248"/>
      <c r="M34" s="1677">
        <f t="shared" si="2"/>
        <v>0</v>
      </c>
      <c r="N34" s="3659"/>
      <c r="O34" s="1250"/>
      <c r="P34" s="1251"/>
      <c r="Q34" s="1252"/>
      <c r="R34" s="1248"/>
      <c r="S34" s="1688"/>
      <c r="T34" s="1677">
        <f>S34*Q34</f>
        <v>0</v>
      </c>
      <c r="U34" s="3697"/>
      <c r="V34" s="1234"/>
      <c r="W34" s="1236"/>
      <c r="X34" s="1345"/>
      <c r="Y34" s="1319"/>
      <c r="Z34" s="1719"/>
      <c r="AA34" s="1677">
        <f t="shared" si="0"/>
        <v>0</v>
      </c>
      <c r="AB34" s="3788"/>
      <c r="AC34" s="1250"/>
      <c r="AD34" s="1251"/>
      <c r="AE34" s="1252"/>
      <c r="AF34" s="1248"/>
      <c r="AG34" s="1248"/>
      <c r="AH34" s="1677">
        <f t="shared" si="1"/>
        <v>0</v>
      </c>
      <c r="AI34" s="3752"/>
      <c r="AJ34" s="1234"/>
      <c r="AK34" s="1234"/>
      <c r="AL34" s="1235"/>
      <c r="AM34" s="1236"/>
      <c r="AN34" s="1248"/>
      <c r="AO34" s="1677">
        <f>AN34*AL34</f>
        <v>0</v>
      </c>
      <c r="AP34" s="1659"/>
    </row>
    <row r="35" spans="1:42" ht="18" hidden="1" customHeight="1" thickBot="1">
      <c r="A35" s="3721"/>
      <c r="B35" s="3721"/>
      <c r="C35" s="35"/>
      <c r="D35" s="36"/>
      <c r="E35" s="37"/>
      <c r="F35" s="38"/>
      <c r="G35" s="3750"/>
      <c r="H35" s="1402"/>
      <c r="I35" s="1402"/>
      <c r="J35" s="1403"/>
      <c r="K35" s="1254"/>
      <c r="L35" s="1254"/>
      <c r="M35" s="1677">
        <f t="shared" si="2"/>
        <v>0</v>
      </c>
      <c r="N35" s="3660"/>
      <c r="O35" s="1256"/>
      <c r="P35" s="1257"/>
      <c r="Q35" s="1258"/>
      <c r="R35" s="1254"/>
      <c r="S35" s="1716"/>
      <c r="T35" s="1677">
        <f>S35*Q35</f>
        <v>0</v>
      </c>
      <c r="U35" s="3698"/>
      <c r="V35" s="1234"/>
      <c r="W35" s="1236"/>
      <c r="X35" s="1345"/>
      <c r="Y35" s="1319"/>
      <c r="Z35" s="1720"/>
      <c r="AA35" s="1677">
        <f t="shared" si="0"/>
        <v>0</v>
      </c>
      <c r="AB35" s="3789"/>
      <c r="AC35" s="1256"/>
      <c r="AD35" s="1257"/>
      <c r="AE35" s="1258"/>
      <c r="AF35" s="1254"/>
      <c r="AG35" s="1254"/>
      <c r="AH35" s="1677">
        <f t="shared" si="1"/>
        <v>0</v>
      </c>
      <c r="AI35" s="3753"/>
      <c r="AJ35" s="1234"/>
      <c r="AK35" s="1234"/>
      <c r="AL35" s="1235"/>
      <c r="AM35" s="1236"/>
      <c r="AN35" s="1254"/>
      <c r="AO35" s="1677">
        <f>AN35*AL35</f>
        <v>0</v>
      </c>
      <c r="AP35" s="1659"/>
    </row>
    <row r="36" spans="1:42" ht="18" hidden="1" customHeight="1" thickBot="1">
      <c r="A36" s="3747" t="s">
        <v>32</v>
      </c>
      <c r="B36" s="3719"/>
      <c r="C36" s="25"/>
      <c r="D36" s="26"/>
      <c r="E36" s="27"/>
      <c r="F36" s="28"/>
      <c r="G36" s="3748"/>
      <c r="H36" s="1845"/>
      <c r="I36" s="1845"/>
      <c r="J36" s="1846"/>
      <c r="K36" s="1237"/>
      <c r="L36" s="1237"/>
      <c r="M36" s="1677">
        <f t="shared" si="2"/>
        <v>0</v>
      </c>
      <c r="N36" s="3658"/>
      <c r="O36" s="1244"/>
      <c r="P36" s="1245"/>
      <c r="Q36" s="1246"/>
      <c r="R36" s="1237"/>
      <c r="S36" s="1678"/>
      <c r="T36" s="1677">
        <f>S36*Q36</f>
        <v>0</v>
      </c>
      <c r="U36" s="3696"/>
      <c r="V36" s="1234"/>
      <c r="W36" s="1236"/>
      <c r="X36" s="1345"/>
      <c r="Y36" s="1319"/>
      <c r="Z36" s="1718"/>
      <c r="AA36" s="1677">
        <f t="shared" si="0"/>
        <v>0</v>
      </c>
      <c r="AB36" s="3658"/>
      <c r="AC36" s="1244"/>
      <c r="AD36" s="1245"/>
      <c r="AE36" s="1246"/>
      <c r="AF36" s="1237"/>
      <c r="AG36" s="1237"/>
      <c r="AH36" s="1677">
        <f t="shared" si="1"/>
        <v>0</v>
      </c>
      <c r="AI36" s="3751"/>
      <c r="AJ36" s="1234"/>
      <c r="AK36" s="1234"/>
      <c r="AL36" s="1235"/>
      <c r="AM36" s="1236"/>
      <c r="AN36" s="1237"/>
      <c r="AO36" s="1677">
        <f>AN36*AL36</f>
        <v>0</v>
      </c>
      <c r="AP36" s="1659"/>
    </row>
    <row r="37" spans="1:42" ht="18" hidden="1" customHeight="1" thickBot="1">
      <c r="A37" s="3720"/>
      <c r="B37" s="3720"/>
      <c r="C37" s="30"/>
      <c r="D37" s="31"/>
      <c r="E37" s="32"/>
      <c r="F37" s="33"/>
      <c r="G37" s="3749"/>
      <c r="H37" s="1250"/>
      <c r="I37" s="1397"/>
      <c r="J37" s="1398"/>
      <c r="K37" s="1248"/>
      <c r="L37" s="1248"/>
      <c r="M37" s="1677">
        <f t="shared" si="2"/>
        <v>0</v>
      </c>
      <c r="N37" s="3659"/>
      <c r="O37" s="1250"/>
      <c r="P37" s="1251"/>
      <c r="Q37" s="1252"/>
      <c r="R37" s="1248"/>
      <c r="S37" s="1688"/>
      <c r="T37" s="1677">
        <f>S37*Q37</f>
        <v>0</v>
      </c>
      <c r="U37" s="3697"/>
      <c r="V37" s="1234"/>
      <c r="W37" s="1236"/>
      <c r="X37" s="1345"/>
      <c r="Y37" s="1319"/>
      <c r="Z37" s="1719"/>
      <c r="AA37" s="1677">
        <f t="shared" si="0"/>
        <v>0</v>
      </c>
      <c r="AB37" s="3788"/>
      <c r="AC37" s="1250"/>
      <c r="AD37" s="1251"/>
      <c r="AE37" s="1252"/>
      <c r="AF37" s="1248"/>
      <c r="AG37" s="1248"/>
      <c r="AH37" s="1677">
        <f t="shared" si="1"/>
        <v>0</v>
      </c>
      <c r="AI37" s="3752"/>
      <c r="AJ37" s="1234"/>
      <c r="AK37" s="1234"/>
      <c r="AL37" s="1235"/>
      <c r="AM37" s="1236"/>
      <c r="AN37" s="1248"/>
      <c r="AO37" s="1677">
        <f>AN37*AL37</f>
        <v>0</v>
      </c>
      <c r="AP37" s="1659"/>
    </row>
    <row r="38" spans="1:42" ht="18" hidden="1" customHeight="1" thickBot="1">
      <c r="A38" s="3720"/>
      <c r="B38" s="3720"/>
      <c r="C38" s="30"/>
      <c r="D38" s="31"/>
      <c r="E38" s="32"/>
      <c r="F38" s="33"/>
      <c r="G38" s="3749"/>
      <c r="H38" s="1250"/>
      <c r="I38" s="1397"/>
      <c r="J38" s="1398"/>
      <c r="K38" s="1248"/>
      <c r="L38" s="1248"/>
      <c r="M38" s="1677">
        <f t="shared" si="2"/>
        <v>0</v>
      </c>
      <c r="N38" s="3659"/>
      <c r="O38" s="1250"/>
      <c r="P38" s="1251"/>
      <c r="Q38" s="1252"/>
      <c r="R38" s="1248"/>
      <c r="S38" s="1688"/>
      <c r="T38" s="1677">
        <f>S38*Q38</f>
        <v>0</v>
      </c>
      <c r="U38" s="3697"/>
      <c r="V38" s="1234"/>
      <c r="W38" s="1236"/>
      <c r="X38" s="1345"/>
      <c r="Y38" s="1319"/>
      <c r="Z38" s="1719"/>
      <c r="AA38" s="1677">
        <f t="shared" si="0"/>
        <v>0</v>
      </c>
      <c r="AB38" s="3788"/>
      <c r="AC38" s="1250"/>
      <c r="AD38" s="1251"/>
      <c r="AE38" s="1252"/>
      <c r="AF38" s="1248"/>
      <c r="AG38" s="1248"/>
      <c r="AH38" s="1677">
        <f t="shared" si="1"/>
        <v>0</v>
      </c>
      <c r="AI38" s="3752"/>
      <c r="AJ38" s="1234"/>
      <c r="AK38" s="1234"/>
      <c r="AL38" s="1235"/>
      <c r="AM38" s="1236"/>
      <c r="AN38" s="1248"/>
      <c r="AO38" s="1677">
        <f>AN38*AL38</f>
        <v>0</v>
      </c>
      <c r="AP38" s="1659"/>
    </row>
    <row r="39" spans="1:42" ht="18" hidden="1" customHeight="1" thickBot="1">
      <c r="A39" s="3720"/>
      <c r="B39" s="3720"/>
      <c r="C39" s="30"/>
      <c r="D39" s="31"/>
      <c r="E39" s="32"/>
      <c r="F39" s="33"/>
      <c r="G39" s="3749"/>
      <c r="H39" s="1250"/>
      <c r="I39" s="1397"/>
      <c r="J39" s="1398"/>
      <c r="K39" s="1248"/>
      <c r="L39" s="1248"/>
      <c r="M39" s="1677">
        <f t="shared" si="2"/>
        <v>0</v>
      </c>
      <c r="N39" s="3659"/>
      <c r="O39" s="1250"/>
      <c r="P39" s="1251"/>
      <c r="Q39" s="1252"/>
      <c r="R39" s="1248"/>
      <c r="S39" s="1688"/>
      <c r="T39" s="1677">
        <f>S39*Q39</f>
        <v>0</v>
      </c>
      <c r="U39" s="3697"/>
      <c r="V39" s="1234"/>
      <c r="W39" s="1236"/>
      <c r="X39" s="1345"/>
      <c r="Y39" s="1319"/>
      <c r="Z39" s="1719"/>
      <c r="AA39" s="1677">
        <f t="shared" si="0"/>
        <v>0</v>
      </c>
      <c r="AB39" s="3788"/>
      <c r="AC39" s="1250"/>
      <c r="AD39" s="1251"/>
      <c r="AE39" s="1252"/>
      <c r="AF39" s="1248"/>
      <c r="AG39" s="1248"/>
      <c r="AH39" s="1677">
        <f t="shared" si="1"/>
        <v>0</v>
      </c>
      <c r="AI39" s="3752"/>
      <c r="AJ39" s="1234"/>
      <c r="AK39" s="1234"/>
      <c r="AL39" s="1235"/>
      <c r="AM39" s="1236"/>
      <c r="AN39" s="1248"/>
      <c r="AO39" s="1677">
        <f>AN39*AL39</f>
        <v>0</v>
      </c>
      <c r="AP39" s="1659"/>
    </row>
    <row r="40" spans="1:42" ht="18" hidden="1" customHeight="1" thickBot="1">
      <c r="A40" s="3720"/>
      <c r="B40" s="3720"/>
      <c r="C40" s="30"/>
      <c r="D40" s="31"/>
      <c r="E40" s="32"/>
      <c r="F40" s="33"/>
      <c r="G40" s="3749"/>
      <c r="H40" s="1250"/>
      <c r="I40" s="1397"/>
      <c r="J40" s="1398"/>
      <c r="K40" s="1248"/>
      <c r="L40" s="1248"/>
      <c r="M40" s="1677">
        <f t="shared" si="2"/>
        <v>0</v>
      </c>
      <c r="N40" s="3659"/>
      <c r="O40" s="1250"/>
      <c r="P40" s="1251"/>
      <c r="Q40" s="1252"/>
      <c r="R40" s="1248"/>
      <c r="S40" s="1688"/>
      <c r="T40" s="1677">
        <f>S40*Q40</f>
        <v>0</v>
      </c>
      <c r="U40" s="3697"/>
      <c r="V40" s="1234"/>
      <c r="W40" s="1236"/>
      <c r="X40" s="1345"/>
      <c r="Y40" s="1319"/>
      <c r="Z40" s="1719"/>
      <c r="AA40" s="1677">
        <f t="shared" si="0"/>
        <v>0</v>
      </c>
      <c r="AB40" s="3788"/>
      <c r="AC40" s="1250"/>
      <c r="AD40" s="1251"/>
      <c r="AE40" s="1252"/>
      <c r="AF40" s="1248"/>
      <c r="AG40" s="1248"/>
      <c r="AH40" s="1677">
        <f t="shared" si="1"/>
        <v>0</v>
      </c>
      <c r="AI40" s="3752"/>
      <c r="AJ40" s="1234"/>
      <c r="AK40" s="1234"/>
      <c r="AL40" s="1235"/>
      <c r="AM40" s="1236"/>
      <c r="AN40" s="1248"/>
      <c r="AO40" s="1677">
        <f>AN40*AL40</f>
        <v>0</v>
      </c>
      <c r="AP40" s="1659"/>
    </row>
    <row r="41" spans="1:42" ht="18" hidden="1" customHeight="1" thickBot="1">
      <c r="A41" s="3720"/>
      <c r="B41" s="3720"/>
      <c r="C41" s="30"/>
      <c r="D41" s="31"/>
      <c r="E41" s="32"/>
      <c r="F41" s="33"/>
      <c r="G41" s="3749"/>
      <c r="H41" s="1250"/>
      <c r="I41" s="1397"/>
      <c r="J41" s="1398"/>
      <c r="K41" s="1248"/>
      <c r="L41" s="1248"/>
      <c r="M41" s="1677">
        <f t="shared" si="2"/>
        <v>0</v>
      </c>
      <c r="N41" s="3659"/>
      <c r="O41" s="1250"/>
      <c r="P41" s="1251"/>
      <c r="Q41" s="1252"/>
      <c r="R41" s="1248"/>
      <c r="S41" s="1688"/>
      <c r="T41" s="1677">
        <f>S41*Q41</f>
        <v>0</v>
      </c>
      <c r="U41" s="3697"/>
      <c r="V41" s="1234"/>
      <c r="W41" s="1236"/>
      <c r="X41" s="1345"/>
      <c r="Y41" s="1319"/>
      <c r="Z41" s="1719"/>
      <c r="AA41" s="1677">
        <f t="shared" si="0"/>
        <v>0</v>
      </c>
      <c r="AB41" s="3788"/>
      <c r="AC41" s="1250"/>
      <c r="AD41" s="1251"/>
      <c r="AE41" s="1252"/>
      <c r="AF41" s="1248"/>
      <c r="AG41" s="1248"/>
      <c r="AH41" s="1677">
        <f t="shared" si="1"/>
        <v>0</v>
      </c>
      <c r="AI41" s="3752"/>
      <c r="AJ41" s="1234"/>
      <c r="AK41" s="1234"/>
      <c r="AL41" s="1235"/>
      <c r="AM41" s="1236"/>
      <c r="AN41" s="1248"/>
      <c r="AO41" s="1677">
        <f>AN41*AL41</f>
        <v>0</v>
      </c>
      <c r="AP41" s="1659"/>
    </row>
    <row r="42" spans="1:42" ht="18" hidden="1" customHeight="1" thickBot="1">
      <c r="A42" s="3720"/>
      <c r="B42" s="3720"/>
      <c r="C42" s="30"/>
      <c r="D42" s="31"/>
      <c r="E42" s="32"/>
      <c r="F42" s="33"/>
      <c r="G42" s="3749"/>
      <c r="H42" s="1250"/>
      <c r="I42" s="1397"/>
      <c r="J42" s="1398"/>
      <c r="K42" s="1248"/>
      <c r="L42" s="1248"/>
      <c r="M42" s="1677">
        <f t="shared" si="2"/>
        <v>0</v>
      </c>
      <c r="N42" s="3659"/>
      <c r="O42" s="1250"/>
      <c r="P42" s="1251"/>
      <c r="Q42" s="1252"/>
      <c r="R42" s="1248"/>
      <c r="S42" s="1688"/>
      <c r="T42" s="1677">
        <f>S42*Q42</f>
        <v>0</v>
      </c>
      <c r="U42" s="3697"/>
      <c r="V42" s="1234"/>
      <c r="W42" s="1236"/>
      <c r="X42" s="1345"/>
      <c r="Y42" s="1319"/>
      <c r="Z42" s="1719"/>
      <c r="AA42" s="1677">
        <f t="shared" si="0"/>
        <v>0</v>
      </c>
      <c r="AB42" s="3788"/>
      <c r="AC42" s="1250"/>
      <c r="AD42" s="1251"/>
      <c r="AE42" s="1252"/>
      <c r="AF42" s="1248"/>
      <c r="AG42" s="1248"/>
      <c r="AH42" s="1677">
        <f t="shared" si="1"/>
        <v>0</v>
      </c>
      <c r="AI42" s="3752"/>
      <c r="AJ42" s="1234"/>
      <c r="AK42" s="1234"/>
      <c r="AL42" s="1235"/>
      <c r="AM42" s="1236"/>
      <c r="AN42" s="1248"/>
      <c r="AO42" s="1677">
        <f>AN42*AL42</f>
        <v>0</v>
      </c>
      <c r="AP42" s="1659"/>
    </row>
    <row r="43" spans="1:42" ht="18" hidden="1" customHeight="1" thickBot="1">
      <c r="A43" s="3720"/>
      <c r="B43" s="3720"/>
      <c r="C43" s="30"/>
      <c r="D43" s="31"/>
      <c r="E43" s="32"/>
      <c r="F43" s="33"/>
      <c r="G43" s="3749"/>
      <c r="H43" s="1397"/>
      <c r="I43" s="1397"/>
      <c r="J43" s="1398"/>
      <c r="K43" s="1248"/>
      <c r="L43" s="1248"/>
      <c r="M43" s="1677">
        <f t="shared" si="2"/>
        <v>0</v>
      </c>
      <c r="N43" s="3659"/>
      <c r="O43" s="1250"/>
      <c r="P43" s="1251"/>
      <c r="Q43" s="1252"/>
      <c r="R43" s="1248"/>
      <c r="S43" s="1688"/>
      <c r="T43" s="1677">
        <f>S43*Q43</f>
        <v>0</v>
      </c>
      <c r="U43" s="3697"/>
      <c r="V43" s="1234"/>
      <c r="W43" s="1236"/>
      <c r="X43" s="1345"/>
      <c r="Y43" s="1319"/>
      <c r="Z43" s="1719"/>
      <c r="AA43" s="1677">
        <f t="shared" si="0"/>
        <v>0</v>
      </c>
      <c r="AB43" s="3788"/>
      <c r="AC43" s="1250"/>
      <c r="AD43" s="1251"/>
      <c r="AE43" s="1252"/>
      <c r="AF43" s="1248"/>
      <c r="AG43" s="1248"/>
      <c r="AH43" s="1677">
        <f t="shared" si="1"/>
        <v>0</v>
      </c>
      <c r="AI43" s="3752"/>
      <c r="AJ43" s="1234"/>
      <c r="AK43" s="1234"/>
      <c r="AL43" s="1235"/>
      <c r="AM43" s="1236"/>
      <c r="AN43" s="1248"/>
      <c r="AO43" s="1677">
        <f>AN43*AL43</f>
        <v>0</v>
      </c>
      <c r="AP43" s="1659"/>
    </row>
    <row r="44" spans="1:42" ht="18" hidden="1" customHeight="1" thickBot="1">
      <c r="A44" s="3720"/>
      <c r="B44" s="3720"/>
      <c r="C44" s="30"/>
      <c r="D44" s="31"/>
      <c r="E44" s="32"/>
      <c r="F44" s="33"/>
      <c r="G44" s="3749"/>
      <c r="H44" s="1397"/>
      <c r="I44" s="1397"/>
      <c r="J44" s="1398"/>
      <c r="K44" s="1248"/>
      <c r="L44" s="1248"/>
      <c r="M44" s="1677">
        <f t="shared" si="2"/>
        <v>0</v>
      </c>
      <c r="N44" s="3659"/>
      <c r="O44" s="1250"/>
      <c r="P44" s="1251"/>
      <c r="Q44" s="1252"/>
      <c r="R44" s="1248"/>
      <c r="S44" s="1688"/>
      <c r="T44" s="1677">
        <f>S44*Q44</f>
        <v>0</v>
      </c>
      <c r="U44" s="3697"/>
      <c r="V44" s="1234"/>
      <c r="W44" s="1236"/>
      <c r="X44" s="1345"/>
      <c r="Y44" s="1319"/>
      <c r="Z44" s="1719"/>
      <c r="AA44" s="1677">
        <f t="shared" si="0"/>
        <v>0</v>
      </c>
      <c r="AB44" s="3788"/>
      <c r="AC44" s="1250"/>
      <c r="AD44" s="1251"/>
      <c r="AE44" s="1252"/>
      <c r="AF44" s="1248"/>
      <c r="AG44" s="1248"/>
      <c r="AH44" s="1677">
        <f t="shared" si="1"/>
        <v>0</v>
      </c>
      <c r="AI44" s="3752"/>
      <c r="AJ44" s="1234"/>
      <c r="AK44" s="1234"/>
      <c r="AL44" s="1235"/>
      <c r="AM44" s="1236"/>
      <c r="AN44" s="1248"/>
      <c r="AO44" s="1677">
        <f>AN44*AL44</f>
        <v>0</v>
      </c>
      <c r="AP44" s="1659"/>
    </row>
    <row r="45" spans="1:42" ht="18" hidden="1" customHeight="1" thickBot="1">
      <c r="A45" s="3720"/>
      <c r="B45" s="3720"/>
      <c r="C45" s="30"/>
      <c r="D45" s="31"/>
      <c r="E45" s="32"/>
      <c r="F45" s="33"/>
      <c r="G45" s="3749"/>
      <c r="H45" s="1397"/>
      <c r="I45" s="1397"/>
      <c r="J45" s="1398"/>
      <c r="K45" s="1248"/>
      <c r="L45" s="1248"/>
      <c r="M45" s="1677">
        <f t="shared" si="2"/>
        <v>0</v>
      </c>
      <c r="N45" s="3659"/>
      <c r="O45" s="1250"/>
      <c r="P45" s="1251"/>
      <c r="Q45" s="1252"/>
      <c r="R45" s="1248"/>
      <c r="S45" s="1688"/>
      <c r="T45" s="1677">
        <f>S45*Q45</f>
        <v>0</v>
      </c>
      <c r="U45" s="3697"/>
      <c r="V45" s="1234"/>
      <c r="W45" s="1236"/>
      <c r="X45" s="1345"/>
      <c r="Y45" s="1319"/>
      <c r="Z45" s="1719"/>
      <c r="AA45" s="1677">
        <f t="shared" si="0"/>
        <v>0</v>
      </c>
      <c r="AB45" s="3788"/>
      <c r="AC45" s="1250"/>
      <c r="AD45" s="1251"/>
      <c r="AE45" s="1252"/>
      <c r="AF45" s="1248"/>
      <c r="AG45" s="1248"/>
      <c r="AH45" s="1677">
        <f t="shared" si="1"/>
        <v>0</v>
      </c>
      <c r="AI45" s="3752"/>
      <c r="AJ45" s="1234"/>
      <c r="AK45" s="1234"/>
      <c r="AL45" s="1235"/>
      <c r="AM45" s="1236"/>
      <c r="AN45" s="1248"/>
      <c r="AO45" s="1677">
        <f>AN45*AL45</f>
        <v>0</v>
      </c>
      <c r="AP45" s="1659"/>
    </row>
    <row r="46" spans="1:42" ht="18" hidden="1" customHeight="1" thickBot="1">
      <c r="A46" s="3720"/>
      <c r="B46" s="3720"/>
      <c r="C46" s="30"/>
      <c r="D46" s="31"/>
      <c r="E46" s="32"/>
      <c r="F46" s="33"/>
      <c r="G46" s="3749"/>
      <c r="H46" s="1397"/>
      <c r="I46" s="1397"/>
      <c r="J46" s="1398"/>
      <c r="K46" s="1248"/>
      <c r="L46" s="1248"/>
      <c r="M46" s="1677">
        <f t="shared" si="2"/>
        <v>0</v>
      </c>
      <c r="N46" s="3659"/>
      <c r="O46" s="1250"/>
      <c r="P46" s="1251"/>
      <c r="Q46" s="1252"/>
      <c r="R46" s="1248"/>
      <c r="S46" s="1688"/>
      <c r="T46" s="1677">
        <f>S46*Q46</f>
        <v>0</v>
      </c>
      <c r="U46" s="3697"/>
      <c r="V46" s="1234"/>
      <c r="W46" s="1236"/>
      <c r="X46" s="1345"/>
      <c r="Y46" s="1319"/>
      <c r="Z46" s="1719"/>
      <c r="AA46" s="1677">
        <f t="shared" si="0"/>
        <v>0</v>
      </c>
      <c r="AB46" s="3788"/>
      <c r="AC46" s="1250"/>
      <c r="AD46" s="1251"/>
      <c r="AE46" s="1252"/>
      <c r="AF46" s="1248"/>
      <c r="AG46" s="1248"/>
      <c r="AH46" s="1677">
        <f t="shared" si="1"/>
        <v>0</v>
      </c>
      <c r="AI46" s="3752"/>
      <c r="AJ46" s="1234"/>
      <c r="AK46" s="1234"/>
      <c r="AL46" s="1235"/>
      <c r="AM46" s="1236"/>
      <c r="AN46" s="1248"/>
      <c r="AO46" s="1677">
        <f>AN46*AL46</f>
        <v>0</v>
      </c>
      <c r="AP46" s="1659"/>
    </row>
    <row r="47" spans="1:42" ht="18" hidden="1" customHeight="1" thickBot="1">
      <c r="A47" s="3720"/>
      <c r="B47" s="3720"/>
      <c r="C47" s="30"/>
      <c r="D47" s="31"/>
      <c r="E47" s="32"/>
      <c r="F47" s="33"/>
      <c r="G47" s="3749"/>
      <c r="H47" s="1397"/>
      <c r="I47" s="1397"/>
      <c r="J47" s="1398"/>
      <c r="K47" s="1248"/>
      <c r="L47" s="1248"/>
      <c r="M47" s="1677">
        <f t="shared" si="2"/>
        <v>0</v>
      </c>
      <c r="N47" s="3659"/>
      <c r="O47" s="1250"/>
      <c r="P47" s="1251"/>
      <c r="Q47" s="1252"/>
      <c r="R47" s="1248"/>
      <c r="S47" s="1688"/>
      <c r="T47" s="1677">
        <f>S47*Q47</f>
        <v>0</v>
      </c>
      <c r="U47" s="3697"/>
      <c r="V47" s="1234"/>
      <c r="W47" s="1236"/>
      <c r="X47" s="1345"/>
      <c r="Y47" s="1319"/>
      <c r="Z47" s="1719"/>
      <c r="AA47" s="1677">
        <f t="shared" si="0"/>
        <v>0</v>
      </c>
      <c r="AB47" s="3788"/>
      <c r="AC47" s="1250"/>
      <c r="AD47" s="1251"/>
      <c r="AE47" s="1252"/>
      <c r="AF47" s="1248"/>
      <c r="AG47" s="1248"/>
      <c r="AH47" s="1677">
        <f t="shared" si="1"/>
        <v>0</v>
      </c>
      <c r="AI47" s="3752"/>
      <c r="AJ47" s="1234"/>
      <c r="AK47" s="1234"/>
      <c r="AL47" s="1235"/>
      <c r="AM47" s="1236"/>
      <c r="AN47" s="1248"/>
      <c r="AO47" s="1677">
        <f>AN47*AL47</f>
        <v>0</v>
      </c>
      <c r="AP47" s="1659"/>
    </row>
    <row r="48" spans="1:42" ht="18" hidden="1" customHeight="1" thickBot="1">
      <c r="A48" s="3720"/>
      <c r="B48" s="3720"/>
      <c r="C48" s="30"/>
      <c r="D48" s="31"/>
      <c r="E48" s="32"/>
      <c r="F48" s="33"/>
      <c r="G48" s="3749"/>
      <c r="H48" s="1397"/>
      <c r="I48" s="1397"/>
      <c r="J48" s="1398"/>
      <c r="K48" s="1248"/>
      <c r="L48" s="1248"/>
      <c r="M48" s="1677">
        <f t="shared" si="2"/>
        <v>0</v>
      </c>
      <c r="N48" s="3659"/>
      <c r="O48" s="1250"/>
      <c r="P48" s="1251"/>
      <c r="Q48" s="1252"/>
      <c r="R48" s="1248"/>
      <c r="S48" s="1688"/>
      <c r="T48" s="1677">
        <f>S48*Q48</f>
        <v>0</v>
      </c>
      <c r="U48" s="3697"/>
      <c r="V48" s="1234"/>
      <c r="W48" s="1236"/>
      <c r="X48" s="1345"/>
      <c r="Y48" s="1319"/>
      <c r="Z48" s="1719"/>
      <c r="AA48" s="1677">
        <f t="shared" si="0"/>
        <v>0</v>
      </c>
      <c r="AB48" s="3788"/>
      <c r="AC48" s="1250"/>
      <c r="AD48" s="1251"/>
      <c r="AE48" s="1252"/>
      <c r="AF48" s="1248"/>
      <c r="AG48" s="1248"/>
      <c r="AH48" s="1677">
        <f t="shared" si="1"/>
        <v>0</v>
      </c>
      <c r="AI48" s="3752"/>
      <c r="AJ48" s="1234"/>
      <c r="AK48" s="1234"/>
      <c r="AL48" s="1235"/>
      <c r="AM48" s="1236"/>
      <c r="AN48" s="1248"/>
      <c r="AO48" s="1677">
        <f>AN48*AL48</f>
        <v>0</v>
      </c>
      <c r="AP48" s="1659"/>
    </row>
    <row r="49" spans="1:42" ht="18" hidden="1" customHeight="1" thickBot="1">
      <c r="A49" s="3720"/>
      <c r="B49" s="3720"/>
      <c r="C49" s="30"/>
      <c r="D49" s="31"/>
      <c r="E49" s="32"/>
      <c r="F49" s="33"/>
      <c r="G49" s="3749"/>
      <c r="H49" s="1397"/>
      <c r="I49" s="1397"/>
      <c r="J49" s="1398"/>
      <c r="K49" s="1248"/>
      <c r="L49" s="1248"/>
      <c r="M49" s="1677">
        <f t="shared" si="2"/>
        <v>0</v>
      </c>
      <c r="N49" s="3659"/>
      <c r="O49" s="1250"/>
      <c r="P49" s="1251"/>
      <c r="Q49" s="1252"/>
      <c r="R49" s="1248"/>
      <c r="S49" s="1688"/>
      <c r="T49" s="1677">
        <f>S49*Q49</f>
        <v>0</v>
      </c>
      <c r="U49" s="3697"/>
      <c r="V49" s="1234"/>
      <c r="W49" s="1236"/>
      <c r="X49" s="1345"/>
      <c r="Y49" s="1319"/>
      <c r="Z49" s="1719"/>
      <c r="AA49" s="1677">
        <f t="shared" si="0"/>
        <v>0</v>
      </c>
      <c r="AB49" s="3788"/>
      <c r="AC49" s="1250"/>
      <c r="AD49" s="1251"/>
      <c r="AE49" s="1252"/>
      <c r="AF49" s="1248"/>
      <c r="AG49" s="1248"/>
      <c r="AH49" s="1677">
        <f t="shared" si="1"/>
        <v>0</v>
      </c>
      <c r="AI49" s="3752"/>
      <c r="AJ49" s="1234"/>
      <c r="AK49" s="1234"/>
      <c r="AL49" s="1235"/>
      <c r="AM49" s="1236"/>
      <c r="AN49" s="1248"/>
      <c r="AO49" s="1677">
        <f>AN49*AL49</f>
        <v>0</v>
      </c>
      <c r="AP49" s="1659"/>
    </row>
    <row r="50" spans="1:42" ht="18" hidden="1" customHeight="1" thickBot="1">
      <c r="A50" s="3721"/>
      <c r="B50" s="3721"/>
      <c r="C50" s="35"/>
      <c r="D50" s="36"/>
      <c r="E50" s="37"/>
      <c r="F50" s="38"/>
      <c r="G50" s="3750"/>
      <c r="H50" s="1402"/>
      <c r="I50" s="1402"/>
      <c r="J50" s="1403"/>
      <c r="K50" s="1254"/>
      <c r="L50" s="1254"/>
      <c r="M50" s="1677">
        <f t="shared" si="2"/>
        <v>0</v>
      </c>
      <c r="N50" s="3660"/>
      <c r="O50" s="1256"/>
      <c r="P50" s="1257"/>
      <c r="Q50" s="1258"/>
      <c r="R50" s="1254"/>
      <c r="S50" s="1716"/>
      <c r="T50" s="1677">
        <f>S50*Q50</f>
        <v>0</v>
      </c>
      <c r="U50" s="3698"/>
      <c r="V50" s="1234"/>
      <c r="W50" s="1236"/>
      <c r="X50" s="1345"/>
      <c r="Y50" s="1319"/>
      <c r="Z50" s="1720"/>
      <c r="AA50" s="1677">
        <f t="shared" si="0"/>
        <v>0</v>
      </c>
      <c r="AB50" s="3789"/>
      <c r="AC50" s="1256"/>
      <c r="AD50" s="1257"/>
      <c r="AE50" s="1258"/>
      <c r="AF50" s="1254"/>
      <c r="AG50" s="1254"/>
      <c r="AH50" s="1677">
        <f t="shared" si="1"/>
        <v>0</v>
      </c>
      <c r="AI50" s="3753"/>
      <c r="AJ50" s="1234"/>
      <c r="AK50" s="1234"/>
      <c r="AL50" s="1235"/>
      <c r="AM50" s="1236"/>
      <c r="AN50" s="1254"/>
      <c r="AO50" s="1677">
        <f>AN50*AL50</f>
        <v>0</v>
      </c>
      <c r="AP50" s="1659"/>
    </row>
    <row r="51" spans="1:42" ht="18" hidden="1" customHeight="1" thickBot="1">
      <c r="A51" s="3747" t="s">
        <v>33</v>
      </c>
      <c r="B51" s="3719"/>
      <c r="C51" s="25"/>
      <c r="D51" s="26"/>
      <c r="E51" s="27"/>
      <c r="F51" s="28"/>
      <c r="G51" s="3748"/>
      <c r="H51" s="1845"/>
      <c r="I51" s="1845"/>
      <c r="J51" s="1846"/>
      <c r="K51" s="1237"/>
      <c r="L51" s="1237"/>
      <c r="M51" s="1677">
        <f t="shared" si="2"/>
        <v>0</v>
      </c>
      <c r="N51" s="3658"/>
      <c r="O51" s="1244"/>
      <c r="P51" s="1245"/>
      <c r="Q51" s="1246"/>
      <c r="R51" s="1237"/>
      <c r="S51" s="1678"/>
      <c r="T51" s="1677">
        <f>S51*Q51</f>
        <v>0</v>
      </c>
      <c r="U51" s="3696"/>
      <c r="V51" s="1234"/>
      <c r="W51" s="1236"/>
      <c r="X51" s="1345"/>
      <c r="Y51" s="1319"/>
      <c r="Z51" s="1718"/>
      <c r="AA51" s="1677">
        <f t="shared" si="0"/>
        <v>0</v>
      </c>
      <c r="AB51" s="3658"/>
      <c r="AC51" s="1244"/>
      <c r="AD51" s="1245"/>
      <c r="AE51" s="1246"/>
      <c r="AF51" s="1237"/>
      <c r="AG51" s="1237"/>
      <c r="AH51" s="1677">
        <f t="shared" si="1"/>
        <v>0</v>
      </c>
      <c r="AI51" s="3751"/>
      <c r="AJ51" s="1234"/>
      <c r="AK51" s="1234"/>
      <c r="AL51" s="1235"/>
      <c r="AM51" s="1236"/>
      <c r="AN51" s="1237"/>
      <c r="AO51" s="1677">
        <f>AN51*AL51</f>
        <v>0</v>
      </c>
      <c r="AP51" s="1659"/>
    </row>
    <row r="52" spans="1:42" ht="18" hidden="1" customHeight="1" thickBot="1">
      <c r="A52" s="3720"/>
      <c r="B52" s="3720"/>
      <c r="C52" s="30"/>
      <c r="D52" s="31"/>
      <c r="E52" s="32"/>
      <c r="F52" s="33"/>
      <c r="G52" s="3749"/>
      <c r="H52" s="1250"/>
      <c r="I52" s="1397"/>
      <c r="J52" s="1398"/>
      <c r="K52" s="1248"/>
      <c r="L52" s="1248"/>
      <c r="M52" s="1677">
        <f t="shared" si="2"/>
        <v>0</v>
      </c>
      <c r="N52" s="3659"/>
      <c r="O52" s="1250"/>
      <c r="P52" s="1251"/>
      <c r="Q52" s="1252"/>
      <c r="R52" s="1248"/>
      <c r="S52" s="1688"/>
      <c r="T52" s="1677">
        <f>S52*Q52</f>
        <v>0</v>
      </c>
      <c r="U52" s="3697"/>
      <c r="V52" s="1234"/>
      <c r="W52" s="1236"/>
      <c r="X52" s="1345"/>
      <c r="Y52" s="1319"/>
      <c r="Z52" s="1719"/>
      <c r="AA52" s="1677">
        <f t="shared" si="0"/>
        <v>0</v>
      </c>
      <c r="AB52" s="3788"/>
      <c r="AC52" s="1250"/>
      <c r="AD52" s="1251"/>
      <c r="AE52" s="1252"/>
      <c r="AF52" s="1248"/>
      <c r="AG52" s="1248"/>
      <c r="AH52" s="1677">
        <f t="shared" si="1"/>
        <v>0</v>
      </c>
      <c r="AI52" s="3752"/>
      <c r="AJ52" s="1234"/>
      <c r="AK52" s="1234"/>
      <c r="AL52" s="1235"/>
      <c r="AM52" s="1236"/>
      <c r="AN52" s="1248"/>
      <c r="AO52" s="1677">
        <f>AN52*AL52</f>
        <v>0</v>
      </c>
      <c r="AP52" s="1659"/>
    </row>
    <row r="53" spans="1:42" ht="18" hidden="1" customHeight="1" thickBot="1">
      <c r="A53" s="3720"/>
      <c r="B53" s="3720"/>
      <c r="C53" s="30"/>
      <c r="D53" s="31"/>
      <c r="E53" s="32"/>
      <c r="F53" s="33"/>
      <c r="G53" s="3749"/>
      <c r="H53" s="1250"/>
      <c r="I53" s="1397"/>
      <c r="J53" s="1398"/>
      <c r="K53" s="1248"/>
      <c r="L53" s="1248"/>
      <c r="M53" s="1677">
        <f t="shared" si="2"/>
        <v>0</v>
      </c>
      <c r="N53" s="3659"/>
      <c r="O53" s="1250"/>
      <c r="P53" s="1251"/>
      <c r="Q53" s="1252"/>
      <c r="R53" s="1248"/>
      <c r="S53" s="1688"/>
      <c r="T53" s="1677">
        <f>S53*Q53</f>
        <v>0</v>
      </c>
      <c r="U53" s="3697"/>
      <c r="V53" s="1234"/>
      <c r="W53" s="1236"/>
      <c r="X53" s="1345"/>
      <c r="Y53" s="1319"/>
      <c r="Z53" s="1719"/>
      <c r="AA53" s="1677">
        <f t="shared" si="0"/>
        <v>0</v>
      </c>
      <c r="AB53" s="3788"/>
      <c r="AC53" s="1250"/>
      <c r="AD53" s="1251"/>
      <c r="AE53" s="1252"/>
      <c r="AF53" s="1248"/>
      <c r="AG53" s="1248"/>
      <c r="AH53" s="1677">
        <f t="shared" si="1"/>
        <v>0</v>
      </c>
      <c r="AI53" s="3752"/>
      <c r="AJ53" s="1234"/>
      <c r="AK53" s="1234"/>
      <c r="AL53" s="1235"/>
      <c r="AM53" s="1236"/>
      <c r="AN53" s="1248"/>
      <c r="AO53" s="1677">
        <f>AN53*AL53</f>
        <v>0</v>
      </c>
      <c r="AP53" s="1659"/>
    </row>
    <row r="54" spans="1:42" ht="18" hidden="1" customHeight="1" thickBot="1">
      <c r="A54" s="3720"/>
      <c r="B54" s="3720"/>
      <c r="C54" s="30"/>
      <c r="D54" s="31"/>
      <c r="E54" s="32"/>
      <c r="F54" s="33"/>
      <c r="G54" s="3749"/>
      <c r="H54" s="1250"/>
      <c r="I54" s="1397"/>
      <c r="J54" s="1398"/>
      <c r="K54" s="1248"/>
      <c r="L54" s="1248"/>
      <c r="M54" s="1677">
        <f t="shared" si="2"/>
        <v>0</v>
      </c>
      <c r="N54" s="3659"/>
      <c r="O54" s="1250"/>
      <c r="P54" s="1251"/>
      <c r="Q54" s="1252"/>
      <c r="R54" s="1248"/>
      <c r="S54" s="1688"/>
      <c r="T54" s="1677">
        <f>S54*Q54</f>
        <v>0</v>
      </c>
      <c r="U54" s="3697"/>
      <c r="V54" s="1234"/>
      <c r="W54" s="1236"/>
      <c r="X54" s="1345"/>
      <c r="Y54" s="1319"/>
      <c r="Z54" s="1719"/>
      <c r="AA54" s="1677">
        <f t="shared" si="0"/>
        <v>0</v>
      </c>
      <c r="AB54" s="3788"/>
      <c r="AC54" s="1250"/>
      <c r="AD54" s="1251"/>
      <c r="AE54" s="1252"/>
      <c r="AF54" s="1248"/>
      <c r="AG54" s="1248"/>
      <c r="AH54" s="1677">
        <f t="shared" si="1"/>
        <v>0</v>
      </c>
      <c r="AI54" s="3752"/>
      <c r="AJ54" s="1234"/>
      <c r="AK54" s="1234"/>
      <c r="AL54" s="1235"/>
      <c r="AM54" s="1236"/>
      <c r="AN54" s="1248"/>
      <c r="AO54" s="1677">
        <f>AN54*AL54</f>
        <v>0</v>
      </c>
      <c r="AP54" s="1659"/>
    </row>
    <row r="55" spans="1:42" ht="18" hidden="1" customHeight="1" thickBot="1">
      <c r="A55" s="3720"/>
      <c r="B55" s="3720"/>
      <c r="C55" s="30"/>
      <c r="D55" s="31"/>
      <c r="E55" s="32"/>
      <c r="F55" s="33"/>
      <c r="G55" s="3749"/>
      <c r="H55" s="1250"/>
      <c r="I55" s="1397"/>
      <c r="J55" s="1398"/>
      <c r="K55" s="1248"/>
      <c r="L55" s="1248"/>
      <c r="M55" s="1677">
        <f t="shared" si="2"/>
        <v>0</v>
      </c>
      <c r="N55" s="3659"/>
      <c r="O55" s="1250"/>
      <c r="P55" s="1251"/>
      <c r="Q55" s="1252"/>
      <c r="R55" s="1248"/>
      <c r="S55" s="1688"/>
      <c r="T55" s="1677">
        <f>S55*Q55</f>
        <v>0</v>
      </c>
      <c r="U55" s="3697"/>
      <c r="V55" s="1234"/>
      <c r="W55" s="1236"/>
      <c r="X55" s="1345"/>
      <c r="Y55" s="1319"/>
      <c r="Z55" s="1719"/>
      <c r="AA55" s="1677">
        <f t="shared" si="0"/>
        <v>0</v>
      </c>
      <c r="AB55" s="3788"/>
      <c r="AC55" s="1250"/>
      <c r="AD55" s="1251"/>
      <c r="AE55" s="1252"/>
      <c r="AF55" s="1248"/>
      <c r="AG55" s="1248"/>
      <c r="AH55" s="1677">
        <f t="shared" si="1"/>
        <v>0</v>
      </c>
      <c r="AI55" s="3752"/>
      <c r="AJ55" s="1234"/>
      <c r="AK55" s="1234"/>
      <c r="AL55" s="1235"/>
      <c r="AM55" s="1236"/>
      <c r="AN55" s="1248"/>
      <c r="AO55" s="1677">
        <f>AN55*AL55</f>
        <v>0</v>
      </c>
      <c r="AP55" s="1659"/>
    </row>
    <row r="56" spans="1:42" ht="18" hidden="1" customHeight="1" thickBot="1">
      <c r="A56" s="3720"/>
      <c r="B56" s="3720"/>
      <c r="C56" s="30"/>
      <c r="D56" s="31"/>
      <c r="E56" s="32"/>
      <c r="F56" s="33"/>
      <c r="G56" s="3749"/>
      <c r="H56" s="1250"/>
      <c r="I56" s="1397"/>
      <c r="J56" s="1398"/>
      <c r="K56" s="1248"/>
      <c r="L56" s="1248"/>
      <c r="M56" s="1677">
        <f t="shared" si="2"/>
        <v>0</v>
      </c>
      <c r="N56" s="3659"/>
      <c r="O56" s="1250"/>
      <c r="P56" s="1251"/>
      <c r="Q56" s="1252"/>
      <c r="R56" s="1248"/>
      <c r="S56" s="1688"/>
      <c r="T56" s="1677">
        <f>S56*Q56</f>
        <v>0</v>
      </c>
      <c r="U56" s="3697"/>
      <c r="V56" s="1234"/>
      <c r="W56" s="1236"/>
      <c r="X56" s="1345"/>
      <c r="Y56" s="1319"/>
      <c r="Z56" s="1719"/>
      <c r="AA56" s="1677">
        <f t="shared" si="0"/>
        <v>0</v>
      </c>
      <c r="AB56" s="3788"/>
      <c r="AC56" s="1250"/>
      <c r="AD56" s="1251"/>
      <c r="AE56" s="1252"/>
      <c r="AF56" s="1248"/>
      <c r="AG56" s="1248"/>
      <c r="AH56" s="1677">
        <f t="shared" si="1"/>
        <v>0</v>
      </c>
      <c r="AI56" s="3752"/>
      <c r="AJ56" s="1234"/>
      <c r="AK56" s="1234"/>
      <c r="AL56" s="1235"/>
      <c r="AM56" s="1236"/>
      <c r="AN56" s="1248"/>
      <c r="AO56" s="1677">
        <f>AN56*AL56</f>
        <v>0</v>
      </c>
      <c r="AP56" s="1659"/>
    </row>
    <row r="57" spans="1:42" ht="18" hidden="1" customHeight="1" thickBot="1">
      <c r="A57" s="3720"/>
      <c r="B57" s="3720"/>
      <c r="C57" s="30"/>
      <c r="D57" s="31"/>
      <c r="E57" s="32"/>
      <c r="F57" s="33"/>
      <c r="G57" s="3749"/>
      <c r="H57" s="1250"/>
      <c r="I57" s="1397"/>
      <c r="J57" s="1398"/>
      <c r="K57" s="1248"/>
      <c r="L57" s="1248"/>
      <c r="M57" s="1677">
        <f t="shared" si="2"/>
        <v>0</v>
      </c>
      <c r="N57" s="3659"/>
      <c r="O57" s="1250"/>
      <c r="P57" s="1251"/>
      <c r="Q57" s="1252"/>
      <c r="R57" s="1248"/>
      <c r="S57" s="1688"/>
      <c r="T57" s="1677">
        <f>S57*Q57</f>
        <v>0</v>
      </c>
      <c r="U57" s="3697"/>
      <c r="V57" s="1234"/>
      <c r="W57" s="1236"/>
      <c r="X57" s="1345"/>
      <c r="Y57" s="1319"/>
      <c r="Z57" s="1719"/>
      <c r="AA57" s="1677">
        <f t="shared" si="0"/>
        <v>0</v>
      </c>
      <c r="AB57" s="3788"/>
      <c r="AC57" s="1250"/>
      <c r="AD57" s="1251"/>
      <c r="AE57" s="1252"/>
      <c r="AF57" s="1248"/>
      <c r="AG57" s="1248"/>
      <c r="AH57" s="1677">
        <f t="shared" si="1"/>
        <v>0</v>
      </c>
      <c r="AI57" s="3752"/>
      <c r="AJ57" s="1234"/>
      <c r="AK57" s="1234"/>
      <c r="AL57" s="1235"/>
      <c r="AM57" s="1236"/>
      <c r="AN57" s="1248"/>
      <c r="AO57" s="1677">
        <f>AN57*AL57</f>
        <v>0</v>
      </c>
      <c r="AP57" s="1659"/>
    </row>
    <row r="58" spans="1:42" ht="18" hidden="1" customHeight="1" thickBot="1">
      <c r="A58" s="3720"/>
      <c r="B58" s="3720"/>
      <c r="C58" s="30"/>
      <c r="D58" s="31"/>
      <c r="E58" s="32"/>
      <c r="F58" s="33"/>
      <c r="G58" s="3749"/>
      <c r="H58" s="1397"/>
      <c r="I58" s="1397"/>
      <c r="J58" s="1398"/>
      <c r="K58" s="1248"/>
      <c r="L58" s="1248"/>
      <c r="M58" s="1677">
        <f t="shared" si="2"/>
        <v>0</v>
      </c>
      <c r="N58" s="3659"/>
      <c r="O58" s="1250"/>
      <c r="P58" s="1251"/>
      <c r="Q58" s="1252"/>
      <c r="R58" s="1248"/>
      <c r="S58" s="1688"/>
      <c r="T58" s="1677">
        <f>S58*Q58</f>
        <v>0</v>
      </c>
      <c r="U58" s="3697"/>
      <c r="V58" s="1234"/>
      <c r="W58" s="1236"/>
      <c r="X58" s="1345"/>
      <c r="Y58" s="1319"/>
      <c r="Z58" s="1719"/>
      <c r="AA58" s="1677">
        <f t="shared" si="0"/>
        <v>0</v>
      </c>
      <c r="AB58" s="3788"/>
      <c r="AC58" s="1250"/>
      <c r="AD58" s="1251"/>
      <c r="AE58" s="1252"/>
      <c r="AF58" s="1248"/>
      <c r="AG58" s="1248"/>
      <c r="AH58" s="1677">
        <f t="shared" si="1"/>
        <v>0</v>
      </c>
      <c r="AI58" s="3752"/>
      <c r="AJ58" s="1234"/>
      <c r="AK58" s="1234"/>
      <c r="AL58" s="1235"/>
      <c r="AM58" s="1236"/>
      <c r="AN58" s="1248"/>
      <c r="AO58" s="1677">
        <f>AN58*AL58</f>
        <v>0</v>
      </c>
      <c r="AP58" s="1659"/>
    </row>
    <row r="59" spans="1:42" ht="18" hidden="1" customHeight="1" thickBot="1">
      <c r="A59" s="3720"/>
      <c r="B59" s="3720"/>
      <c r="C59" s="30"/>
      <c r="D59" s="31"/>
      <c r="E59" s="32"/>
      <c r="F59" s="33"/>
      <c r="G59" s="3749"/>
      <c r="H59" s="1397"/>
      <c r="I59" s="1397"/>
      <c r="J59" s="1398"/>
      <c r="K59" s="1248"/>
      <c r="L59" s="1248"/>
      <c r="M59" s="1677">
        <f t="shared" si="2"/>
        <v>0</v>
      </c>
      <c r="N59" s="3659"/>
      <c r="O59" s="1250"/>
      <c r="P59" s="1251"/>
      <c r="Q59" s="1252"/>
      <c r="R59" s="1248"/>
      <c r="S59" s="1688"/>
      <c r="T59" s="1677">
        <f>S59*Q59</f>
        <v>0</v>
      </c>
      <c r="U59" s="3697"/>
      <c r="V59" s="1234"/>
      <c r="W59" s="1236"/>
      <c r="X59" s="1345"/>
      <c r="Y59" s="1319"/>
      <c r="Z59" s="1719"/>
      <c r="AA59" s="1677">
        <f t="shared" si="0"/>
        <v>0</v>
      </c>
      <c r="AB59" s="3788"/>
      <c r="AC59" s="1250"/>
      <c r="AD59" s="1251"/>
      <c r="AE59" s="1252"/>
      <c r="AF59" s="1248"/>
      <c r="AG59" s="1248"/>
      <c r="AH59" s="1677">
        <f t="shared" si="1"/>
        <v>0</v>
      </c>
      <c r="AI59" s="3752"/>
      <c r="AJ59" s="1234"/>
      <c r="AK59" s="1234"/>
      <c r="AL59" s="1235"/>
      <c r="AM59" s="1236"/>
      <c r="AN59" s="1248"/>
      <c r="AO59" s="1677">
        <f>AN59*AL59</f>
        <v>0</v>
      </c>
      <c r="AP59" s="1659"/>
    </row>
    <row r="60" spans="1:42" ht="18" hidden="1" customHeight="1" thickBot="1">
      <c r="A60" s="3720"/>
      <c r="B60" s="3720"/>
      <c r="C60" s="30"/>
      <c r="D60" s="31"/>
      <c r="E60" s="32"/>
      <c r="F60" s="33"/>
      <c r="G60" s="3749"/>
      <c r="H60" s="1397"/>
      <c r="I60" s="1397"/>
      <c r="J60" s="1398"/>
      <c r="K60" s="1248"/>
      <c r="L60" s="1248"/>
      <c r="M60" s="1677">
        <f t="shared" si="2"/>
        <v>0</v>
      </c>
      <c r="N60" s="3659"/>
      <c r="O60" s="1250"/>
      <c r="P60" s="1251"/>
      <c r="Q60" s="1252"/>
      <c r="R60" s="1248"/>
      <c r="S60" s="1688"/>
      <c r="T60" s="1677">
        <f>S60*Q60</f>
        <v>0</v>
      </c>
      <c r="U60" s="3697"/>
      <c r="V60" s="1234"/>
      <c r="W60" s="1236"/>
      <c r="X60" s="1345"/>
      <c r="Y60" s="1319"/>
      <c r="Z60" s="1719"/>
      <c r="AA60" s="1677">
        <f t="shared" si="0"/>
        <v>0</v>
      </c>
      <c r="AB60" s="3788"/>
      <c r="AC60" s="1250"/>
      <c r="AD60" s="1251"/>
      <c r="AE60" s="1252"/>
      <c r="AF60" s="1248"/>
      <c r="AG60" s="1248"/>
      <c r="AH60" s="1677">
        <f t="shared" si="1"/>
        <v>0</v>
      </c>
      <c r="AI60" s="3752"/>
      <c r="AJ60" s="1234"/>
      <c r="AK60" s="1234"/>
      <c r="AL60" s="1235"/>
      <c r="AM60" s="1236"/>
      <c r="AN60" s="1248"/>
      <c r="AO60" s="1677">
        <f>AN60*AL60</f>
        <v>0</v>
      </c>
      <c r="AP60" s="1659"/>
    </row>
    <row r="61" spans="1:42" ht="18" hidden="1" customHeight="1" thickBot="1">
      <c r="A61" s="3720"/>
      <c r="B61" s="3720"/>
      <c r="C61" s="30"/>
      <c r="D61" s="31"/>
      <c r="E61" s="32"/>
      <c r="F61" s="33"/>
      <c r="G61" s="3749"/>
      <c r="H61" s="1397"/>
      <c r="I61" s="1397"/>
      <c r="J61" s="1398"/>
      <c r="K61" s="1248"/>
      <c r="L61" s="1248"/>
      <c r="M61" s="1677">
        <f t="shared" si="2"/>
        <v>0</v>
      </c>
      <c r="N61" s="3659"/>
      <c r="O61" s="1250"/>
      <c r="P61" s="1251"/>
      <c r="Q61" s="1252"/>
      <c r="R61" s="1248"/>
      <c r="S61" s="1688"/>
      <c r="T61" s="1677">
        <f>S61*Q61</f>
        <v>0</v>
      </c>
      <c r="U61" s="3697"/>
      <c r="V61" s="1234"/>
      <c r="W61" s="1236"/>
      <c r="X61" s="1345"/>
      <c r="Y61" s="1319"/>
      <c r="Z61" s="1719"/>
      <c r="AA61" s="1677">
        <f t="shared" si="0"/>
        <v>0</v>
      </c>
      <c r="AB61" s="3788"/>
      <c r="AC61" s="1250"/>
      <c r="AD61" s="1251"/>
      <c r="AE61" s="1252"/>
      <c r="AF61" s="1248"/>
      <c r="AG61" s="1248"/>
      <c r="AH61" s="1677">
        <f t="shared" si="1"/>
        <v>0</v>
      </c>
      <c r="AI61" s="3752"/>
      <c r="AJ61" s="1234"/>
      <c r="AK61" s="1234"/>
      <c r="AL61" s="1235"/>
      <c r="AM61" s="1236"/>
      <c r="AN61" s="1248"/>
      <c r="AO61" s="1677">
        <f>AN61*AL61</f>
        <v>0</v>
      </c>
      <c r="AP61" s="1659"/>
    </row>
    <row r="62" spans="1:42" ht="18" hidden="1" customHeight="1" thickBot="1">
      <c r="A62" s="3720"/>
      <c r="B62" s="3720"/>
      <c r="C62" s="30"/>
      <c r="D62" s="31"/>
      <c r="E62" s="32"/>
      <c r="F62" s="33"/>
      <c r="G62" s="3749"/>
      <c r="H62" s="1397"/>
      <c r="I62" s="1397"/>
      <c r="J62" s="1398"/>
      <c r="K62" s="1248"/>
      <c r="L62" s="1248"/>
      <c r="M62" s="1677">
        <f t="shared" si="2"/>
        <v>0</v>
      </c>
      <c r="N62" s="3659"/>
      <c r="O62" s="1250"/>
      <c r="P62" s="1251"/>
      <c r="Q62" s="1252"/>
      <c r="R62" s="1248"/>
      <c r="S62" s="1688"/>
      <c r="T62" s="1677">
        <f>S62*Q62</f>
        <v>0</v>
      </c>
      <c r="U62" s="3697"/>
      <c r="V62" s="1234"/>
      <c r="W62" s="1236"/>
      <c r="X62" s="1345"/>
      <c r="Y62" s="1319"/>
      <c r="Z62" s="1719"/>
      <c r="AA62" s="1677">
        <f t="shared" si="0"/>
        <v>0</v>
      </c>
      <c r="AB62" s="3788"/>
      <c r="AC62" s="1250"/>
      <c r="AD62" s="1251"/>
      <c r="AE62" s="1252"/>
      <c r="AF62" s="1248"/>
      <c r="AG62" s="1248"/>
      <c r="AH62" s="1677">
        <f t="shared" si="1"/>
        <v>0</v>
      </c>
      <c r="AI62" s="3752"/>
      <c r="AJ62" s="1234"/>
      <c r="AK62" s="1234"/>
      <c r="AL62" s="1235"/>
      <c r="AM62" s="1236"/>
      <c r="AN62" s="1248"/>
      <c r="AO62" s="1677">
        <f>AN62*AL62</f>
        <v>0</v>
      </c>
      <c r="AP62" s="1659"/>
    </row>
    <row r="63" spans="1:42" ht="18" hidden="1" customHeight="1" thickBot="1">
      <c r="A63" s="3720"/>
      <c r="B63" s="3720"/>
      <c r="C63" s="30"/>
      <c r="D63" s="31"/>
      <c r="E63" s="32"/>
      <c r="F63" s="33"/>
      <c r="G63" s="3749"/>
      <c r="H63" s="1397"/>
      <c r="I63" s="1397"/>
      <c r="J63" s="1398"/>
      <c r="K63" s="1248"/>
      <c r="L63" s="1248"/>
      <c r="M63" s="1677">
        <f t="shared" si="2"/>
        <v>0</v>
      </c>
      <c r="N63" s="3659"/>
      <c r="O63" s="1250"/>
      <c r="P63" s="1251"/>
      <c r="Q63" s="1252"/>
      <c r="R63" s="1248"/>
      <c r="S63" s="1688"/>
      <c r="T63" s="1677">
        <f>S63*Q63</f>
        <v>0</v>
      </c>
      <c r="U63" s="3697"/>
      <c r="V63" s="1234"/>
      <c r="W63" s="1236"/>
      <c r="X63" s="1345"/>
      <c r="Y63" s="1319"/>
      <c r="Z63" s="1719"/>
      <c r="AA63" s="1677">
        <f t="shared" si="0"/>
        <v>0</v>
      </c>
      <c r="AB63" s="3788"/>
      <c r="AC63" s="1250"/>
      <c r="AD63" s="1251"/>
      <c r="AE63" s="1252"/>
      <c r="AF63" s="1248"/>
      <c r="AG63" s="1248"/>
      <c r="AH63" s="1677">
        <f t="shared" si="1"/>
        <v>0</v>
      </c>
      <c r="AI63" s="3752"/>
      <c r="AJ63" s="1234"/>
      <c r="AK63" s="1234"/>
      <c r="AL63" s="1235"/>
      <c r="AM63" s="1236"/>
      <c r="AN63" s="1248"/>
      <c r="AO63" s="1677">
        <f>AN63*AL63</f>
        <v>0</v>
      </c>
      <c r="AP63" s="1659"/>
    </row>
    <row r="64" spans="1:42" ht="18" hidden="1" customHeight="1" thickBot="1">
      <c r="A64" s="3720"/>
      <c r="B64" s="3720"/>
      <c r="C64" s="30"/>
      <c r="D64" s="31"/>
      <c r="E64" s="32"/>
      <c r="F64" s="33"/>
      <c r="G64" s="3749"/>
      <c r="H64" s="1397"/>
      <c r="I64" s="1397"/>
      <c r="J64" s="1398"/>
      <c r="K64" s="1248"/>
      <c r="L64" s="1248"/>
      <c r="M64" s="1677">
        <f t="shared" si="2"/>
        <v>0</v>
      </c>
      <c r="N64" s="3659"/>
      <c r="O64" s="1250"/>
      <c r="P64" s="1251"/>
      <c r="Q64" s="1252"/>
      <c r="R64" s="1248"/>
      <c r="S64" s="1688"/>
      <c r="T64" s="1677">
        <f>S64*Q64</f>
        <v>0</v>
      </c>
      <c r="U64" s="3697"/>
      <c r="V64" s="1234"/>
      <c r="W64" s="1236"/>
      <c r="X64" s="1345"/>
      <c r="Y64" s="1319"/>
      <c r="Z64" s="1719"/>
      <c r="AA64" s="1677">
        <f t="shared" si="0"/>
        <v>0</v>
      </c>
      <c r="AB64" s="3788"/>
      <c r="AC64" s="1250"/>
      <c r="AD64" s="1251"/>
      <c r="AE64" s="1252"/>
      <c r="AF64" s="1248"/>
      <c r="AG64" s="1248"/>
      <c r="AH64" s="1677">
        <f t="shared" si="1"/>
        <v>0</v>
      </c>
      <c r="AI64" s="3752"/>
      <c r="AJ64" s="1234"/>
      <c r="AK64" s="1234"/>
      <c r="AL64" s="1235"/>
      <c r="AM64" s="1236"/>
      <c r="AN64" s="1248"/>
      <c r="AO64" s="1677">
        <f>AN64*AL64</f>
        <v>0</v>
      </c>
      <c r="AP64" s="1659"/>
    </row>
    <row r="65" spans="1:42" ht="18" hidden="1" customHeight="1" thickBot="1">
      <c r="A65" s="3721"/>
      <c r="B65" s="3721"/>
      <c r="C65" s="35"/>
      <c r="D65" s="36"/>
      <c r="E65" s="37"/>
      <c r="F65" s="38"/>
      <c r="G65" s="3750"/>
      <c r="H65" s="1402"/>
      <c r="I65" s="1402"/>
      <c r="J65" s="1403"/>
      <c r="K65" s="1254"/>
      <c r="L65" s="1254"/>
      <c r="M65" s="1677">
        <f t="shared" si="2"/>
        <v>0</v>
      </c>
      <c r="N65" s="3660"/>
      <c r="O65" s="1250"/>
      <c r="P65" s="1251"/>
      <c r="Q65" s="1252"/>
      <c r="R65" s="1248"/>
      <c r="S65" s="1716"/>
      <c r="T65" s="1677">
        <f>S65*Q65</f>
        <v>0</v>
      </c>
      <c r="U65" s="3698"/>
      <c r="V65" s="1260"/>
      <c r="W65" s="1262"/>
      <c r="X65" s="1721"/>
      <c r="Y65" s="1329"/>
      <c r="Z65" s="1720"/>
      <c r="AA65" s="1677">
        <f t="shared" si="0"/>
        <v>0</v>
      </c>
      <c r="AB65" s="3789"/>
      <c r="AC65" s="1250"/>
      <c r="AD65" s="1251"/>
      <c r="AE65" s="1252"/>
      <c r="AF65" s="1248"/>
      <c r="AG65" s="1248"/>
      <c r="AH65" s="1677">
        <f t="shared" si="1"/>
        <v>0</v>
      </c>
      <c r="AI65" s="3753"/>
      <c r="AJ65" s="1260"/>
      <c r="AK65" s="1260"/>
      <c r="AL65" s="1261"/>
      <c r="AM65" s="1262"/>
      <c r="AN65" s="1254"/>
      <c r="AO65" s="1677">
        <f>AN65*AL65</f>
        <v>0</v>
      </c>
      <c r="AP65" s="1659"/>
    </row>
    <row r="66" spans="1:42" ht="18" customHeight="1" thickBot="1">
      <c r="A66" s="3543" t="s">
        <v>34</v>
      </c>
      <c r="B66" s="3719"/>
      <c r="C66" s="25"/>
      <c r="D66" s="26"/>
      <c r="E66" s="27"/>
      <c r="F66" s="28"/>
      <c r="G66" s="3748" t="s">
        <v>159</v>
      </c>
      <c r="H66" s="1727" t="s">
        <v>183</v>
      </c>
      <c r="I66" s="1528"/>
      <c r="J66" s="1528">
        <v>6</v>
      </c>
      <c r="K66" s="1722" t="s">
        <v>18</v>
      </c>
      <c r="L66" s="1723" t="s">
        <v>105</v>
      </c>
      <c r="M66" s="1677">
        <f t="shared" si="2"/>
        <v>1080</v>
      </c>
      <c r="N66" s="3658" t="s">
        <v>378</v>
      </c>
      <c r="O66" s="1724" t="s">
        <v>115</v>
      </c>
      <c r="P66" s="1528" t="s">
        <v>379</v>
      </c>
      <c r="Q66" s="4270">
        <v>8</v>
      </c>
      <c r="R66" s="1725" t="s">
        <v>18</v>
      </c>
      <c r="S66" s="1726" t="s">
        <v>119</v>
      </c>
      <c r="T66" s="1677">
        <f>S66*Q66</f>
        <v>1040</v>
      </c>
      <c r="U66" s="3529" t="s">
        <v>555</v>
      </c>
      <c r="V66" s="1267" t="s">
        <v>555</v>
      </c>
      <c r="W66" s="1268"/>
      <c r="X66" s="1268">
        <v>709</v>
      </c>
      <c r="Y66" s="1269" t="s">
        <v>123</v>
      </c>
      <c r="Z66" s="1449" t="s">
        <v>463</v>
      </c>
      <c r="AA66" s="1677">
        <f t="shared" si="0"/>
        <v>7090</v>
      </c>
      <c r="AB66" s="3658" t="s">
        <v>634</v>
      </c>
      <c r="AC66" s="1529" t="s">
        <v>635</v>
      </c>
      <c r="AD66" s="1530" t="s">
        <v>421</v>
      </c>
      <c r="AE66" s="1531">
        <v>15</v>
      </c>
      <c r="AF66" s="1540" t="s">
        <v>18</v>
      </c>
      <c r="AG66" s="1726" t="s">
        <v>415</v>
      </c>
      <c r="AH66" s="1677">
        <f t="shared" si="1"/>
        <v>2400</v>
      </c>
      <c r="AI66" s="3658" t="s">
        <v>700</v>
      </c>
      <c r="AJ66" s="1727" t="s">
        <v>122</v>
      </c>
      <c r="AK66" s="1528" t="s">
        <v>315</v>
      </c>
      <c r="AL66" s="4281">
        <v>18</v>
      </c>
      <c r="AM66" s="1725" t="s">
        <v>18</v>
      </c>
      <c r="AN66" s="1320" t="s">
        <v>117</v>
      </c>
      <c r="AO66" s="1677">
        <f>AN66*AL66</f>
        <v>720</v>
      </c>
    </row>
    <row r="67" spans="1:42" ht="18" customHeight="1" thickBot="1">
      <c r="A67" s="3544"/>
      <c r="B67" s="3720"/>
      <c r="C67" s="30"/>
      <c r="D67" s="31"/>
      <c r="E67" s="32"/>
      <c r="F67" s="33"/>
      <c r="G67" s="3749"/>
      <c r="H67" s="1734" t="s">
        <v>136</v>
      </c>
      <c r="I67" s="1236" t="s">
        <v>21</v>
      </c>
      <c r="J67" s="1236">
        <v>6</v>
      </c>
      <c r="K67" s="1342" t="s">
        <v>18</v>
      </c>
      <c r="L67" s="1729" t="s">
        <v>177</v>
      </c>
      <c r="M67" s="1677">
        <f t="shared" si="2"/>
        <v>660</v>
      </c>
      <c r="N67" s="3774"/>
      <c r="O67" s="1730" t="s">
        <v>371</v>
      </c>
      <c r="P67" s="1731" t="s">
        <v>379</v>
      </c>
      <c r="Q67" s="4269">
        <v>8</v>
      </c>
      <c r="R67" s="1343" t="s">
        <v>18</v>
      </c>
      <c r="S67" s="1732" t="s">
        <v>117</v>
      </c>
      <c r="T67" s="1677">
        <f>S67*Q67</f>
        <v>320</v>
      </c>
      <c r="U67" s="3530"/>
      <c r="V67" s="1277" t="s">
        <v>176</v>
      </c>
      <c r="W67" s="1278"/>
      <c r="X67" s="1192">
        <v>10</v>
      </c>
      <c r="Y67" s="1184" t="s">
        <v>123</v>
      </c>
      <c r="Z67" s="1458"/>
      <c r="AA67" s="1677">
        <f t="shared" si="0"/>
        <v>0</v>
      </c>
      <c r="AB67" s="3802"/>
      <c r="AC67" s="1537" t="s">
        <v>370</v>
      </c>
      <c r="AD67" s="1538" t="s">
        <v>97</v>
      </c>
      <c r="AE67" s="1539">
        <v>30</v>
      </c>
      <c r="AF67" s="1540" t="s">
        <v>18</v>
      </c>
      <c r="AG67" s="1732" t="s">
        <v>117</v>
      </c>
      <c r="AH67" s="1677">
        <f t="shared" si="1"/>
        <v>1200</v>
      </c>
      <c r="AI67" s="3788"/>
      <c r="AJ67" s="1734" t="s">
        <v>313</v>
      </c>
      <c r="AK67" s="1236" t="s">
        <v>316</v>
      </c>
      <c r="AL67" s="4213">
        <v>4</v>
      </c>
      <c r="AM67" s="1343" t="s">
        <v>18</v>
      </c>
      <c r="AN67" s="1295" t="s">
        <v>101</v>
      </c>
      <c r="AO67" s="1677">
        <f>AN67*AL67</f>
        <v>400</v>
      </c>
    </row>
    <row r="68" spans="1:42" ht="18" customHeight="1" thickBot="1">
      <c r="A68" s="3544"/>
      <c r="B68" s="3720"/>
      <c r="C68" s="30"/>
      <c r="D68" s="31"/>
      <c r="E68" s="32"/>
      <c r="F68" s="33"/>
      <c r="G68" s="3749"/>
      <c r="H68" s="1338" t="s">
        <v>132</v>
      </c>
      <c r="I68" s="1309" t="s">
        <v>21</v>
      </c>
      <c r="J68" s="1342">
        <v>2</v>
      </c>
      <c r="K68" s="1342" t="s">
        <v>18</v>
      </c>
      <c r="L68" s="1729" t="s">
        <v>117</v>
      </c>
      <c r="M68" s="1677">
        <f t="shared" si="2"/>
        <v>80</v>
      </c>
      <c r="N68" s="3774"/>
      <c r="O68" s="1282" t="s">
        <v>179</v>
      </c>
      <c r="P68" s="1236"/>
      <c r="Q68" s="4269">
        <v>32</v>
      </c>
      <c r="R68" s="1343" t="s">
        <v>18</v>
      </c>
      <c r="S68" s="1732" t="s">
        <v>101</v>
      </c>
      <c r="T68" s="1677">
        <f>S68*Q68</f>
        <v>3200</v>
      </c>
      <c r="U68" s="3530"/>
      <c r="V68" s="1283" t="s">
        <v>561</v>
      </c>
      <c r="W68" s="1284"/>
      <c r="X68" s="1285"/>
      <c r="Y68" s="1184"/>
      <c r="Z68" s="1458"/>
      <c r="AA68" s="1677">
        <f t="shared" si="0"/>
        <v>0</v>
      </c>
      <c r="AB68" s="3802"/>
      <c r="AC68" s="1537" t="s">
        <v>212</v>
      </c>
      <c r="AD68" s="1538"/>
      <c r="AE68" s="1539">
        <v>10</v>
      </c>
      <c r="AF68" s="1540" t="s">
        <v>18</v>
      </c>
      <c r="AG68" s="1732" t="s">
        <v>98</v>
      </c>
      <c r="AH68" s="1677">
        <f t="shared" si="1"/>
        <v>1200</v>
      </c>
      <c r="AI68" s="3788"/>
      <c r="AJ68" s="1338" t="s">
        <v>129</v>
      </c>
      <c r="AK68" s="1309" t="s">
        <v>315</v>
      </c>
      <c r="AL68" s="4213">
        <v>5</v>
      </c>
      <c r="AM68" s="1343" t="s">
        <v>18</v>
      </c>
      <c r="AN68" s="1735" t="s">
        <v>164</v>
      </c>
      <c r="AO68" s="1677">
        <f>AN68*AL68</f>
        <v>300</v>
      </c>
    </row>
    <row r="69" spans="1:42" ht="18" customHeight="1" thickBot="1">
      <c r="A69" s="3544"/>
      <c r="B69" s="3720"/>
      <c r="C69" s="30"/>
      <c r="D69" s="31"/>
      <c r="E69" s="32"/>
      <c r="F69" s="33"/>
      <c r="G69" s="3749"/>
      <c r="H69" s="1734" t="s">
        <v>184</v>
      </c>
      <c r="I69" s="1309"/>
      <c r="J69" s="1309">
        <v>15</v>
      </c>
      <c r="K69" s="1342" t="s">
        <v>18</v>
      </c>
      <c r="L69" s="1729" t="s">
        <v>117</v>
      </c>
      <c r="M69" s="1677">
        <f t="shared" si="2"/>
        <v>600</v>
      </c>
      <c r="N69" s="3774"/>
      <c r="O69" s="1730" t="s">
        <v>380</v>
      </c>
      <c r="P69" s="1731"/>
      <c r="Q69" s="1731">
        <v>1</v>
      </c>
      <c r="R69" s="1736" t="s">
        <v>372</v>
      </c>
      <c r="S69" s="1732" t="s">
        <v>173</v>
      </c>
      <c r="T69" s="1677">
        <f>S69*Q69</f>
        <v>95</v>
      </c>
      <c r="U69" s="3530"/>
      <c r="V69" s="1288"/>
      <c r="W69" s="1289"/>
      <c r="X69" s="1289"/>
      <c r="Y69" s="1184"/>
      <c r="Z69" s="1458"/>
      <c r="AA69" s="1677">
        <f t="shared" si="0"/>
        <v>0</v>
      </c>
      <c r="AB69" s="3802"/>
      <c r="AC69" s="1537" t="s">
        <v>141</v>
      </c>
      <c r="AD69" s="1538" t="s">
        <v>112</v>
      </c>
      <c r="AE69" s="1539">
        <v>3</v>
      </c>
      <c r="AF69" s="1540" t="s">
        <v>18</v>
      </c>
      <c r="AG69" s="1732" t="s">
        <v>295</v>
      </c>
      <c r="AH69" s="1677">
        <f t="shared" si="1"/>
        <v>465</v>
      </c>
      <c r="AI69" s="3788"/>
      <c r="AJ69" s="1338" t="s">
        <v>107</v>
      </c>
      <c r="AK69" s="1309"/>
      <c r="AL69" s="1342">
        <v>6</v>
      </c>
      <c r="AM69" s="1343" t="s">
        <v>18</v>
      </c>
      <c r="AN69" s="1295" t="s">
        <v>276</v>
      </c>
      <c r="AO69" s="1677">
        <f>AN69*AL69</f>
        <v>1320</v>
      </c>
    </row>
    <row r="70" spans="1:42" ht="18" customHeight="1" thickBot="1">
      <c r="A70" s="3544"/>
      <c r="B70" s="3720"/>
      <c r="C70" s="30"/>
      <c r="D70" s="31"/>
      <c r="E70" s="32"/>
      <c r="F70" s="33"/>
      <c r="G70" s="3749"/>
      <c r="H70" s="1734" t="s">
        <v>185</v>
      </c>
      <c r="I70" s="1236"/>
      <c r="J70" s="1236">
        <v>1</v>
      </c>
      <c r="K70" s="1342" t="s">
        <v>18</v>
      </c>
      <c r="L70" s="1729" t="s">
        <v>205</v>
      </c>
      <c r="M70" s="1677">
        <f t="shared" si="2"/>
        <v>130</v>
      </c>
      <c r="N70" s="3774"/>
      <c r="O70" s="1737" t="s">
        <v>381</v>
      </c>
      <c r="P70" s="1711"/>
      <c r="Q70" s="1731">
        <v>1</v>
      </c>
      <c r="R70" s="1736" t="s">
        <v>94</v>
      </c>
      <c r="S70" s="1732" t="s">
        <v>118</v>
      </c>
      <c r="T70" s="1677">
        <f>S70*Q70</f>
        <v>200</v>
      </c>
      <c r="U70" s="3530"/>
      <c r="V70" s="1187"/>
      <c r="W70" s="1284"/>
      <c r="X70" s="1192"/>
      <c r="Y70" s="1184"/>
      <c r="Z70" s="1458"/>
      <c r="AA70" s="1677">
        <f t="shared" ref="AA70:AA133" si="3">Z70*X70</f>
        <v>0</v>
      </c>
      <c r="AB70" s="3802"/>
      <c r="AC70" s="1537" t="s">
        <v>132</v>
      </c>
      <c r="AD70" s="1538" t="s">
        <v>112</v>
      </c>
      <c r="AE70" s="1539">
        <v>3</v>
      </c>
      <c r="AF70" s="1540" t="s">
        <v>18</v>
      </c>
      <c r="AG70" s="1732" t="s">
        <v>405</v>
      </c>
      <c r="AH70" s="1677">
        <f t="shared" ref="AH70:AH133" si="4">AG70*AE70</f>
        <v>120</v>
      </c>
      <c r="AI70" s="3788"/>
      <c r="AJ70" s="1734" t="s">
        <v>132</v>
      </c>
      <c r="AK70" s="1236" t="s">
        <v>315</v>
      </c>
      <c r="AL70" s="1342">
        <v>3</v>
      </c>
      <c r="AM70" s="1343" t="s">
        <v>277</v>
      </c>
      <c r="AN70" s="1295" t="s">
        <v>117</v>
      </c>
      <c r="AO70" s="1677">
        <f>AN70*AL70</f>
        <v>120</v>
      </c>
    </row>
    <row r="71" spans="1:42" ht="18" customHeight="1" thickBot="1">
      <c r="A71" s="3544"/>
      <c r="B71" s="3720"/>
      <c r="C71" s="30"/>
      <c r="D71" s="31"/>
      <c r="E71" s="32"/>
      <c r="F71" s="33"/>
      <c r="G71" s="3749"/>
      <c r="H71" s="1787" t="s">
        <v>139</v>
      </c>
      <c r="I71" s="1236" t="s">
        <v>517</v>
      </c>
      <c r="J71" s="1236">
        <v>1</v>
      </c>
      <c r="K71" s="1236" t="s">
        <v>95</v>
      </c>
      <c r="L71" s="1729" t="s">
        <v>518</v>
      </c>
      <c r="M71" s="1677">
        <f t="shared" ref="M71:M134" si="5">J71*L71</f>
        <v>120</v>
      </c>
      <c r="N71" s="3774"/>
      <c r="O71" s="1544"/>
      <c r="P71" s="1545"/>
      <c r="Q71" s="1546"/>
      <c r="R71" s="1548"/>
      <c r="S71" s="1732"/>
      <c r="T71" s="1677">
        <f>S71*Q71</f>
        <v>0</v>
      </c>
      <c r="U71" s="3530"/>
      <c r="V71" s="1293"/>
      <c r="W71" s="1192"/>
      <c r="X71" s="1294"/>
      <c r="Y71" s="1551"/>
      <c r="Z71" s="1458"/>
      <c r="AA71" s="1677">
        <f t="shared" si="3"/>
        <v>0</v>
      </c>
      <c r="AB71" s="3802"/>
      <c r="AC71" s="1544" t="s">
        <v>130</v>
      </c>
      <c r="AD71" s="1545"/>
      <c r="AE71" s="1546">
        <v>1</v>
      </c>
      <c r="AF71" s="1540" t="s">
        <v>94</v>
      </c>
      <c r="AG71" s="1732" t="s">
        <v>403</v>
      </c>
      <c r="AH71" s="1677">
        <f t="shared" si="4"/>
        <v>120</v>
      </c>
      <c r="AI71" s="3788"/>
      <c r="AJ71" s="1734" t="s">
        <v>314</v>
      </c>
      <c r="AK71" s="1236" t="s">
        <v>406</v>
      </c>
      <c r="AL71" s="1236">
        <v>1</v>
      </c>
      <c r="AM71" s="1343" t="s">
        <v>95</v>
      </c>
      <c r="AN71" s="1295" t="s">
        <v>105</v>
      </c>
      <c r="AO71" s="1677">
        <f>AN71*AL71</f>
        <v>180</v>
      </c>
    </row>
    <row r="72" spans="1:42" ht="18" customHeight="1" thickBot="1">
      <c r="A72" s="3544"/>
      <c r="B72" s="3720"/>
      <c r="C72" s="30"/>
      <c r="D72" s="31"/>
      <c r="E72" s="32"/>
      <c r="F72" s="33"/>
      <c r="G72" s="3749"/>
      <c r="H72" s="1739"/>
      <c r="I72" s="1309"/>
      <c r="J72" s="1310"/>
      <c r="K72" s="1309"/>
      <c r="L72" s="1729"/>
      <c r="M72" s="1677">
        <f t="shared" si="5"/>
        <v>0</v>
      </c>
      <c r="N72" s="3774"/>
      <c r="O72" s="1739"/>
      <c r="P72" s="1309"/>
      <c r="Q72" s="1342"/>
      <c r="R72" s="1740"/>
      <c r="S72" s="1732"/>
      <c r="T72" s="1677">
        <f>S72*Q72</f>
        <v>0</v>
      </c>
      <c r="U72" s="3530"/>
      <c r="V72" s="1197"/>
      <c r="W72" s="1195"/>
      <c r="X72" s="1120"/>
      <c r="Y72" s="1202"/>
      <c r="Z72" s="1295"/>
      <c r="AA72" s="1677">
        <f t="shared" si="3"/>
        <v>0</v>
      </c>
      <c r="AB72" s="3802"/>
      <c r="AC72" s="1544"/>
      <c r="AD72" s="1545"/>
      <c r="AE72" s="1547"/>
      <c r="AF72" s="1548"/>
      <c r="AG72" s="1732"/>
      <c r="AH72" s="1677">
        <f t="shared" si="4"/>
        <v>0</v>
      </c>
      <c r="AI72" s="3788"/>
      <c r="AJ72" s="1338" t="s">
        <v>194</v>
      </c>
      <c r="AK72" s="1309" t="s">
        <v>419</v>
      </c>
      <c r="AL72" s="1236">
        <v>1</v>
      </c>
      <c r="AM72" s="1740" t="s">
        <v>317</v>
      </c>
      <c r="AN72" s="1295" t="s">
        <v>276</v>
      </c>
      <c r="AO72" s="1677">
        <f>AN72*AL72</f>
        <v>220</v>
      </c>
    </row>
    <row r="73" spans="1:42" ht="18" hidden="1" customHeight="1" thickBot="1">
      <c r="A73" s="3544"/>
      <c r="B73" s="3720"/>
      <c r="C73" s="30"/>
      <c r="D73" s="31"/>
      <c r="E73" s="32"/>
      <c r="F73" s="33"/>
      <c r="G73" s="3749"/>
      <c r="H73" s="1739"/>
      <c r="I73" s="1309"/>
      <c r="J73" s="1310"/>
      <c r="K73" s="1309"/>
      <c r="L73" s="1741"/>
      <c r="M73" s="1677">
        <f t="shared" si="5"/>
        <v>0</v>
      </c>
      <c r="N73" s="3774"/>
      <c r="O73" s="1742"/>
      <c r="P73" s="1743"/>
      <c r="Q73" s="1744"/>
      <c r="R73" s="1745"/>
      <c r="S73" s="1732"/>
      <c r="T73" s="1677">
        <f>S73*Q73</f>
        <v>0</v>
      </c>
      <c r="U73" s="3530"/>
      <c r="V73" s="1263"/>
      <c r="W73" s="1264"/>
      <c r="X73" s="1265"/>
      <c r="Y73" s="1307"/>
      <c r="Z73" s="1295"/>
      <c r="AA73" s="1677">
        <f t="shared" si="3"/>
        <v>0</v>
      </c>
      <c r="AB73" s="3802"/>
      <c r="AC73" s="2960"/>
      <c r="AD73" s="1743"/>
      <c r="AE73" s="1744"/>
      <c r="AF73" s="2961"/>
      <c r="AG73" s="1732"/>
      <c r="AH73" s="1677">
        <f t="shared" si="4"/>
        <v>0</v>
      </c>
      <c r="AI73" s="3788"/>
      <c r="AJ73" s="1338"/>
      <c r="AK73" s="1309"/>
      <c r="AL73" s="1310"/>
      <c r="AM73" s="1740"/>
      <c r="AN73" s="1295"/>
      <c r="AO73" s="1677">
        <f>AN73*AL73</f>
        <v>0</v>
      </c>
    </row>
    <row r="74" spans="1:42" ht="18" hidden="1" customHeight="1" thickBot="1">
      <c r="A74" s="3544"/>
      <c r="B74" s="3720"/>
      <c r="C74" s="30"/>
      <c r="D74" s="31"/>
      <c r="E74" s="32"/>
      <c r="F74" s="33"/>
      <c r="G74" s="3749"/>
      <c r="H74" s="1739"/>
      <c r="I74" s="1309"/>
      <c r="J74" s="1310"/>
      <c r="K74" s="1309"/>
      <c r="L74" s="1741"/>
      <c r="M74" s="1677">
        <f t="shared" si="5"/>
        <v>0</v>
      </c>
      <c r="N74" s="3774"/>
      <c r="O74" s="1742"/>
      <c r="P74" s="1743"/>
      <c r="Q74" s="1744"/>
      <c r="R74" s="1745"/>
      <c r="S74" s="1732"/>
      <c r="T74" s="1677">
        <f>S74*Q74</f>
        <v>0</v>
      </c>
      <c r="U74" s="3530"/>
      <c r="V74" s="1263"/>
      <c r="W74" s="1264"/>
      <c r="X74" s="1265"/>
      <c r="Y74" s="1307"/>
      <c r="Z74" s="1295"/>
      <c r="AA74" s="1677">
        <f t="shared" si="3"/>
        <v>0</v>
      </c>
      <c r="AB74" s="3802"/>
      <c r="AC74" s="2960"/>
      <c r="AD74" s="1743"/>
      <c r="AE74" s="1744"/>
      <c r="AF74" s="2961"/>
      <c r="AG74" s="1732"/>
      <c r="AH74" s="1677">
        <f t="shared" si="4"/>
        <v>0</v>
      </c>
      <c r="AI74" s="3788"/>
      <c r="AJ74" s="1338"/>
      <c r="AK74" s="1309"/>
      <c r="AL74" s="1310"/>
      <c r="AM74" s="1740"/>
      <c r="AN74" s="1295"/>
      <c r="AO74" s="1677">
        <f>AN74*AL74</f>
        <v>0</v>
      </c>
    </row>
    <row r="75" spans="1:42" ht="18" hidden="1" customHeight="1" thickBot="1">
      <c r="A75" s="3544"/>
      <c r="B75" s="3720"/>
      <c r="C75" s="30"/>
      <c r="D75" s="31"/>
      <c r="E75" s="32"/>
      <c r="F75" s="33"/>
      <c r="G75" s="3749"/>
      <c r="H75" s="1739"/>
      <c r="I75" s="1309"/>
      <c r="J75" s="1310"/>
      <c r="K75" s="1309"/>
      <c r="L75" s="1741"/>
      <c r="M75" s="1677">
        <f t="shared" si="5"/>
        <v>0</v>
      </c>
      <c r="N75" s="3774"/>
      <c r="O75" s="1742"/>
      <c r="P75" s="1743"/>
      <c r="Q75" s="1744"/>
      <c r="R75" s="1745"/>
      <c r="S75" s="1732"/>
      <c r="T75" s="1677">
        <f>S75*Q75</f>
        <v>0</v>
      </c>
      <c r="U75" s="3530"/>
      <c r="V75" s="1263"/>
      <c r="W75" s="1264"/>
      <c r="X75" s="1265"/>
      <c r="Y75" s="1307"/>
      <c r="Z75" s="1295"/>
      <c r="AA75" s="1677">
        <f t="shared" si="3"/>
        <v>0</v>
      </c>
      <c r="AB75" s="3802"/>
      <c r="AC75" s="2960"/>
      <c r="AD75" s="1743"/>
      <c r="AE75" s="1744"/>
      <c r="AF75" s="2961"/>
      <c r="AG75" s="1732"/>
      <c r="AH75" s="1677">
        <f t="shared" si="4"/>
        <v>0</v>
      </c>
      <c r="AI75" s="3788"/>
      <c r="AJ75" s="1338"/>
      <c r="AK75" s="1309"/>
      <c r="AL75" s="1310"/>
      <c r="AM75" s="1740"/>
      <c r="AN75" s="1295"/>
      <c r="AO75" s="1677">
        <f>AN75*AL75</f>
        <v>0</v>
      </c>
    </row>
    <row r="76" spans="1:42" ht="18" hidden="1" customHeight="1" thickBot="1">
      <c r="A76" s="3544"/>
      <c r="B76" s="3720"/>
      <c r="C76" s="30"/>
      <c r="D76" s="31"/>
      <c r="E76" s="32"/>
      <c r="F76" s="33"/>
      <c r="G76" s="3749"/>
      <c r="H76" s="1739"/>
      <c r="I76" s="1309"/>
      <c r="J76" s="1310"/>
      <c r="K76" s="1309"/>
      <c r="L76" s="1741"/>
      <c r="M76" s="1677">
        <f t="shared" si="5"/>
        <v>0</v>
      </c>
      <c r="N76" s="3774"/>
      <c r="O76" s="1742"/>
      <c r="P76" s="1743"/>
      <c r="Q76" s="1744"/>
      <c r="R76" s="1745"/>
      <c r="S76" s="1732"/>
      <c r="T76" s="1677">
        <f>S76*Q76</f>
        <v>0</v>
      </c>
      <c r="U76" s="3530"/>
      <c r="V76" s="1263"/>
      <c r="W76" s="1264"/>
      <c r="X76" s="1265"/>
      <c r="Y76" s="1307"/>
      <c r="Z76" s="1295"/>
      <c r="AA76" s="1677">
        <f t="shared" si="3"/>
        <v>0</v>
      </c>
      <c r="AB76" s="3802"/>
      <c r="AC76" s="2960"/>
      <c r="AD76" s="1743"/>
      <c r="AE76" s="1744"/>
      <c r="AF76" s="2961"/>
      <c r="AG76" s="1732"/>
      <c r="AH76" s="1677">
        <f t="shared" si="4"/>
        <v>0</v>
      </c>
      <c r="AI76" s="3788"/>
      <c r="AJ76" s="1338"/>
      <c r="AK76" s="1309"/>
      <c r="AL76" s="1310"/>
      <c r="AM76" s="1740"/>
      <c r="AN76" s="1295"/>
      <c r="AO76" s="1677">
        <f>AN76*AL76</f>
        <v>0</v>
      </c>
    </row>
    <row r="77" spans="1:42" ht="18" hidden="1" customHeight="1" thickBot="1">
      <c r="A77" s="3544"/>
      <c r="B77" s="3720"/>
      <c r="C77" s="30"/>
      <c r="D77" s="31"/>
      <c r="E77" s="32"/>
      <c r="F77" s="33"/>
      <c r="G77" s="3749"/>
      <c r="H77" s="1739"/>
      <c r="I77" s="1309"/>
      <c r="J77" s="1310"/>
      <c r="K77" s="1309"/>
      <c r="L77" s="1741"/>
      <c r="M77" s="1677">
        <f t="shared" si="5"/>
        <v>0</v>
      </c>
      <c r="N77" s="3774"/>
      <c r="O77" s="1742"/>
      <c r="P77" s="1743"/>
      <c r="Q77" s="1744"/>
      <c r="R77" s="1745"/>
      <c r="S77" s="1732"/>
      <c r="T77" s="1677">
        <f>S77*Q77</f>
        <v>0</v>
      </c>
      <c r="U77" s="3530"/>
      <c r="V77" s="1263"/>
      <c r="W77" s="1264"/>
      <c r="X77" s="1265"/>
      <c r="Y77" s="1307"/>
      <c r="Z77" s="1295"/>
      <c r="AA77" s="1677">
        <f t="shared" si="3"/>
        <v>0</v>
      </c>
      <c r="AB77" s="3802"/>
      <c r="AC77" s="2960"/>
      <c r="AD77" s="1743"/>
      <c r="AE77" s="1744"/>
      <c r="AF77" s="2961"/>
      <c r="AG77" s="1732"/>
      <c r="AH77" s="1677">
        <f t="shared" si="4"/>
        <v>0</v>
      </c>
      <c r="AI77" s="3788"/>
      <c r="AJ77" s="1338"/>
      <c r="AK77" s="1309"/>
      <c r="AL77" s="1310"/>
      <c r="AM77" s="1740"/>
      <c r="AN77" s="1295"/>
      <c r="AO77" s="1677">
        <f>AN77*AL77</f>
        <v>0</v>
      </c>
    </row>
    <row r="78" spans="1:42" ht="18" hidden="1" customHeight="1" thickBot="1">
      <c r="A78" s="3544"/>
      <c r="B78" s="3720"/>
      <c r="C78" s="30"/>
      <c r="D78" s="31"/>
      <c r="E78" s="32"/>
      <c r="F78" s="33"/>
      <c r="G78" s="3749"/>
      <c r="H78" s="1739"/>
      <c r="I78" s="1309"/>
      <c r="J78" s="1310"/>
      <c r="K78" s="1309"/>
      <c r="L78" s="1741"/>
      <c r="M78" s="1677">
        <f t="shared" si="5"/>
        <v>0</v>
      </c>
      <c r="N78" s="3774"/>
      <c r="O78" s="1742"/>
      <c r="P78" s="1743"/>
      <c r="Q78" s="1744"/>
      <c r="R78" s="1745"/>
      <c r="S78" s="1732"/>
      <c r="T78" s="1677">
        <f>S78*Q78</f>
        <v>0</v>
      </c>
      <c r="U78" s="3530"/>
      <c r="V78" s="1263"/>
      <c r="W78" s="1264"/>
      <c r="X78" s="1265"/>
      <c r="Y78" s="1307"/>
      <c r="Z78" s="1295"/>
      <c r="AA78" s="1677">
        <f t="shared" si="3"/>
        <v>0</v>
      </c>
      <c r="AB78" s="3802"/>
      <c r="AC78" s="2960"/>
      <c r="AD78" s="1743"/>
      <c r="AE78" s="1744"/>
      <c r="AF78" s="2961"/>
      <c r="AG78" s="1732"/>
      <c r="AH78" s="1677">
        <f t="shared" si="4"/>
        <v>0</v>
      </c>
      <c r="AI78" s="3788"/>
      <c r="AJ78" s="1338"/>
      <c r="AK78" s="1309"/>
      <c r="AL78" s="1310"/>
      <c r="AM78" s="1740"/>
      <c r="AN78" s="1295"/>
      <c r="AO78" s="1677">
        <f>AN78*AL78</f>
        <v>0</v>
      </c>
    </row>
    <row r="79" spans="1:42" ht="18" hidden="1" customHeight="1" thickBot="1">
      <c r="A79" s="3544"/>
      <c r="B79" s="3720"/>
      <c r="C79" s="30"/>
      <c r="D79" s="31"/>
      <c r="E79" s="32"/>
      <c r="F79" s="33"/>
      <c r="G79" s="3749"/>
      <c r="H79" s="1739"/>
      <c r="I79" s="1309"/>
      <c r="J79" s="1310"/>
      <c r="K79" s="1309"/>
      <c r="L79" s="1741"/>
      <c r="M79" s="1677">
        <f t="shared" si="5"/>
        <v>0</v>
      </c>
      <c r="N79" s="3774"/>
      <c r="O79" s="1742"/>
      <c r="P79" s="1743"/>
      <c r="Q79" s="1744"/>
      <c r="R79" s="1745"/>
      <c r="S79" s="1732"/>
      <c r="T79" s="1677">
        <f>S79*Q79</f>
        <v>0</v>
      </c>
      <c r="U79" s="3530"/>
      <c r="V79" s="1263"/>
      <c r="W79" s="1264"/>
      <c r="X79" s="1265"/>
      <c r="Y79" s="1307"/>
      <c r="Z79" s="1295"/>
      <c r="AA79" s="1677">
        <f t="shared" si="3"/>
        <v>0</v>
      </c>
      <c r="AB79" s="3802"/>
      <c r="AC79" s="2960"/>
      <c r="AD79" s="1743"/>
      <c r="AE79" s="1744"/>
      <c r="AF79" s="2961"/>
      <c r="AG79" s="1732"/>
      <c r="AH79" s="1677">
        <f t="shared" si="4"/>
        <v>0</v>
      </c>
      <c r="AI79" s="3788"/>
      <c r="AJ79" s="1338"/>
      <c r="AK79" s="1309"/>
      <c r="AL79" s="1310"/>
      <c r="AM79" s="1740"/>
      <c r="AN79" s="1295"/>
      <c r="AO79" s="1677">
        <f>AN79*AL79</f>
        <v>0</v>
      </c>
    </row>
    <row r="80" spans="1:42" ht="18" hidden="1" customHeight="1" thickBot="1">
      <c r="A80" s="3545"/>
      <c r="B80" s="3721"/>
      <c r="C80" s="35"/>
      <c r="D80" s="36"/>
      <c r="E80" s="37"/>
      <c r="F80" s="38"/>
      <c r="G80" s="3750"/>
      <c r="H80" s="1847"/>
      <c r="I80" s="1297"/>
      <c r="J80" s="1298"/>
      <c r="K80" s="1297"/>
      <c r="L80" s="1746"/>
      <c r="M80" s="1677">
        <f t="shared" si="5"/>
        <v>0</v>
      </c>
      <c r="N80" s="3775"/>
      <c r="O80" s="1747"/>
      <c r="P80" s="1748"/>
      <c r="Q80" s="1749"/>
      <c r="R80" s="1750"/>
      <c r="S80" s="1751"/>
      <c r="T80" s="1677">
        <f>S80*Q80</f>
        <v>0</v>
      </c>
      <c r="U80" s="3531"/>
      <c r="V80" s="1315"/>
      <c r="W80" s="1316"/>
      <c r="X80" s="1317"/>
      <c r="Y80" s="1318"/>
      <c r="Z80" s="1311"/>
      <c r="AA80" s="1677">
        <f t="shared" si="3"/>
        <v>0</v>
      </c>
      <c r="AB80" s="3775"/>
      <c r="AC80" s="2962"/>
      <c r="AD80" s="2963"/>
      <c r="AE80" s="2964"/>
      <c r="AF80" s="2965"/>
      <c r="AG80" s="1751"/>
      <c r="AH80" s="1677">
        <f t="shared" si="4"/>
        <v>0</v>
      </c>
      <c r="AI80" s="3789"/>
      <c r="AJ80" s="1752"/>
      <c r="AK80" s="1297"/>
      <c r="AL80" s="1298"/>
      <c r="AM80" s="1299"/>
      <c r="AN80" s="1311"/>
      <c r="AO80" s="1677">
        <f>AN80*AL80</f>
        <v>0</v>
      </c>
    </row>
    <row r="81" spans="1:42" ht="18" hidden="1" customHeight="1" thickBot="1">
      <c r="A81" s="3543" t="s">
        <v>45</v>
      </c>
      <c r="B81" s="3719"/>
      <c r="C81" s="25"/>
      <c r="D81" s="26"/>
      <c r="E81" s="27"/>
      <c r="F81" s="28"/>
      <c r="G81" s="3748"/>
      <c r="H81" s="1845"/>
      <c r="I81" s="1845"/>
      <c r="J81" s="1846"/>
      <c r="K81" s="1320"/>
      <c r="L81" s="1320"/>
      <c r="M81" s="1677">
        <f t="shared" si="5"/>
        <v>0</v>
      </c>
      <c r="N81" s="1243"/>
      <c r="O81" s="1244"/>
      <c r="P81" s="1245"/>
      <c r="Q81" s="1246"/>
      <c r="R81" s="1237"/>
      <c r="S81" s="1245"/>
      <c r="T81" s="1677">
        <f>S81*Q81</f>
        <v>0</v>
      </c>
      <c r="U81" s="3696"/>
      <c r="V81" s="1753"/>
      <c r="W81" s="1319"/>
      <c r="X81" s="1345"/>
      <c r="Y81" s="1319"/>
      <c r="Z81" s="1320"/>
      <c r="AA81" s="1677">
        <f t="shared" si="3"/>
        <v>0</v>
      </c>
      <c r="AB81" s="3658"/>
      <c r="AC81" s="1244"/>
      <c r="AD81" s="1245"/>
      <c r="AE81" s="1246"/>
      <c r="AF81" s="1320"/>
      <c r="AG81" s="1320"/>
      <c r="AH81" s="1677">
        <f t="shared" si="4"/>
        <v>0</v>
      </c>
      <c r="AI81" s="3658"/>
      <c r="AJ81" s="1244"/>
      <c r="AK81" s="1245"/>
      <c r="AL81" s="1246"/>
      <c r="AM81" s="1245"/>
      <c r="AN81" s="1320"/>
      <c r="AO81" s="1677">
        <f>AN81*AL81</f>
        <v>0</v>
      </c>
      <c r="AP81" s="1659"/>
    </row>
    <row r="82" spans="1:42" ht="18" hidden="1" customHeight="1" thickBot="1">
      <c r="A82" s="3544"/>
      <c r="B82" s="3720"/>
      <c r="C82" s="30"/>
      <c r="D82" s="31"/>
      <c r="E82" s="32"/>
      <c r="F82" s="33"/>
      <c r="G82" s="3749"/>
      <c r="H82" s="1397"/>
      <c r="I82" s="1397"/>
      <c r="J82" s="1398"/>
      <c r="K82" s="1295"/>
      <c r="L82" s="1295"/>
      <c r="M82" s="1677">
        <f t="shared" si="5"/>
        <v>0</v>
      </c>
      <c r="N82" s="1325"/>
      <c r="O82" s="1250"/>
      <c r="P82" s="1251"/>
      <c r="Q82" s="1252"/>
      <c r="R82" s="1248"/>
      <c r="S82" s="1251"/>
      <c r="T82" s="1677">
        <f>S82*Q82</f>
        <v>0</v>
      </c>
      <c r="U82" s="3697"/>
      <c r="V82" s="1234"/>
      <c r="W82" s="1236"/>
      <c r="X82" s="1345"/>
      <c r="Y82" s="1319"/>
      <c r="Z82" s="1295"/>
      <c r="AA82" s="1677">
        <f t="shared" si="3"/>
        <v>0</v>
      </c>
      <c r="AB82" s="3788"/>
      <c r="AC82" s="1250"/>
      <c r="AD82" s="1251"/>
      <c r="AE82" s="1252"/>
      <c r="AF82" s="1295"/>
      <c r="AG82" s="1295"/>
      <c r="AH82" s="1677">
        <f t="shared" si="4"/>
        <v>0</v>
      </c>
      <c r="AI82" s="3788"/>
      <c r="AJ82" s="1250"/>
      <c r="AK82" s="1251"/>
      <c r="AL82" s="1252"/>
      <c r="AM82" s="1251"/>
      <c r="AN82" s="1295"/>
      <c r="AO82" s="1677">
        <f>AN82*AL82</f>
        <v>0</v>
      </c>
      <c r="AP82" s="1659"/>
    </row>
    <row r="83" spans="1:42" ht="18" hidden="1" customHeight="1" thickBot="1">
      <c r="A83" s="3544"/>
      <c r="B83" s="3720"/>
      <c r="C83" s="30"/>
      <c r="D83" s="31"/>
      <c r="E83" s="32"/>
      <c r="F83" s="33"/>
      <c r="G83" s="3749"/>
      <c r="H83" s="1397"/>
      <c r="I83" s="1397"/>
      <c r="J83" s="1398"/>
      <c r="K83" s="1295"/>
      <c r="L83" s="1295"/>
      <c r="M83" s="1677">
        <f t="shared" si="5"/>
        <v>0</v>
      </c>
      <c r="N83" s="1325"/>
      <c r="O83" s="1250"/>
      <c r="P83" s="1251"/>
      <c r="Q83" s="1252"/>
      <c r="R83" s="1248"/>
      <c r="S83" s="1251"/>
      <c r="T83" s="1677">
        <f>S83*Q83</f>
        <v>0</v>
      </c>
      <c r="U83" s="3697"/>
      <c r="V83" s="1234"/>
      <c r="W83" s="1236"/>
      <c r="X83" s="1345"/>
      <c r="Y83" s="1319"/>
      <c r="Z83" s="1295"/>
      <c r="AA83" s="1677">
        <f t="shared" si="3"/>
        <v>0</v>
      </c>
      <c r="AB83" s="3788"/>
      <c r="AC83" s="1250"/>
      <c r="AD83" s="1251"/>
      <c r="AE83" s="1252"/>
      <c r="AF83" s="1295"/>
      <c r="AG83" s="1295"/>
      <c r="AH83" s="1677">
        <f t="shared" si="4"/>
        <v>0</v>
      </c>
      <c r="AI83" s="3788"/>
      <c r="AJ83" s="1250"/>
      <c r="AK83" s="1251"/>
      <c r="AL83" s="1252"/>
      <c r="AM83" s="1251"/>
      <c r="AN83" s="1295"/>
      <c r="AO83" s="1677">
        <f>AN83*AL83</f>
        <v>0</v>
      </c>
      <c r="AP83" s="1659"/>
    </row>
    <row r="84" spans="1:42" ht="18" hidden="1" customHeight="1" thickBot="1">
      <c r="A84" s="3544"/>
      <c r="B84" s="3720"/>
      <c r="C84" s="30"/>
      <c r="D84" s="31"/>
      <c r="E84" s="32"/>
      <c r="F84" s="33"/>
      <c r="G84" s="3749"/>
      <c r="H84" s="1397"/>
      <c r="I84" s="1397"/>
      <c r="J84" s="1398"/>
      <c r="K84" s="1295"/>
      <c r="L84" s="1295"/>
      <c r="M84" s="1677">
        <f t="shared" si="5"/>
        <v>0</v>
      </c>
      <c r="N84" s="1325"/>
      <c r="O84" s="1250"/>
      <c r="P84" s="1251"/>
      <c r="Q84" s="1252"/>
      <c r="R84" s="1248"/>
      <c r="S84" s="1251"/>
      <c r="T84" s="1677">
        <f>S84*Q84</f>
        <v>0</v>
      </c>
      <c r="U84" s="3697"/>
      <c r="V84" s="1234"/>
      <c r="W84" s="1236"/>
      <c r="X84" s="1345"/>
      <c r="Y84" s="1319"/>
      <c r="Z84" s="1295"/>
      <c r="AA84" s="1677">
        <f t="shared" si="3"/>
        <v>0</v>
      </c>
      <c r="AB84" s="3788"/>
      <c r="AC84" s="1250"/>
      <c r="AD84" s="1251"/>
      <c r="AE84" s="1252"/>
      <c r="AF84" s="1295"/>
      <c r="AG84" s="1295"/>
      <c r="AH84" s="1677">
        <f t="shared" si="4"/>
        <v>0</v>
      </c>
      <c r="AI84" s="3788"/>
      <c r="AJ84" s="1250"/>
      <c r="AK84" s="1251"/>
      <c r="AL84" s="1252"/>
      <c r="AM84" s="1251"/>
      <c r="AN84" s="1295"/>
      <c r="AO84" s="1677">
        <f>AN84*AL84</f>
        <v>0</v>
      </c>
      <c r="AP84" s="1659"/>
    </row>
    <row r="85" spans="1:42" ht="18" hidden="1" customHeight="1" thickBot="1">
      <c r="A85" s="3544"/>
      <c r="B85" s="3720"/>
      <c r="C85" s="30"/>
      <c r="D85" s="31"/>
      <c r="E85" s="32"/>
      <c r="F85" s="33"/>
      <c r="G85" s="3749"/>
      <c r="H85" s="1397"/>
      <c r="I85" s="1397"/>
      <c r="J85" s="1398"/>
      <c r="K85" s="1295"/>
      <c r="L85" s="1295"/>
      <c r="M85" s="1677">
        <f t="shared" si="5"/>
        <v>0</v>
      </c>
      <c r="N85" s="1325"/>
      <c r="O85" s="1250"/>
      <c r="P85" s="1251"/>
      <c r="Q85" s="1252"/>
      <c r="R85" s="1248"/>
      <c r="S85" s="1251"/>
      <c r="T85" s="1677">
        <f>S85*Q85</f>
        <v>0</v>
      </c>
      <c r="U85" s="3697"/>
      <c r="V85" s="1234"/>
      <c r="W85" s="1236"/>
      <c r="X85" s="1345"/>
      <c r="Y85" s="1319"/>
      <c r="Z85" s="1295"/>
      <c r="AA85" s="1677">
        <f t="shared" si="3"/>
        <v>0</v>
      </c>
      <c r="AB85" s="3788"/>
      <c r="AC85" s="1250"/>
      <c r="AD85" s="1251"/>
      <c r="AE85" s="1252"/>
      <c r="AF85" s="1295"/>
      <c r="AG85" s="1295"/>
      <c r="AH85" s="1677">
        <f t="shared" si="4"/>
        <v>0</v>
      </c>
      <c r="AI85" s="3788"/>
      <c r="AJ85" s="1250"/>
      <c r="AK85" s="1251"/>
      <c r="AL85" s="1252"/>
      <c r="AM85" s="1251"/>
      <c r="AN85" s="1295"/>
      <c r="AO85" s="1677">
        <f>AN85*AL85</f>
        <v>0</v>
      </c>
      <c r="AP85" s="1659"/>
    </row>
    <row r="86" spans="1:42" ht="18" hidden="1" customHeight="1" thickBot="1">
      <c r="A86" s="3544"/>
      <c r="B86" s="3720"/>
      <c r="C86" s="30"/>
      <c r="D86" s="31"/>
      <c r="E86" s="32"/>
      <c r="F86" s="33"/>
      <c r="G86" s="3749"/>
      <c r="H86" s="1397"/>
      <c r="I86" s="1397"/>
      <c r="J86" s="1398"/>
      <c r="K86" s="1295"/>
      <c r="L86" s="1295"/>
      <c r="M86" s="1677">
        <f t="shared" si="5"/>
        <v>0</v>
      </c>
      <c r="N86" s="1325"/>
      <c r="O86" s="1250"/>
      <c r="P86" s="1251"/>
      <c r="Q86" s="1252"/>
      <c r="R86" s="1248"/>
      <c r="S86" s="1251"/>
      <c r="T86" s="1677">
        <f>S86*Q86</f>
        <v>0</v>
      </c>
      <c r="U86" s="3697"/>
      <c r="V86" s="1234"/>
      <c r="W86" s="1236"/>
      <c r="X86" s="1345"/>
      <c r="Y86" s="1319"/>
      <c r="Z86" s="1295"/>
      <c r="AA86" s="1677">
        <f t="shared" si="3"/>
        <v>0</v>
      </c>
      <c r="AB86" s="3788"/>
      <c r="AC86" s="1250"/>
      <c r="AD86" s="1251"/>
      <c r="AE86" s="1252"/>
      <c r="AF86" s="1295"/>
      <c r="AG86" s="1295"/>
      <c r="AH86" s="1677">
        <f t="shared" si="4"/>
        <v>0</v>
      </c>
      <c r="AI86" s="3788"/>
      <c r="AJ86" s="1250"/>
      <c r="AK86" s="1251"/>
      <c r="AL86" s="1252"/>
      <c r="AM86" s="1251"/>
      <c r="AN86" s="1295"/>
      <c r="AO86" s="1677">
        <f>AN86*AL86</f>
        <v>0</v>
      </c>
      <c r="AP86" s="1659"/>
    </row>
    <row r="87" spans="1:42" ht="18" hidden="1" customHeight="1" thickBot="1">
      <c r="A87" s="3544"/>
      <c r="B87" s="3720"/>
      <c r="C87" s="30"/>
      <c r="D87" s="31"/>
      <c r="E87" s="32"/>
      <c r="F87" s="33"/>
      <c r="G87" s="3749"/>
      <c r="H87" s="1397"/>
      <c r="I87" s="1397"/>
      <c r="J87" s="1398"/>
      <c r="K87" s="1295"/>
      <c r="L87" s="1295"/>
      <c r="M87" s="1677">
        <f t="shared" si="5"/>
        <v>0</v>
      </c>
      <c r="N87" s="1325"/>
      <c r="O87" s="1250"/>
      <c r="P87" s="1251"/>
      <c r="Q87" s="1252"/>
      <c r="R87" s="1248"/>
      <c r="S87" s="1251"/>
      <c r="T87" s="1677">
        <f>S87*Q87</f>
        <v>0</v>
      </c>
      <c r="U87" s="3697"/>
      <c r="V87" s="1234"/>
      <c r="W87" s="1236"/>
      <c r="X87" s="1345"/>
      <c r="Y87" s="1319"/>
      <c r="Z87" s="1295"/>
      <c r="AA87" s="1677">
        <f t="shared" si="3"/>
        <v>0</v>
      </c>
      <c r="AB87" s="3788"/>
      <c r="AC87" s="1250"/>
      <c r="AD87" s="1251"/>
      <c r="AE87" s="1252"/>
      <c r="AF87" s="1295"/>
      <c r="AG87" s="1295"/>
      <c r="AH87" s="1677">
        <f t="shared" si="4"/>
        <v>0</v>
      </c>
      <c r="AI87" s="3788"/>
      <c r="AJ87" s="1250"/>
      <c r="AK87" s="1251"/>
      <c r="AL87" s="1252"/>
      <c r="AM87" s="1251"/>
      <c r="AN87" s="1295"/>
      <c r="AO87" s="1677">
        <f>AN87*AL87</f>
        <v>0</v>
      </c>
      <c r="AP87" s="1659"/>
    </row>
    <row r="88" spans="1:42" ht="18" hidden="1" customHeight="1" thickBot="1">
      <c r="A88" s="3544"/>
      <c r="B88" s="3720"/>
      <c r="C88" s="30"/>
      <c r="D88" s="31"/>
      <c r="E88" s="32"/>
      <c r="F88" s="33"/>
      <c r="G88" s="3749"/>
      <c r="H88" s="1397"/>
      <c r="I88" s="1397"/>
      <c r="J88" s="1398"/>
      <c r="K88" s="1295"/>
      <c r="L88" s="1295"/>
      <c r="M88" s="1677">
        <f t="shared" si="5"/>
        <v>0</v>
      </c>
      <c r="N88" s="1325"/>
      <c r="O88" s="1250"/>
      <c r="P88" s="1251"/>
      <c r="Q88" s="1252"/>
      <c r="R88" s="1248"/>
      <c r="S88" s="1251"/>
      <c r="T88" s="1677">
        <f>S88*Q88</f>
        <v>0</v>
      </c>
      <c r="U88" s="3697"/>
      <c r="V88" s="1234"/>
      <c r="W88" s="1236"/>
      <c r="X88" s="1345"/>
      <c r="Y88" s="1319"/>
      <c r="Z88" s="1295"/>
      <c r="AA88" s="1677">
        <f t="shared" si="3"/>
        <v>0</v>
      </c>
      <c r="AB88" s="3788"/>
      <c r="AC88" s="1250"/>
      <c r="AD88" s="1251"/>
      <c r="AE88" s="1252"/>
      <c r="AF88" s="1295"/>
      <c r="AG88" s="1295"/>
      <c r="AH88" s="1677">
        <f t="shared" si="4"/>
        <v>0</v>
      </c>
      <c r="AI88" s="3788"/>
      <c r="AJ88" s="1250"/>
      <c r="AK88" s="1251"/>
      <c r="AL88" s="1252"/>
      <c r="AM88" s="1251"/>
      <c r="AN88" s="1295"/>
      <c r="AO88" s="1677">
        <f>AN88*AL88</f>
        <v>0</v>
      </c>
      <c r="AP88" s="1659"/>
    </row>
    <row r="89" spans="1:42" ht="18" hidden="1" customHeight="1" thickBot="1">
      <c r="A89" s="3544"/>
      <c r="B89" s="3720"/>
      <c r="C89" s="30"/>
      <c r="D89" s="31"/>
      <c r="E89" s="32"/>
      <c r="F89" s="33"/>
      <c r="G89" s="3749"/>
      <c r="H89" s="1397"/>
      <c r="I89" s="1397"/>
      <c r="J89" s="1398"/>
      <c r="K89" s="1295"/>
      <c r="L89" s="1295"/>
      <c r="M89" s="1677">
        <f t="shared" si="5"/>
        <v>0</v>
      </c>
      <c r="N89" s="1325"/>
      <c r="O89" s="1250"/>
      <c r="P89" s="1251"/>
      <c r="Q89" s="1252"/>
      <c r="R89" s="1248"/>
      <c r="S89" s="1251"/>
      <c r="T89" s="1677">
        <f>S89*Q89</f>
        <v>0</v>
      </c>
      <c r="U89" s="3697"/>
      <c r="V89" s="1234"/>
      <c r="W89" s="1236"/>
      <c r="X89" s="1345"/>
      <c r="Y89" s="1319"/>
      <c r="Z89" s="1295"/>
      <c r="AA89" s="1677">
        <f t="shared" si="3"/>
        <v>0</v>
      </c>
      <c r="AB89" s="3788"/>
      <c r="AC89" s="1250"/>
      <c r="AD89" s="1251"/>
      <c r="AE89" s="1252"/>
      <c r="AF89" s="1295"/>
      <c r="AG89" s="1295"/>
      <c r="AH89" s="1677">
        <f t="shared" si="4"/>
        <v>0</v>
      </c>
      <c r="AI89" s="3788"/>
      <c r="AJ89" s="1250"/>
      <c r="AK89" s="1251"/>
      <c r="AL89" s="1252"/>
      <c r="AM89" s="1251"/>
      <c r="AN89" s="1295"/>
      <c r="AO89" s="1677">
        <f>AN89*AL89</f>
        <v>0</v>
      </c>
      <c r="AP89" s="1659"/>
    </row>
    <row r="90" spans="1:42" ht="18" hidden="1" customHeight="1" thickBot="1">
      <c r="A90" s="3544"/>
      <c r="B90" s="3720"/>
      <c r="C90" s="30"/>
      <c r="D90" s="31"/>
      <c r="E90" s="32"/>
      <c r="F90" s="33"/>
      <c r="G90" s="3749"/>
      <c r="H90" s="1397"/>
      <c r="I90" s="1397"/>
      <c r="J90" s="1398"/>
      <c r="K90" s="1295"/>
      <c r="L90" s="1295"/>
      <c r="M90" s="1677">
        <f t="shared" si="5"/>
        <v>0</v>
      </c>
      <c r="N90" s="1325"/>
      <c r="O90" s="1250"/>
      <c r="P90" s="1251"/>
      <c r="Q90" s="1252"/>
      <c r="R90" s="1248"/>
      <c r="S90" s="1251"/>
      <c r="T90" s="1677">
        <f>S90*Q90</f>
        <v>0</v>
      </c>
      <c r="U90" s="3697"/>
      <c r="V90" s="1234"/>
      <c r="W90" s="1236"/>
      <c r="X90" s="1345"/>
      <c r="Y90" s="1319"/>
      <c r="Z90" s="1295"/>
      <c r="AA90" s="1677">
        <f t="shared" si="3"/>
        <v>0</v>
      </c>
      <c r="AB90" s="3788"/>
      <c r="AC90" s="1250"/>
      <c r="AD90" s="1251"/>
      <c r="AE90" s="1252"/>
      <c r="AF90" s="1295"/>
      <c r="AG90" s="1295"/>
      <c r="AH90" s="1677">
        <f t="shared" si="4"/>
        <v>0</v>
      </c>
      <c r="AI90" s="3788"/>
      <c r="AJ90" s="1250"/>
      <c r="AK90" s="1251"/>
      <c r="AL90" s="1252"/>
      <c r="AM90" s="1251"/>
      <c r="AN90" s="1295"/>
      <c r="AO90" s="1677">
        <f>AN90*AL90</f>
        <v>0</v>
      </c>
      <c r="AP90" s="1659"/>
    </row>
    <row r="91" spans="1:42" ht="18" hidden="1" customHeight="1" thickBot="1">
      <c r="A91" s="3544"/>
      <c r="B91" s="3720"/>
      <c r="C91" s="30"/>
      <c r="D91" s="31"/>
      <c r="E91" s="32"/>
      <c r="F91" s="33"/>
      <c r="G91" s="3749"/>
      <c r="H91" s="1397"/>
      <c r="I91" s="1397"/>
      <c r="J91" s="1398"/>
      <c r="K91" s="1295"/>
      <c r="L91" s="1295"/>
      <c r="M91" s="1677">
        <f t="shared" si="5"/>
        <v>0</v>
      </c>
      <c r="N91" s="1325"/>
      <c r="O91" s="1250"/>
      <c r="P91" s="1251"/>
      <c r="Q91" s="1252"/>
      <c r="R91" s="1248"/>
      <c r="S91" s="1251"/>
      <c r="T91" s="1677">
        <f>S91*Q91</f>
        <v>0</v>
      </c>
      <c r="U91" s="3697"/>
      <c r="V91" s="1234"/>
      <c r="W91" s="1236"/>
      <c r="X91" s="1345"/>
      <c r="Y91" s="1319"/>
      <c r="Z91" s="1295"/>
      <c r="AA91" s="1677">
        <f t="shared" si="3"/>
        <v>0</v>
      </c>
      <c r="AB91" s="3788"/>
      <c r="AC91" s="1250"/>
      <c r="AD91" s="1251"/>
      <c r="AE91" s="1252"/>
      <c r="AF91" s="1295"/>
      <c r="AG91" s="1295"/>
      <c r="AH91" s="1677">
        <f t="shared" si="4"/>
        <v>0</v>
      </c>
      <c r="AI91" s="3788"/>
      <c r="AJ91" s="1250"/>
      <c r="AK91" s="1251"/>
      <c r="AL91" s="1252"/>
      <c r="AM91" s="1251"/>
      <c r="AN91" s="1295"/>
      <c r="AO91" s="1677">
        <f>AN91*AL91</f>
        <v>0</v>
      </c>
      <c r="AP91" s="1659"/>
    </row>
    <row r="92" spans="1:42" ht="18" hidden="1" customHeight="1" thickBot="1">
      <c r="A92" s="3544"/>
      <c r="B92" s="3720"/>
      <c r="C92" s="30"/>
      <c r="D92" s="31"/>
      <c r="E92" s="32"/>
      <c r="F92" s="33"/>
      <c r="G92" s="3749"/>
      <c r="H92" s="1397"/>
      <c r="I92" s="1397"/>
      <c r="J92" s="1398"/>
      <c r="K92" s="1295"/>
      <c r="L92" s="1295"/>
      <c r="M92" s="1677">
        <f t="shared" si="5"/>
        <v>0</v>
      </c>
      <c r="N92" s="1325"/>
      <c r="O92" s="1250"/>
      <c r="P92" s="1251"/>
      <c r="Q92" s="1252"/>
      <c r="R92" s="1248"/>
      <c r="S92" s="1251"/>
      <c r="T92" s="1677">
        <f>S92*Q92</f>
        <v>0</v>
      </c>
      <c r="U92" s="3697"/>
      <c r="V92" s="1234"/>
      <c r="W92" s="1236"/>
      <c r="X92" s="1345"/>
      <c r="Y92" s="1319"/>
      <c r="Z92" s="1295"/>
      <c r="AA92" s="1677">
        <f t="shared" si="3"/>
        <v>0</v>
      </c>
      <c r="AB92" s="3788"/>
      <c r="AC92" s="1250"/>
      <c r="AD92" s="1251"/>
      <c r="AE92" s="1252"/>
      <c r="AF92" s="1295"/>
      <c r="AG92" s="1295"/>
      <c r="AH92" s="1677">
        <f t="shared" si="4"/>
        <v>0</v>
      </c>
      <c r="AI92" s="3788"/>
      <c r="AJ92" s="1250"/>
      <c r="AK92" s="1251"/>
      <c r="AL92" s="1252"/>
      <c r="AM92" s="1251"/>
      <c r="AN92" s="1295"/>
      <c r="AO92" s="1677">
        <f>AN92*AL92</f>
        <v>0</v>
      </c>
      <c r="AP92" s="1659"/>
    </row>
    <row r="93" spans="1:42" ht="18" hidden="1" customHeight="1" thickBot="1">
      <c r="A93" s="3544"/>
      <c r="B93" s="3720"/>
      <c r="C93" s="30"/>
      <c r="D93" s="31"/>
      <c r="E93" s="32"/>
      <c r="F93" s="33"/>
      <c r="G93" s="3749"/>
      <c r="H93" s="1397"/>
      <c r="I93" s="1397"/>
      <c r="J93" s="1398"/>
      <c r="K93" s="1295"/>
      <c r="L93" s="1295"/>
      <c r="M93" s="1677">
        <f t="shared" si="5"/>
        <v>0</v>
      </c>
      <c r="N93" s="1325"/>
      <c r="O93" s="1250"/>
      <c r="P93" s="1251"/>
      <c r="Q93" s="1252"/>
      <c r="R93" s="1248"/>
      <c r="S93" s="1251"/>
      <c r="T93" s="1677">
        <f>S93*Q93</f>
        <v>0</v>
      </c>
      <c r="U93" s="3697"/>
      <c r="V93" s="1234"/>
      <c r="W93" s="1236"/>
      <c r="X93" s="1345"/>
      <c r="Y93" s="1319"/>
      <c r="Z93" s="1295"/>
      <c r="AA93" s="1677">
        <f t="shared" si="3"/>
        <v>0</v>
      </c>
      <c r="AB93" s="3788"/>
      <c r="AC93" s="1250"/>
      <c r="AD93" s="1251"/>
      <c r="AE93" s="1252"/>
      <c r="AF93" s="1295"/>
      <c r="AG93" s="1295"/>
      <c r="AH93" s="1677">
        <f t="shared" si="4"/>
        <v>0</v>
      </c>
      <c r="AI93" s="3788"/>
      <c r="AJ93" s="1250"/>
      <c r="AK93" s="1251"/>
      <c r="AL93" s="1252"/>
      <c r="AM93" s="1251"/>
      <c r="AN93" s="1295"/>
      <c r="AO93" s="1677">
        <f>AN93*AL93</f>
        <v>0</v>
      </c>
      <c r="AP93" s="1659"/>
    </row>
    <row r="94" spans="1:42" ht="18" hidden="1" customHeight="1" thickBot="1">
      <c r="A94" s="3544"/>
      <c r="B94" s="3720"/>
      <c r="C94" s="30"/>
      <c r="D94" s="31"/>
      <c r="E94" s="32"/>
      <c r="F94" s="33"/>
      <c r="G94" s="3749"/>
      <c r="H94" s="1397"/>
      <c r="I94" s="1397"/>
      <c r="J94" s="1398"/>
      <c r="K94" s="1295"/>
      <c r="L94" s="1295"/>
      <c r="M94" s="1677">
        <f t="shared" si="5"/>
        <v>0</v>
      </c>
      <c r="S94" s="1251"/>
      <c r="T94" s="1677">
        <f>S94*Q94</f>
        <v>0</v>
      </c>
      <c r="U94" s="3697"/>
      <c r="V94" s="1234"/>
      <c r="W94" s="1236"/>
      <c r="X94" s="1345"/>
      <c r="Y94" s="1319"/>
      <c r="Z94" s="1295"/>
      <c r="AA94" s="1677">
        <f t="shared" si="3"/>
        <v>0</v>
      </c>
      <c r="AB94" s="3788"/>
      <c r="AC94" s="1250"/>
      <c r="AD94" s="1251"/>
      <c r="AE94" s="1252"/>
      <c r="AF94" s="1295"/>
      <c r="AG94" s="1295"/>
      <c r="AH94" s="1677">
        <f t="shared" si="4"/>
        <v>0</v>
      </c>
      <c r="AI94" s="3788"/>
      <c r="AJ94" s="1250"/>
      <c r="AK94" s="1251"/>
      <c r="AL94" s="1252"/>
      <c r="AM94" s="1251"/>
      <c r="AN94" s="1295"/>
      <c r="AO94" s="1677">
        <f>AN94*AL94</f>
        <v>0</v>
      </c>
      <c r="AP94" s="1659"/>
    </row>
    <row r="95" spans="1:42" ht="18" hidden="1" customHeight="1" thickBot="1">
      <c r="A95" s="3545"/>
      <c r="B95" s="3721"/>
      <c r="C95" s="35"/>
      <c r="D95" s="36"/>
      <c r="E95" s="37"/>
      <c r="F95" s="38"/>
      <c r="G95" s="3750"/>
      <c r="H95" s="1402"/>
      <c r="I95" s="1402"/>
      <c r="J95" s="1403"/>
      <c r="K95" s="1311"/>
      <c r="L95" s="1311"/>
      <c r="M95" s="1677">
        <f t="shared" si="5"/>
        <v>0</v>
      </c>
      <c r="S95" s="1257"/>
      <c r="T95" s="1677">
        <f>S95*Q95</f>
        <v>0</v>
      </c>
      <c r="U95" s="3698"/>
      <c r="V95" s="1234"/>
      <c r="W95" s="1236"/>
      <c r="X95" s="1345"/>
      <c r="Y95" s="1319"/>
      <c r="Z95" s="1311"/>
      <c r="AA95" s="1677">
        <f t="shared" si="3"/>
        <v>0</v>
      </c>
      <c r="AB95" s="3789"/>
      <c r="AC95" s="1256"/>
      <c r="AD95" s="1257"/>
      <c r="AE95" s="1258"/>
      <c r="AF95" s="1311"/>
      <c r="AG95" s="1311"/>
      <c r="AH95" s="1677">
        <f t="shared" si="4"/>
        <v>0</v>
      </c>
      <c r="AI95" s="3789"/>
      <c r="AJ95" s="1256"/>
      <c r="AK95" s="1257"/>
      <c r="AL95" s="1258"/>
      <c r="AM95" s="1257"/>
      <c r="AN95" s="1311"/>
      <c r="AO95" s="1677">
        <f>AN95*AL95</f>
        <v>0</v>
      </c>
      <c r="AP95" s="1659"/>
    </row>
    <row r="96" spans="1:42" ht="18" hidden="1" customHeight="1" thickBot="1">
      <c r="A96" s="3543" t="s">
        <v>46</v>
      </c>
      <c r="B96" s="3719"/>
      <c r="C96" s="25"/>
      <c r="D96" s="26"/>
      <c r="E96" s="27"/>
      <c r="F96" s="28"/>
      <c r="G96" s="3748"/>
      <c r="H96" s="1845"/>
      <c r="I96" s="1845"/>
      <c r="J96" s="1846"/>
      <c r="K96" s="1320"/>
      <c r="L96" s="1320"/>
      <c r="M96" s="1677">
        <f t="shared" si="5"/>
        <v>0</v>
      </c>
      <c r="S96" s="1245"/>
      <c r="T96" s="1677">
        <f>S96*Q96</f>
        <v>0</v>
      </c>
      <c r="U96" s="3696"/>
      <c r="V96" s="1753"/>
      <c r="W96" s="1319"/>
      <c r="X96" s="1345"/>
      <c r="Y96" s="1319"/>
      <c r="Z96" s="1320"/>
      <c r="AA96" s="1677">
        <f t="shared" si="3"/>
        <v>0</v>
      </c>
      <c r="AB96" s="3658"/>
      <c r="AC96" s="1244"/>
      <c r="AD96" s="1245"/>
      <c r="AE96" s="1246"/>
      <c r="AF96" s="1320"/>
      <c r="AG96" s="1320"/>
      <c r="AH96" s="1677">
        <f t="shared" si="4"/>
        <v>0</v>
      </c>
      <c r="AI96" s="3658"/>
      <c r="AJ96" s="1244"/>
      <c r="AK96" s="1245"/>
      <c r="AL96" s="1246"/>
      <c r="AM96" s="1245"/>
      <c r="AN96" s="1320"/>
      <c r="AO96" s="1677">
        <f>AN96*AL96</f>
        <v>0</v>
      </c>
      <c r="AP96" s="1659"/>
    </row>
    <row r="97" spans="1:42" ht="18" hidden="1" customHeight="1" thickBot="1">
      <c r="A97" s="3544"/>
      <c r="B97" s="3720"/>
      <c r="C97" s="30"/>
      <c r="D97" s="31"/>
      <c r="E97" s="32"/>
      <c r="F97" s="33"/>
      <c r="G97" s="3749"/>
      <c r="H97" s="1397"/>
      <c r="I97" s="1397"/>
      <c r="J97" s="1398"/>
      <c r="K97" s="1295"/>
      <c r="L97" s="1295"/>
      <c r="M97" s="1677">
        <f t="shared" si="5"/>
        <v>0</v>
      </c>
      <c r="S97" s="1251"/>
      <c r="T97" s="1677">
        <f>S97*Q97</f>
        <v>0</v>
      </c>
      <c r="U97" s="3697"/>
      <c r="V97" s="1234"/>
      <c r="W97" s="1236"/>
      <c r="X97" s="1345"/>
      <c r="Y97" s="1319"/>
      <c r="Z97" s="1295"/>
      <c r="AA97" s="1677">
        <f t="shared" si="3"/>
        <v>0</v>
      </c>
      <c r="AB97" s="3788"/>
      <c r="AC97" s="1250"/>
      <c r="AD97" s="1251"/>
      <c r="AE97" s="1252"/>
      <c r="AF97" s="1295" t="s">
        <v>94</v>
      </c>
      <c r="AG97" s="1295"/>
      <c r="AH97" s="1677">
        <f t="shared" si="4"/>
        <v>0</v>
      </c>
      <c r="AI97" s="3788"/>
      <c r="AJ97" s="1250"/>
      <c r="AK97" s="1251"/>
      <c r="AL97" s="1252"/>
      <c r="AM97" s="1251"/>
      <c r="AN97" s="1295"/>
      <c r="AO97" s="1677">
        <f>AN97*AL97</f>
        <v>0</v>
      </c>
      <c r="AP97" s="1659"/>
    </row>
    <row r="98" spans="1:42" ht="18" hidden="1" customHeight="1" thickBot="1">
      <c r="A98" s="3544"/>
      <c r="B98" s="3720"/>
      <c r="C98" s="30"/>
      <c r="D98" s="31"/>
      <c r="E98" s="32"/>
      <c r="F98" s="33"/>
      <c r="G98" s="3749"/>
      <c r="H98" s="1397"/>
      <c r="I98" s="1397"/>
      <c r="J98" s="1398"/>
      <c r="K98" s="1295"/>
      <c r="L98" s="1295"/>
      <c r="M98" s="1677">
        <f t="shared" si="5"/>
        <v>0</v>
      </c>
      <c r="S98" s="1251"/>
      <c r="T98" s="1677">
        <f>S98*Q98</f>
        <v>0</v>
      </c>
      <c r="U98" s="3697"/>
      <c r="V98" s="1234"/>
      <c r="W98" s="1236"/>
      <c r="X98" s="1345"/>
      <c r="Y98" s="1319"/>
      <c r="Z98" s="1295"/>
      <c r="AA98" s="1677">
        <f t="shared" si="3"/>
        <v>0</v>
      </c>
      <c r="AB98" s="3788"/>
      <c r="AC98" s="1250"/>
      <c r="AD98" s="1251"/>
      <c r="AE98" s="1252"/>
      <c r="AF98" s="1295"/>
      <c r="AG98" s="1295"/>
      <c r="AH98" s="1677">
        <f t="shared" si="4"/>
        <v>0</v>
      </c>
      <c r="AI98" s="3788"/>
      <c r="AJ98" s="1250"/>
      <c r="AK98" s="1251"/>
      <c r="AL98" s="1252"/>
      <c r="AM98" s="1251"/>
      <c r="AN98" s="1295"/>
      <c r="AO98" s="1677">
        <f>AN98*AL98</f>
        <v>0</v>
      </c>
      <c r="AP98" s="1659"/>
    </row>
    <row r="99" spans="1:42" ht="18" hidden="1" customHeight="1" thickBot="1">
      <c r="A99" s="3544"/>
      <c r="B99" s="3720"/>
      <c r="C99" s="30"/>
      <c r="D99" s="31"/>
      <c r="E99" s="32"/>
      <c r="F99" s="33"/>
      <c r="G99" s="3749"/>
      <c r="H99" s="1397"/>
      <c r="I99" s="1397"/>
      <c r="J99" s="1398"/>
      <c r="K99" s="1295"/>
      <c r="L99" s="1295"/>
      <c r="M99" s="1677">
        <f t="shared" si="5"/>
        <v>0</v>
      </c>
      <c r="S99" s="1251"/>
      <c r="T99" s="1677">
        <f>S99*Q99</f>
        <v>0</v>
      </c>
      <c r="U99" s="3697"/>
      <c r="V99" s="1234"/>
      <c r="W99" s="1236"/>
      <c r="X99" s="1345"/>
      <c r="Y99" s="1319"/>
      <c r="Z99" s="1295"/>
      <c r="AA99" s="1677">
        <f t="shared" si="3"/>
        <v>0</v>
      </c>
      <c r="AB99" s="3788"/>
      <c r="AC99" s="1250"/>
      <c r="AD99" s="1251"/>
      <c r="AE99" s="1252"/>
      <c r="AF99" s="1295"/>
      <c r="AG99" s="1295"/>
      <c r="AH99" s="1677">
        <f t="shared" si="4"/>
        <v>0</v>
      </c>
      <c r="AI99" s="3788"/>
      <c r="AJ99" s="1250"/>
      <c r="AK99" s="1251"/>
      <c r="AL99" s="1252"/>
      <c r="AM99" s="1251"/>
      <c r="AN99" s="1295"/>
      <c r="AO99" s="1677">
        <f>AN99*AL99</f>
        <v>0</v>
      </c>
      <c r="AP99" s="1659"/>
    </row>
    <row r="100" spans="1:42" ht="18" hidden="1" customHeight="1" thickBot="1">
      <c r="A100" s="3544"/>
      <c r="B100" s="3720"/>
      <c r="C100" s="30"/>
      <c r="D100" s="31"/>
      <c r="E100" s="32"/>
      <c r="F100" s="33"/>
      <c r="G100" s="3749"/>
      <c r="H100" s="1397"/>
      <c r="I100" s="1397"/>
      <c r="J100" s="1398"/>
      <c r="K100" s="1295"/>
      <c r="L100" s="1295"/>
      <c r="M100" s="1677">
        <f t="shared" si="5"/>
        <v>0</v>
      </c>
      <c r="S100" s="1251"/>
      <c r="T100" s="1677">
        <f>S100*Q100</f>
        <v>0</v>
      </c>
      <c r="U100" s="3697"/>
      <c r="V100" s="1234"/>
      <c r="W100" s="1236"/>
      <c r="X100" s="1345"/>
      <c r="Y100" s="1319"/>
      <c r="Z100" s="1295"/>
      <c r="AA100" s="1677">
        <f t="shared" si="3"/>
        <v>0</v>
      </c>
      <c r="AB100" s="3788"/>
      <c r="AC100" s="1250"/>
      <c r="AD100" s="1251"/>
      <c r="AE100" s="1252"/>
      <c r="AF100" s="1295"/>
      <c r="AG100" s="1295"/>
      <c r="AH100" s="1677">
        <f t="shared" si="4"/>
        <v>0</v>
      </c>
      <c r="AI100" s="3788"/>
      <c r="AJ100" s="1250"/>
      <c r="AK100" s="1251"/>
      <c r="AL100" s="1252"/>
      <c r="AM100" s="1251"/>
      <c r="AN100" s="1295"/>
      <c r="AO100" s="1677">
        <f>AN100*AL100</f>
        <v>0</v>
      </c>
      <c r="AP100" s="1659"/>
    </row>
    <row r="101" spans="1:42" ht="18" hidden="1" customHeight="1" thickBot="1">
      <c r="A101" s="3544"/>
      <c r="B101" s="3720"/>
      <c r="C101" s="30"/>
      <c r="D101" s="31"/>
      <c r="E101" s="32"/>
      <c r="F101" s="33"/>
      <c r="G101" s="3749"/>
      <c r="H101" s="1397"/>
      <c r="I101" s="1397"/>
      <c r="J101" s="1398"/>
      <c r="K101" s="1295"/>
      <c r="L101" s="1295"/>
      <c r="M101" s="1677">
        <f t="shared" si="5"/>
        <v>0</v>
      </c>
      <c r="S101" s="1251"/>
      <c r="T101" s="1677">
        <f>S101*Q101</f>
        <v>0</v>
      </c>
      <c r="U101" s="3697"/>
      <c r="V101" s="1234"/>
      <c r="W101" s="1236"/>
      <c r="X101" s="1345"/>
      <c r="Y101" s="1319"/>
      <c r="Z101" s="1295"/>
      <c r="AA101" s="1677">
        <f t="shared" si="3"/>
        <v>0</v>
      </c>
      <c r="AB101" s="3788"/>
      <c r="AC101" s="1250"/>
      <c r="AD101" s="1251"/>
      <c r="AE101" s="1252"/>
      <c r="AF101" s="1295"/>
      <c r="AG101" s="1295"/>
      <c r="AH101" s="1677">
        <f t="shared" si="4"/>
        <v>0</v>
      </c>
      <c r="AI101" s="3788"/>
      <c r="AJ101" s="1250"/>
      <c r="AK101" s="1251"/>
      <c r="AL101" s="1252"/>
      <c r="AM101" s="1251"/>
      <c r="AN101" s="1295"/>
      <c r="AO101" s="1677">
        <f>AN101*AL101</f>
        <v>0</v>
      </c>
      <c r="AP101" s="1659"/>
    </row>
    <row r="102" spans="1:42" ht="18" hidden="1" customHeight="1" thickBot="1">
      <c r="A102" s="3544"/>
      <c r="B102" s="3720"/>
      <c r="C102" s="30"/>
      <c r="D102" s="31"/>
      <c r="E102" s="32"/>
      <c r="F102" s="33"/>
      <c r="G102" s="3749"/>
      <c r="H102" s="1397"/>
      <c r="I102" s="1397"/>
      <c r="J102" s="1398"/>
      <c r="K102" s="1295"/>
      <c r="L102" s="1295"/>
      <c r="M102" s="1677">
        <f t="shared" si="5"/>
        <v>0</v>
      </c>
      <c r="S102" s="1251"/>
      <c r="T102" s="1677">
        <f>S102*Q102</f>
        <v>0</v>
      </c>
      <c r="U102" s="3697"/>
      <c r="V102" s="1234"/>
      <c r="W102" s="1236"/>
      <c r="X102" s="1345"/>
      <c r="Y102" s="1319"/>
      <c r="Z102" s="1295"/>
      <c r="AA102" s="1677">
        <f t="shared" si="3"/>
        <v>0</v>
      </c>
      <c r="AB102" s="3788"/>
      <c r="AC102" s="1250"/>
      <c r="AD102" s="1251"/>
      <c r="AE102" s="1252"/>
      <c r="AF102" s="1295"/>
      <c r="AG102" s="1295"/>
      <c r="AH102" s="1677">
        <f t="shared" si="4"/>
        <v>0</v>
      </c>
      <c r="AI102" s="3788"/>
      <c r="AJ102" s="1250"/>
      <c r="AK102" s="1251"/>
      <c r="AL102" s="1252"/>
      <c r="AM102" s="1251"/>
      <c r="AN102" s="1295"/>
      <c r="AO102" s="1677">
        <f>AN102*AL102</f>
        <v>0</v>
      </c>
      <c r="AP102" s="1659"/>
    </row>
    <row r="103" spans="1:42" ht="18" hidden="1" customHeight="1" thickBot="1">
      <c r="A103" s="3544"/>
      <c r="B103" s="3720"/>
      <c r="C103" s="30"/>
      <c r="D103" s="31"/>
      <c r="E103" s="32"/>
      <c r="F103" s="33"/>
      <c r="G103" s="3749"/>
      <c r="H103" s="1397"/>
      <c r="I103" s="1397"/>
      <c r="J103" s="1398"/>
      <c r="K103" s="1295"/>
      <c r="L103" s="1295"/>
      <c r="M103" s="1677">
        <f t="shared" si="5"/>
        <v>0</v>
      </c>
      <c r="S103" s="1251"/>
      <c r="T103" s="1677">
        <f>S103*Q103</f>
        <v>0</v>
      </c>
      <c r="U103" s="3697"/>
      <c r="V103" s="1234"/>
      <c r="W103" s="1236"/>
      <c r="X103" s="1345"/>
      <c r="Y103" s="1319"/>
      <c r="Z103" s="1295"/>
      <c r="AA103" s="1677">
        <f t="shared" si="3"/>
        <v>0</v>
      </c>
      <c r="AB103" s="3788"/>
      <c r="AC103" s="1250"/>
      <c r="AD103" s="1251"/>
      <c r="AE103" s="1252"/>
      <c r="AF103" s="1295"/>
      <c r="AG103" s="1295"/>
      <c r="AH103" s="1677">
        <f t="shared" si="4"/>
        <v>0</v>
      </c>
      <c r="AI103" s="3788"/>
      <c r="AJ103" s="1250"/>
      <c r="AK103" s="1251"/>
      <c r="AL103" s="1252"/>
      <c r="AM103" s="1251"/>
      <c r="AN103" s="1295"/>
      <c r="AO103" s="1677">
        <f>AN103*AL103</f>
        <v>0</v>
      </c>
      <c r="AP103" s="1659"/>
    </row>
    <row r="104" spans="1:42" ht="18" hidden="1" customHeight="1" thickBot="1">
      <c r="A104" s="3544"/>
      <c r="B104" s="3720"/>
      <c r="C104" s="30"/>
      <c r="D104" s="31"/>
      <c r="E104" s="32"/>
      <c r="F104" s="33"/>
      <c r="G104" s="3749"/>
      <c r="H104" s="1397"/>
      <c r="I104" s="1397"/>
      <c r="J104" s="1398"/>
      <c r="K104" s="1295"/>
      <c r="L104" s="1295"/>
      <c r="M104" s="1677">
        <f t="shared" si="5"/>
        <v>0</v>
      </c>
      <c r="S104" s="1251"/>
      <c r="T104" s="1677">
        <f>S104*Q104</f>
        <v>0</v>
      </c>
      <c r="U104" s="3697"/>
      <c r="V104" s="1234"/>
      <c r="W104" s="1236"/>
      <c r="X104" s="1345"/>
      <c r="Y104" s="1319"/>
      <c r="Z104" s="1295"/>
      <c r="AA104" s="1677">
        <f t="shared" si="3"/>
        <v>0</v>
      </c>
      <c r="AB104" s="3788"/>
      <c r="AC104" s="1250"/>
      <c r="AD104" s="1251"/>
      <c r="AE104" s="1252"/>
      <c r="AF104" s="1295"/>
      <c r="AG104" s="1295"/>
      <c r="AH104" s="1677">
        <f t="shared" si="4"/>
        <v>0</v>
      </c>
      <c r="AI104" s="3788"/>
      <c r="AJ104" s="1250"/>
      <c r="AK104" s="1251"/>
      <c r="AL104" s="1252"/>
      <c r="AM104" s="1251"/>
      <c r="AN104" s="1295"/>
      <c r="AO104" s="1677">
        <f>AN104*AL104</f>
        <v>0</v>
      </c>
      <c r="AP104" s="1659"/>
    </row>
    <row r="105" spans="1:42" ht="18" hidden="1" customHeight="1" thickBot="1">
      <c r="A105" s="3544"/>
      <c r="B105" s="3720"/>
      <c r="C105" s="30"/>
      <c r="D105" s="31"/>
      <c r="E105" s="32"/>
      <c r="F105" s="33"/>
      <c r="G105" s="3749"/>
      <c r="H105" s="1397"/>
      <c r="I105" s="1397"/>
      <c r="J105" s="1398"/>
      <c r="K105" s="1295"/>
      <c r="L105" s="1295"/>
      <c r="M105" s="1677">
        <f t="shared" si="5"/>
        <v>0</v>
      </c>
      <c r="S105" s="1251"/>
      <c r="T105" s="1677">
        <f>S105*Q105</f>
        <v>0</v>
      </c>
      <c r="U105" s="3697"/>
      <c r="V105" s="1234"/>
      <c r="W105" s="1236"/>
      <c r="X105" s="1345"/>
      <c r="Y105" s="1319"/>
      <c r="Z105" s="1295"/>
      <c r="AA105" s="1677">
        <f t="shared" si="3"/>
        <v>0</v>
      </c>
      <c r="AB105" s="3788"/>
      <c r="AC105" s="1250"/>
      <c r="AD105" s="1251"/>
      <c r="AE105" s="1252"/>
      <c r="AF105" s="1295"/>
      <c r="AG105" s="1295"/>
      <c r="AH105" s="1677">
        <f t="shared" si="4"/>
        <v>0</v>
      </c>
      <c r="AI105" s="3788"/>
      <c r="AJ105" s="1250"/>
      <c r="AK105" s="1251"/>
      <c r="AL105" s="1252"/>
      <c r="AM105" s="1251"/>
      <c r="AN105" s="1295"/>
      <c r="AO105" s="1677">
        <f>AN105*AL105</f>
        <v>0</v>
      </c>
      <c r="AP105" s="1659"/>
    </row>
    <row r="106" spans="1:42" ht="18" hidden="1" customHeight="1" thickBot="1">
      <c r="A106" s="3544"/>
      <c r="B106" s="3720"/>
      <c r="C106" s="30"/>
      <c r="D106" s="31"/>
      <c r="E106" s="32"/>
      <c r="F106" s="33"/>
      <c r="G106" s="3749"/>
      <c r="H106" s="1397"/>
      <c r="I106" s="1397"/>
      <c r="J106" s="1398"/>
      <c r="K106" s="1295"/>
      <c r="L106" s="1295"/>
      <c r="M106" s="1677">
        <f t="shared" si="5"/>
        <v>0</v>
      </c>
      <c r="S106" s="1251"/>
      <c r="T106" s="1677">
        <f>S106*Q106</f>
        <v>0</v>
      </c>
      <c r="U106" s="3697"/>
      <c r="V106" s="1234"/>
      <c r="W106" s="1236"/>
      <c r="X106" s="1345"/>
      <c r="Y106" s="1319"/>
      <c r="Z106" s="1295"/>
      <c r="AA106" s="1677">
        <f t="shared" si="3"/>
        <v>0</v>
      </c>
      <c r="AB106" s="3788"/>
      <c r="AC106" s="1250"/>
      <c r="AD106" s="1251"/>
      <c r="AE106" s="1252"/>
      <c r="AF106" s="1295"/>
      <c r="AG106" s="1295"/>
      <c r="AH106" s="1677">
        <f t="shared" si="4"/>
        <v>0</v>
      </c>
      <c r="AI106" s="3788"/>
      <c r="AJ106" s="1250"/>
      <c r="AK106" s="1251"/>
      <c r="AL106" s="1252"/>
      <c r="AM106" s="1251"/>
      <c r="AN106" s="1295"/>
      <c r="AO106" s="1677">
        <f>AN106*AL106</f>
        <v>0</v>
      </c>
      <c r="AP106" s="1659"/>
    </row>
    <row r="107" spans="1:42" ht="18" hidden="1" customHeight="1" thickBot="1">
      <c r="A107" s="3544"/>
      <c r="B107" s="3720"/>
      <c r="C107" s="30"/>
      <c r="D107" s="31"/>
      <c r="E107" s="32"/>
      <c r="F107" s="33"/>
      <c r="G107" s="3749"/>
      <c r="H107" s="1397"/>
      <c r="I107" s="1397"/>
      <c r="J107" s="1398"/>
      <c r="K107" s="1295"/>
      <c r="L107" s="1295"/>
      <c r="M107" s="1677">
        <f t="shared" si="5"/>
        <v>0</v>
      </c>
      <c r="S107" s="1251"/>
      <c r="T107" s="1677">
        <f>S107*Q107</f>
        <v>0</v>
      </c>
      <c r="U107" s="3697"/>
      <c r="V107" s="1234"/>
      <c r="W107" s="1236"/>
      <c r="X107" s="1345"/>
      <c r="Y107" s="1319"/>
      <c r="Z107" s="1295"/>
      <c r="AA107" s="1677">
        <f t="shared" si="3"/>
        <v>0</v>
      </c>
      <c r="AB107" s="3788"/>
      <c r="AC107" s="1250"/>
      <c r="AD107" s="1251"/>
      <c r="AE107" s="1252"/>
      <c r="AF107" s="1295"/>
      <c r="AG107" s="1295"/>
      <c r="AH107" s="1677">
        <f t="shared" si="4"/>
        <v>0</v>
      </c>
      <c r="AI107" s="3788"/>
      <c r="AJ107" s="1250"/>
      <c r="AK107" s="1251"/>
      <c r="AL107" s="1252"/>
      <c r="AM107" s="1251"/>
      <c r="AN107" s="1295"/>
      <c r="AO107" s="1677">
        <f>AN107*AL107</f>
        <v>0</v>
      </c>
      <c r="AP107" s="1659"/>
    </row>
    <row r="108" spans="1:42" ht="18" hidden="1" customHeight="1" thickBot="1">
      <c r="A108" s="3544"/>
      <c r="B108" s="3720"/>
      <c r="C108" s="30"/>
      <c r="D108" s="31"/>
      <c r="E108" s="32"/>
      <c r="F108" s="33"/>
      <c r="G108" s="3749"/>
      <c r="H108" s="1397"/>
      <c r="I108" s="1397"/>
      <c r="J108" s="1398"/>
      <c r="K108" s="1295"/>
      <c r="L108" s="1295"/>
      <c r="M108" s="1677">
        <f t="shared" si="5"/>
        <v>0</v>
      </c>
      <c r="S108" s="1251"/>
      <c r="T108" s="1677">
        <f>S108*Q108</f>
        <v>0</v>
      </c>
      <c r="U108" s="3697"/>
      <c r="V108" s="1234"/>
      <c r="W108" s="1236"/>
      <c r="X108" s="1345"/>
      <c r="Y108" s="1319"/>
      <c r="Z108" s="1295"/>
      <c r="AA108" s="1677">
        <f t="shared" si="3"/>
        <v>0</v>
      </c>
      <c r="AB108" s="3788"/>
      <c r="AC108" s="1250"/>
      <c r="AD108" s="1251"/>
      <c r="AE108" s="1252"/>
      <c r="AF108" s="1295"/>
      <c r="AG108" s="1295"/>
      <c r="AH108" s="1677">
        <f t="shared" si="4"/>
        <v>0</v>
      </c>
      <c r="AI108" s="3788"/>
      <c r="AJ108" s="1250"/>
      <c r="AK108" s="1251"/>
      <c r="AL108" s="1252"/>
      <c r="AM108" s="1251"/>
      <c r="AN108" s="1295"/>
      <c r="AO108" s="1677">
        <f>AN108*AL108</f>
        <v>0</v>
      </c>
      <c r="AP108" s="1659"/>
    </row>
    <row r="109" spans="1:42" ht="18" hidden="1" customHeight="1" thickBot="1">
      <c r="A109" s="3544"/>
      <c r="B109" s="3720"/>
      <c r="C109" s="30"/>
      <c r="D109" s="31"/>
      <c r="E109" s="32"/>
      <c r="F109" s="33"/>
      <c r="G109" s="3749"/>
      <c r="H109" s="1397"/>
      <c r="I109" s="1397"/>
      <c r="J109" s="1398"/>
      <c r="K109" s="1295"/>
      <c r="L109" s="1295"/>
      <c r="M109" s="1677">
        <f t="shared" si="5"/>
        <v>0</v>
      </c>
      <c r="N109" s="1325"/>
      <c r="O109" s="1250"/>
      <c r="P109" s="1251"/>
      <c r="Q109" s="1252"/>
      <c r="R109" s="1248"/>
      <c r="S109" s="1251"/>
      <c r="T109" s="1677">
        <f>S109*Q109</f>
        <v>0</v>
      </c>
      <c r="U109" s="3697"/>
      <c r="V109" s="1234"/>
      <c r="W109" s="1236"/>
      <c r="X109" s="1345"/>
      <c r="Y109" s="1319"/>
      <c r="Z109" s="1295"/>
      <c r="AA109" s="1677">
        <f t="shared" si="3"/>
        <v>0</v>
      </c>
      <c r="AB109" s="3788"/>
      <c r="AC109" s="1250"/>
      <c r="AD109" s="1251"/>
      <c r="AE109" s="1252"/>
      <c r="AF109" s="1295"/>
      <c r="AG109" s="1295"/>
      <c r="AH109" s="1677">
        <f t="shared" si="4"/>
        <v>0</v>
      </c>
      <c r="AI109" s="3788"/>
      <c r="AJ109" s="1250"/>
      <c r="AK109" s="1251"/>
      <c r="AL109" s="1252"/>
      <c r="AM109" s="1251"/>
      <c r="AN109" s="1295"/>
      <c r="AO109" s="1677">
        <f>AN109*AL109</f>
        <v>0</v>
      </c>
      <c r="AP109" s="1659"/>
    </row>
    <row r="110" spans="1:42" ht="18" hidden="1" customHeight="1" thickBot="1">
      <c r="A110" s="3545"/>
      <c r="B110" s="3721"/>
      <c r="C110" s="35"/>
      <c r="D110" s="36"/>
      <c r="E110" s="37"/>
      <c r="F110" s="38"/>
      <c r="G110" s="3750"/>
      <c r="H110" s="1402"/>
      <c r="I110" s="1402"/>
      <c r="J110" s="1403"/>
      <c r="K110" s="1311"/>
      <c r="L110" s="1311"/>
      <c r="M110" s="1677">
        <f t="shared" si="5"/>
        <v>0</v>
      </c>
      <c r="N110" s="1327"/>
      <c r="O110" s="1256"/>
      <c r="P110" s="1257"/>
      <c r="Q110" s="1258"/>
      <c r="R110" s="1254"/>
      <c r="S110" s="1257"/>
      <c r="T110" s="1677">
        <f>S110*Q110</f>
        <v>0</v>
      </c>
      <c r="U110" s="3698"/>
      <c r="V110" s="1234"/>
      <c r="W110" s="1236"/>
      <c r="X110" s="1345"/>
      <c r="Y110" s="1319"/>
      <c r="Z110" s="1311"/>
      <c r="AA110" s="1677">
        <f t="shared" si="3"/>
        <v>0</v>
      </c>
      <c r="AB110" s="3789"/>
      <c r="AC110" s="1256"/>
      <c r="AD110" s="1257"/>
      <c r="AE110" s="1258"/>
      <c r="AF110" s="1311"/>
      <c r="AG110" s="1311"/>
      <c r="AH110" s="1677">
        <f t="shared" si="4"/>
        <v>0</v>
      </c>
      <c r="AI110" s="3789"/>
      <c r="AJ110" s="1256"/>
      <c r="AK110" s="1257"/>
      <c r="AL110" s="1258"/>
      <c r="AM110" s="1257"/>
      <c r="AN110" s="1311"/>
      <c r="AO110" s="1677">
        <f>AN110*AL110</f>
        <v>0</v>
      </c>
      <c r="AP110" s="1659"/>
    </row>
    <row r="111" spans="1:42" ht="18" hidden="1" customHeight="1" thickBot="1">
      <c r="A111" s="3543" t="s">
        <v>47</v>
      </c>
      <c r="B111" s="3719"/>
      <c r="C111" s="25"/>
      <c r="D111" s="26"/>
      <c r="E111" s="27"/>
      <c r="F111" s="28"/>
      <c r="G111" s="3748"/>
      <c r="H111" s="1845"/>
      <c r="I111" s="1845"/>
      <c r="J111" s="1846"/>
      <c r="K111" s="1320"/>
      <c r="L111" s="1320"/>
      <c r="M111" s="1677">
        <f t="shared" si="5"/>
        <v>0</v>
      </c>
      <c r="N111" s="3658"/>
      <c r="O111" s="1244"/>
      <c r="P111" s="1245"/>
      <c r="Q111" s="1246"/>
      <c r="R111" s="1237"/>
      <c r="S111" s="1245"/>
      <c r="T111" s="1677">
        <f>S111*Q111</f>
        <v>0</v>
      </c>
      <c r="U111" s="3696"/>
      <c r="V111" s="1753"/>
      <c r="W111" s="1319"/>
      <c r="X111" s="1345"/>
      <c r="Y111" s="1319"/>
      <c r="Z111" s="1320"/>
      <c r="AA111" s="1677">
        <f t="shared" si="3"/>
        <v>0</v>
      </c>
      <c r="AB111" s="3658"/>
      <c r="AC111" s="1244"/>
      <c r="AD111" s="1245"/>
      <c r="AE111" s="1246"/>
      <c r="AF111" s="1320"/>
      <c r="AG111" s="1320"/>
      <c r="AH111" s="1677">
        <f t="shared" si="4"/>
        <v>0</v>
      </c>
      <c r="AI111" s="3658"/>
      <c r="AJ111" s="1244"/>
      <c r="AK111" s="1245"/>
      <c r="AL111" s="1246"/>
      <c r="AM111" s="1245"/>
      <c r="AN111" s="1320"/>
      <c r="AO111" s="1677">
        <f>AN111*AL111</f>
        <v>0</v>
      </c>
      <c r="AP111" s="1659"/>
    </row>
    <row r="112" spans="1:42" ht="18" hidden="1" customHeight="1" thickBot="1">
      <c r="A112" s="3544"/>
      <c r="B112" s="3720"/>
      <c r="C112" s="30"/>
      <c r="D112" s="31"/>
      <c r="E112" s="32"/>
      <c r="F112" s="33"/>
      <c r="G112" s="3749"/>
      <c r="H112" s="1397"/>
      <c r="I112" s="1397"/>
      <c r="J112" s="1398"/>
      <c r="K112" s="1295"/>
      <c r="L112" s="1295"/>
      <c r="M112" s="1677">
        <f t="shared" si="5"/>
        <v>0</v>
      </c>
      <c r="N112" s="3659"/>
      <c r="O112" s="1250"/>
      <c r="P112" s="1251"/>
      <c r="Q112" s="1252"/>
      <c r="R112" s="1248"/>
      <c r="S112" s="1251"/>
      <c r="T112" s="1677">
        <f>S112*Q112</f>
        <v>0</v>
      </c>
      <c r="U112" s="3697"/>
      <c r="V112" s="1234"/>
      <c r="W112" s="1236"/>
      <c r="X112" s="1345"/>
      <c r="Y112" s="1319"/>
      <c r="Z112" s="1295"/>
      <c r="AA112" s="1677">
        <f t="shared" si="3"/>
        <v>0</v>
      </c>
      <c r="AB112" s="3788"/>
      <c r="AC112" s="1250"/>
      <c r="AD112" s="1251"/>
      <c r="AE112" s="1252"/>
      <c r="AF112" s="1295"/>
      <c r="AG112" s="1295"/>
      <c r="AH112" s="1677">
        <f t="shared" si="4"/>
        <v>0</v>
      </c>
      <c r="AI112" s="3659"/>
      <c r="AJ112" s="1250"/>
      <c r="AK112" s="1251"/>
      <c r="AL112" s="1252"/>
      <c r="AM112" s="1251"/>
      <c r="AN112" s="1295"/>
      <c r="AO112" s="1677">
        <f>AN112*AL112</f>
        <v>0</v>
      </c>
      <c r="AP112" s="1659"/>
    </row>
    <row r="113" spans="1:42" ht="18" hidden="1" customHeight="1" thickBot="1">
      <c r="A113" s="3544"/>
      <c r="B113" s="3720"/>
      <c r="C113" s="30"/>
      <c r="D113" s="31"/>
      <c r="E113" s="32"/>
      <c r="F113" s="33"/>
      <c r="G113" s="3749"/>
      <c r="H113" s="1397"/>
      <c r="I113" s="1397"/>
      <c r="J113" s="1398"/>
      <c r="K113" s="1295"/>
      <c r="L113" s="1295"/>
      <c r="M113" s="1677">
        <f t="shared" si="5"/>
        <v>0</v>
      </c>
      <c r="N113" s="3659"/>
      <c r="O113" s="1250"/>
      <c r="P113" s="1251"/>
      <c r="Q113" s="1252"/>
      <c r="R113" s="1248"/>
      <c r="S113" s="1251"/>
      <c r="T113" s="1677">
        <f>S113*Q113</f>
        <v>0</v>
      </c>
      <c r="U113" s="3697"/>
      <c r="V113" s="1234"/>
      <c r="W113" s="1236"/>
      <c r="X113" s="1345"/>
      <c r="Y113" s="1319"/>
      <c r="Z113" s="1295"/>
      <c r="AA113" s="1677">
        <f t="shared" si="3"/>
        <v>0</v>
      </c>
      <c r="AB113" s="3788"/>
      <c r="AC113" s="1250"/>
      <c r="AD113" s="1251"/>
      <c r="AE113" s="1252"/>
      <c r="AF113" s="1295"/>
      <c r="AG113" s="1295"/>
      <c r="AH113" s="1677">
        <f t="shared" si="4"/>
        <v>0</v>
      </c>
      <c r="AI113" s="3659"/>
      <c r="AJ113" s="1250"/>
      <c r="AK113" s="1251"/>
      <c r="AL113" s="1252"/>
      <c r="AM113" s="1251"/>
      <c r="AN113" s="1295"/>
      <c r="AO113" s="1677">
        <f>AN113*AL113</f>
        <v>0</v>
      </c>
      <c r="AP113" s="1659"/>
    </row>
    <row r="114" spans="1:42" ht="18" hidden="1" customHeight="1" thickBot="1">
      <c r="A114" s="3544"/>
      <c r="B114" s="3720"/>
      <c r="C114" s="30"/>
      <c r="D114" s="31"/>
      <c r="E114" s="32"/>
      <c r="F114" s="33"/>
      <c r="G114" s="3749"/>
      <c r="H114" s="1397"/>
      <c r="I114" s="1397"/>
      <c r="J114" s="1398"/>
      <c r="K114" s="1295"/>
      <c r="L114" s="1295"/>
      <c r="M114" s="1677">
        <f t="shared" si="5"/>
        <v>0</v>
      </c>
      <c r="N114" s="3659"/>
      <c r="O114" s="1250"/>
      <c r="P114" s="1251"/>
      <c r="Q114" s="1252"/>
      <c r="R114" s="1248"/>
      <c r="S114" s="1251"/>
      <c r="T114" s="1677">
        <f>S114*Q114</f>
        <v>0</v>
      </c>
      <c r="U114" s="3697"/>
      <c r="V114" s="1234"/>
      <c r="W114" s="1236"/>
      <c r="X114" s="1345"/>
      <c r="Y114" s="1319"/>
      <c r="Z114" s="1295"/>
      <c r="AA114" s="1677">
        <f t="shared" si="3"/>
        <v>0</v>
      </c>
      <c r="AB114" s="3788"/>
      <c r="AC114" s="1250"/>
      <c r="AD114" s="1251"/>
      <c r="AE114" s="1252"/>
      <c r="AF114" s="1295"/>
      <c r="AG114" s="1295"/>
      <c r="AH114" s="1677">
        <f t="shared" si="4"/>
        <v>0</v>
      </c>
      <c r="AI114" s="3659"/>
      <c r="AJ114" s="1250"/>
      <c r="AK114" s="1251"/>
      <c r="AL114" s="1252"/>
      <c r="AM114" s="1251"/>
      <c r="AN114" s="1295"/>
      <c r="AO114" s="1677">
        <f>AN114*AL114</f>
        <v>0</v>
      </c>
      <c r="AP114" s="1659"/>
    </row>
    <row r="115" spans="1:42" ht="18" hidden="1" customHeight="1" thickBot="1">
      <c r="A115" s="3544"/>
      <c r="B115" s="3720"/>
      <c r="C115" s="30"/>
      <c r="D115" s="31"/>
      <c r="E115" s="32"/>
      <c r="F115" s="33"/>
      <c r="G115" s="3749"/>
      <c r="H115" s="1397"/>
      <c r="I115" s="1397"/>
      <c r="J115" s="1398"/>
      <c r="K115" s="1295"/>
      <c r="L115" s="1295"/>
      <c r="M115" s="1677">
        <f t="shared" si="5"/>
        <v>0</v>
      </c>
      <c r="N115" s="3659"/>
      <c r="O115" s="1250"/>
      <c r="P115" s="1251"/>
      <c r="Q115" s="1252"/>
      <c r="R115" s="1248"/>
      <c r="S115" s="1251"/>
      <c r="T115" s="1677">
        <f>S115*Q115</f>
        <v>0</v>
      </c>
      <c r="U115" s="3697"/>
      <c r="V115" s="1234"/>
      <c r="W115" s="1236"/>
      <c r="X115" s="1345"/>
      <c r="Y115" s="1319"/>
      <c r="Z115" s="1295"/>
      <c r="AA115" s="1677">
        <f t="shared" si="3"/>
        <v>0</v>
      </c>
      <c r="AB115" s="3788"/>
      <c r="AC115" s="1250"/>
      <c r="AD115" s="1251"/>
      <c r="AE115" s="1252"/>
      <c r="AF115" s="1295"/>
      <c r="AG115" s="1295"/>
      <c r="AH115" s="1677">
        <f t="shared" si="4"/>
        <v>0</v>
      </c>
      <c r="AI115" s="3659"/>
      <c r="AJ115" s="1250"/>
      <c r="AK115" s="1251"/>
      <c r="AL115" s="1252"/>
      <c r="AM115" s="1251"/>
      <c r="AN115" s="1295"/>
      <c r="AO115" s="1677">
        <f>AN115*AL115</f>
        <v>0</v>
      </c>
      <c r="AP115" s="1659"/>
    </row>
    <row r="116" spans="1:42" ht="18" hidden="1" customHeight="1" thickBot="1">
      <c r="A116" s="3544"/>
      <c r="B116" s="3720"/>
      <c r="C116" s="30"/>
      <c r="D116" s="31"/>
      <c r="E116" s="32"/>
      <c r="F116" s="33"/>
      <c r="G116" s="3749"/>
      <c r="H116" s="1397"/>
      <c r="I116" s="1397"/>
      <c r="J116" s="1398"/>
      <c r="K116" s="1295"/>
      <c r="L116" s="1295"/>
      <c r="M116" s="1677">
        <f t="shared" si="5"/>
        <v>0</v>
      </c>
      <c r="N116" s="3659"/>
      <c r="O116" s="1250"/>
      <c r="P116" s="1251"/>
      <c r="Q116" s="1252"/>
      <c r="R116" s="1248"/>
      <c r="S116" s="1251"/>
      <c r="T116" s="1677">
        <f>S116*Q116</f>
        <v>0</v>
      </c>
      <c r="U116" s="3697"/>
      <c r="V116" s="1234"/>
      <c r="W116" s="1236"/>
      <c r="X116" s="1345"/>
      <c r="Y116" s="1319"/>
      <c r="Z116" s="1295"/>
      <c r="AA116" s="1677">
        <f t="shared" si="3"/>
        <v>0</v>
      </c>
      <c r="AB116" s="3788"/>
      <c r="AC116" s="1250"/>
      <c r="AD116" s="1251"/>
      <c r="AE116" s="1252"/>
      <c r="AF116" s="1295"/>
      <c r="AG116" s="1295"/>
      <c r="AH116" s="1677">
        <f t="shared" si="4"/>
        <v>0</v>
      </c>
      <c r="AI116" s="3659"/>
      <c r="AJ116" s="1250"/>
      <c r="AK116" s="1251"/>
      <c r="AL116" s="1252"/>
      <c r="AM116" s="1251"/>
      <c r="AN116" s="1295"/>
      <c r="AO116" s="1677">
        <f>AN116*AL116</f>
        <v>0</v>
      </c>
      <c r="AP116" s="1659"/>
    </row>
    <row r="117" spans="1:42" ht="18" hidden="1" customHeight="1" thickBot="1">
      <c r="A117" s="3544"/>
      <c r="B117" s="3720"/>
      <c r="C117" s="30"/>
      <c r="D117" s="31"/>
      <c r="E117" s="32"/>
      <c r="F117" s="33"/>
      <c r="G117" s="3749"/>
      <c r="H117" s="1397"/>
      <c r="I117" s="1397"/>
      <c r="J117" s="1398"/>
      <c r="K117" s="1295"/>
      <c r="L117" s="1295"/>
      <c r="M117" s="1677">
        <f t="shared" si="5"/>
        <v>0</v>
      </c>
      <c r="N117" s="3659"/>
      <c r="O117" s="1250"/>
      <c r="P117" s="1251"/>
      <c r="Q117" s="1252"/>
      <c r="R117" s="1248"/>
      <c r="S117" s="1251"/>
      <c r="T117" s="1677">
        <f>S117*Q117</f>
        <v>0</v>
      </c>
      <c r="U117" s="3697"/>
      <c r="V117" s="1234"/>
      <c r="W117" s="1236"/>
      <c r="X117" s="1345"/>
      <c r="Y117" s="1319"/>
      <c r="Z117" s="1295"/>
      <c r="AA117" s="1677">
        <f t="shared" si="3"/>
        <v>0</v>
      </c>
      <c r="AB117" s="3788"/>
      <c r="AC117" s="1250"/>
      <c r="AD117" s="1251"/>
      <c r="AE117" s="1252"/>
      <c r="AF117" s="1295"/>
      <c r="AG117" s="1295"/>
      <c r="AH117" s="1677">
        <f t="shared" si="4"/>
        <v>0</v>
      </c>
      <c r="AI117" s="3659"/>
      <c r="AJ117" s="1250"/>
      <c r="AK117" s="1251"/>
      <c r="AL117" s="1252"/>
      <c r="AM117" s="1251"/>
      <c r="AN117" s="1295"/>
      <c r="AO117" s="1677">
        <f>AN117*AL117</f>
        <v>0</v>
      </c>
      <c r="AP117" s="1659"/>
    </row>
    <row r="118" spans="1:42" ht="18" hidden="1" customHeight="1" thickBot="1">
      <c r="A118" s="3544"/>
      <c r="B118" s="3720"/>
      <c r="C118" s="30"/>
      <c r="D118" s="31"/>
      <c r="E118" s="32"/>
      <c r="F118" s="33"/>
      <c r="G118" s="3749"/>
      <c r="H118" s="1397"/>
      <c r="I118" s="1397"/>
      <c r="J118" s="1398"/>
      <c r="K118" s="1295"/>
      <c r="L118" s="1295"/>
      <c r="M118" s="1677">
        <f t="shared" si="5"/>
        <v>0</v>
      </c>
      <c r="N118" s="3659"/>
      <c r="O118" s="1250"/>
      <c r="P118" s="1251"/>
      <c r="Q118" s="1252"/>
      <c r="R118" s="1248"/>
      <c r="S118" s="1251"/>
      <c r="T118" s="1677">
        <f>S118*Q118</f>
        <v>0</v>
      </c>
      <c r="U118" s="3697"/>
      <c r="V118" s="1234"/>
      <c r="W118" s="1236"/>
      <c r="X118" s="1345"/>
      <c r="Y118" s="1319"/>
      <c r="Z118" s="1295"/>
      <c r="AA118" s="1677">
        <f t="shared" si="3"/>
        <v>0</v>
      </c>
      <c r="AB118" s="3788"/>
      <c r="AC118" s="1250"/>
      <c r="AD118" s="1251"/>
      <c r="AE118" s="1252"/>
      <c r="AF118" s="1295"/>
      <c r="AG118" s="1295"/>
      <c r="AH118" s="1677">
        <f t="shared" si="4"/>
        <v>0</v>
      </c>
      <c r="AI118" s="3659"/>
      <c r="AJ118" s="1250"/>
      <c r="AK118" s="1251"/>
      <c r="AL118" s="1252"/>
      <c r="AM118" s="1251"/>
      <c r="AN118" s="1295"/>
      <c r="AO118" s="1677">
        <f>AN118*AL118</f>
        <v>0</v>
      </c>
      <c r="AP118" s="1659"/>
    </row>
    <row r="119" spans="1:42" ht="18" hidden="1" customHeight="1" thickBot="1">
      <c r="A119" s="3544"/>
      <c r="B119" s="3720"/>
      <c r="C119" s="30"/>
      <c r="D119" s="31"/>
      <c r="E119" s="32"/>
      <c r="F119" s="33"/>
      <c r="G119" s="3749"/>
      <c r="H119" s="1397"/>
      <c r="I119" s="1397"/>
      <c r="J119" s="1398"/>
      <c r="K119" s="1295"/>
      <c r="L119" s="1295"/>
      <c r="M119" s="1677">
        <f t="shared" si="5"/>
        <v>0</v>
      </c>
      <c r="N119" s="3659"/>
      <c r="O119" s="1250"/>
      <c r="P119" s="1251"/>
      <c r="Q119" s="1252"/>
      <c r="R119" s="1248"/>
      <c r="S119" s="1251"/>
      <c r="T119" s="1677">
        <f>S119*Q119</f>
        <v>0</v>
      </c>
      <c r="U119" s="3697"/>
      <c r="V119" s="1234"/>
      <c r="W119" s="1236"/>
      <c r="X119" s="1345"/>
      <c r="Y119" s="1319"/>
      <c r="Z119" s="1295"/>
      <c r="AA119" s="1677">
        <f t="shared" si="3"/>
        <v>0</v>
      </c>
      <c r="AB119" s="3788"/>
      <c r="AC119" s="1250"/>
      <c r="AD119" s="1251"/>
      <c r="AE119" s="1252"/>
      <c r="AF119" s="1295"/>
      <c r="AG119" s="1295"/>
      <c r="AH119" s="1677">
        <f t="shared" si="4"/>
        <v>0</v>
      </c>
      <c r="AI119" s="3659"/>
      <c r="AJ119" s="1250"/>
      <c r="AK119" s="1251"/>
      <c r="AL119" s="1252"/>
      <c r="AM119" s="1251"/>
      <c r="AN119" s="1295"/>
      <c r="AO119" s="1677">
        <f>AN119*AL119</f>
        <v>0</v>
      </c>
      <c r="AP119" s="1659"/>
    </row>
    <row r="120" spans="1:42" ht="18" hidden="1" customHeight="1" thickBot="1">
      <c r="A120" s="3544"/>
      <c r="B120" s="3720"/>
      <c r="C120" s="30"/>
      <c r="D120" s="31"/>
      <c r="E120" s="32"/>
      <c r="F120" s="33"/>
      <c r="G120" s="3749"/>
      <c r="H120" s="1397"/>
      <c r="I120" s="1397"/>
      <c r="J120" s="1398"/>
      <c r="K120" s="1295"/>
      <c r="L120" s="1295"/>
      <c r="M120" s="1677">
        <f t="shared" si="5"/>
        <v>0</v>
      </c>
      <c r="N120" s="3659"/>
      <c r="O120" s="1250"/>
      <c r="P120" s="1251"/>
      <c r="Q120" s="1252"/>
      <c r="R120" s="1248"/>
      <c r="S120" s="1251"/>
      <c r="T120" s="1677">
        <f>S120*Q120</f>
        <v>0</v>
      </c>
      <c r="U120" s="3697"/>
      <c r="V120" s="1234"/>
      <c r="W120" s="1236"/>
      <c r="X120" s="1345"/>
      <c r="Y120" s="1319"/>
      <c r="Z120" s="1295"/>
      <c r="AA120" s="1677">
        <f t="shared" si="3"/>
        <v>0</v>
      </c>
      <c r="AB120" s="3788"/>
      <c r="AC120" s="1250"/>
      <c r="AD120" s="1251"/>
      <c r="AE120" s="1252"/>
      <c r="AF120" s="1295"/>
      <c r="AG120" s="1295"/>
      <c r="AH120" s="1677">
        <f t="shared" si="4"/>
        <v>0</v>
      </c>
      <c r="AI120" s="3659"/>
      <c r="AJ120" s="1250"/>
      <c r="AK120" s="1251"/>
      <c r="AL120" s="1252"/>
      <c r="AM120" s="1251"/>
      <c r="AN120" s="1295"/>
      <c r="AO120" s="1677">
        <f>AN120*AL120</f>
        <v>0</v>
      </c>
      <c r="AP120" s="1659"/>
    </row>
    <row r="121" spans="1:42" ht="18" hidden="1" customHeight="1" thickBot="1">
      <c r="A121" s="3544"/>
      <c r="B121" s="3720"/>
      <c r="C121" s="30"/>
      <c r="D121" s="31"/>
      <c r="E121" s="32"/>
      <c r="F121" s="33"/>
      <c r="G121" s="3749"/>
      <c r="H121" s="1397"/>
      <c r="I121" s="1397"/>
      <c r="J121" s="1398"/>
      <c r="K121" s="1295"/>
      <c r="L121" s="1295"/>
      <c r="M121" s="1677">
        <f t="shared" si="5"/>
        <v>0</v>
      </c>
      <c r="N121" s="3659"/>
      <c r="O121" s="1250"/>
      <c r="P121" s="1251"/>
      <c r="Q121" s="1252"/>
      <c r="R121" s="1248"/>
      <c r="S121" s="1251"/>
      <c r="T121" s="1677">
        <f>S121*Q121</f>
        <v>0</v>
      </c>
      <c r="U121" s="3697"/>
      <c r="V121" s="1234"/>
      <c r="W121" s="1236"/>
      <c r="X121" s="1345"/>
      <c r="Y121" s="1319"/>
      <c r="Z121" s="1295"/>
      <c r="AA121" s="1677">
        <f t="shared" si="3"/>
        <v>0</v>
      </c>
      <c r="AB121" s="3788"/>
      <c r="AC121" s="1250"/>
      <c r="AD121" s="1251"/>
      <c r="AE121" s="1252"/>
      <c r="AF121" s="1295"/>
      <c r="AG121" s="1295"/>
      <c r="AH121" s="1677">
        <f t="shared" si="4"/>
        <v>0</v>
      </c>
      <c r="AI121" s="3659"/>
      <c r="AJ121" s="1250"/>
      <c r="AK121" s="1251"/>
      <c r="AL121" s="1252"/>
      <c r="AM121" s="1251"/>
      <c r="AN121" s="1295"/>
      <c r="AO121" s="1677">
        <f>AN121*AL121</f>
        <v>0</v>
      </c>
      <c r="AP121" s="1659"/>
    </row>
    <row r="122" spans="1:42" ht="18" hidden="1" customHeight="1" thickBot="1">
      <c r="A122" s="3544"/>
      <c r="B122" s="3720"/>
      <c r="C122" s="30"/>
      <c r="D122" s="31"/>
      <c r="E122" s="32"/>
      <c r="F122" s="33"/>
      <c r="G122" s="3749"/>
      <c r="H122" s="1397"/>
      <c r="I122" s="1397"/>
      <c r="J122" s="1398"/>
      <c r="K122" s="1295"/>
      <c r="L122" s="1295"/>
      <c r="M122" s="1677">
        <f t="shared" si="5"/>
        <v>0</v>
      </c>
      <c r="N122" s="3659"/>
      <c r="O122" s="1250"/>
      <c r="P122" s="1251"/>
      <c r="Q122" s="1252"/>
      <c r="R122" s="1248"/>
      <c r="S122" s="1251"/>
      <c r="T122" s="1677">
        <f>S122*Q122</f>
        <v>0</v>
      </c>
      <c r="U122" s="3697"/>
      <c r="V122" s="1234"/>
      <c r="W122" s="1236"/>
      <c r="X122" s="1345"/>
      <c r="Y122" s="1319"/>
      <c r="Z122" s="1295"/>
      <c r="AA122" s="1677">
        <f t="shared" si="3"/>
        <v>0</v>
      </c>
      <c r="AB122" s="3788"/>
      <c r="AC122" s="1250"/>
      <c r="AD122" s="1251"/>
      <c r="AE122" s="1252"/>
      <c r="AF122" s="1295"/>
      <c r="AG122" s="1295"/>
      <c r="AH122" s="1677">
        <f t="shared" si="4"/>
        <v>0</v>
      </c>
      <c r="AI122" s="3659"/>
      <c r="AJ122" s="1250"/>
      <c r="AK122" s="1251"/>
      <c r="AL122" s="1252"/>
      <c r="AM122" s="1251"/>
      <c r="AN122" s="1295"/>
      <c r="AO122" s="1677">
        <f>AN122*AL122</f>
        <v>0</v>
      </c>
      <c r="AP122" s="1659"/>
    </row>
    <row r="123" spans="1:42" ht="18" hidden="1" customHeight="1" thickBot="1">
      <c r="A123" s="3544"/>
      <c r="B123" s="3720"/>
      <c r="C123" s="30"/>
      <c r="D123" s="31"/>
      <c r="E123" s="32"/>
      <c r="F123" s="33"/>
      <c r="G123" s="3749"/>
      <c r="H123" s="1397"/>
      <c r="I123" s="1397"/>
      <c r="J123" s="1398"/>
      <c r="K123" s="1295"/>
      <c r="L123" s="1295"/>
      <c r="M123" s="1677">
        <f t="shared" si="5"/>
        <v>0</v>
      </c>
      <c r="N123" s="3659"/>
      <c r="O123" s="1250"/>
      <c r="P123" s="1251"/>
      <c r="Q123" s="1252"/>
      <c r="R123" s="1248"/>
      <c r="S123" s="1251"/>
      <c r="T123" s="1677">
        <f>S123*Q123</f>
        <v>0</v>
      </c>
      <c r="U123" s="3697"/>
      <c r="V123" s="1234"/>
      <c r="W123" s="1236"/>
      <c r="X123" s="1345"/>
      <c r="Y123" s="1319"/>
      <c r="Z123" s="1295"/>
      <c r="AA123" s="1677">
        <f t="shared" si="3"/>
        <v>0</v>
      </c>
      <c r="AB123" s="3788"/>
      <c r="AC123" s="1250"/>
      <c r="AD123" s="1251"/>
      <c r="AE123" s="1252"/>
      <c r="AF123" s="1295"/>
      <c r="AG123" s="1295"/>
      <c r="AH123" s="1677">
        <f t="shared" si="4"/>
        <v>0</v>
      </c>
      <c r="AI123" s="3659"/>
      <c r="AJ123" s="1250"/>
      <c r="AK123" s="1251"/>
      <c r="AL123" s="1252"/>
      <c r="AM123" s="1251"/>
      <c r="AN123" s="1295"/>
      <c r="AO123" s="1677">
        <f>AN123*AL123</f>
        <v>0</v>
      </c>
      <c r="AP123" s="1659"/>
    </row>
    <row r="124" spans="1:42" ht="18" hidden="1" customHeight="1" thickBot="1">
      <c r="A124" s="3544"/>
      <c r="B124" s="3720"/>
      <c r="C124" s="30"/>
      <c r="D124" s="31"/>
      <c r="E124" s="32"/>
      <c r="F124" s="33"/>
      <c r="G124" s="3749"/>
      <c r="H124" s="1397"/>
      <c r="I124" s="1397"/>
      <c r="J124" s="1398"/>
      <c r="K124" s="1295"/>
      <c r="L124" s="1295"/>
      <c r="M124" s="1677">
        <f t="shared" si="5"/>
        <v>0</v>
      </c>
      <c r="N124" s="3659"/>
      <c r="O124" s="1250"/>
      <c r="P124" s="1251"/>
      <c r="Q124" s="1252"/>
      <c r="R124" s="1248"/>
      <c r="S124" s="1251"/>
      <c r="T124" s="1677">
        <f>S124*Q124</f>
        <v>0</v>
      </c>
      <c r="U124" s="3697"/>
      <c r="V124" s="1234"/>
      <c r="W124" s="1236"/>
      <c r="X124" s="1345"/>
      <c r="Y124" s="1319"/>
      <c r="Z124" s="1295"/>
      <c r="AA124" s="1677">
        <f t="shared" si="3"/>
        <v>0</v>
      </c>
      <c r="AB124" s="3788"/>
      <c r="AC124" s="1250"/>
      <c r="AD124" s="1251"/>
      <c r="AE124" s="1252"/>
      <c r="AF124" s="1295"/>
      <c r="AG124" s="1295"/>
      <c r="AH124" s="1677">
        <f t="shared" si="4"/>
        <v>0</v>
      </c>
      <c r="AI124" s="3659"/>
      <c r="AJ124" s="1250"/>
      <c r="AK124" s="1251"/>
      <c r="AL124" s="1252"/>
      <c r="AM124" s="1251"/>
      <c r="AN124" s="1295"/>
      <c r="AO124" s="1677">
        <f>AN124*AL124</f>
        <v>0</v>
      </c>
      <c r="AP124" s="1659"/>
    </row>
    <row r="125" spans="1:42" ht="18" hidden="1" customHeight="1" thickBot="1">
      <c r="A125" s="3545"/>
      <c r="B125" s="3721"/>
      <c r="C125" s="35"/>
      <c r="D125" s="36"/>
      <c r="E125" s="37"/>
      <c r="F125" s="38"/>
      <c r="G125" s="3750"/>
      <c r="H125" s="1402"/>
      <c r="I125" s="1402"/>
      <c r="J125" s="1403"/>
      <c r="K125" s="1311"/>
      <c r="L125" s="1311"/>
      <c r="M125" s="1677">
        <f t="shared" si="5"/>
        <v>0</v>
      </c>
      <c r="N125" s="3660"/>
      <c r="O125" s="1256"/>
      <c r="P125" s="1257"/>
      <c r="Q125" s="1258"/>
      <c r="R125" s="1254"/>
      <c r="S125" s="1257"/>
      <c r="T125" s="1677">
        <f>S125*Q125</f>
        <v>0</v>
      </c>
      <c r="U125" s="3698"/>
      <c r="V125" s="1234"/>
      <c r="W125" s="1236"/>
      <c r="X125" s="1345"/>
      <c r="Y125" s="1319"/>
      <c r="Z125" s="1311"/>
      <c r="AA125" s="1677">
        <f t="shared" si="3"/>
        <v>0</v>
      </c>
      <c r="AB125" s="3789"/>
      <c r="AC125" s="1256"/>
      <c r="AD125" s="1257"/>
      <c r="AE125" s="1258"/>
      <c r="AF125" s="1311"/>
      <c r="AG125" s="1311"/>
      <c r="AH125" s="1677">
        <f t="shared" si="4"/>
        <v>0</v>
      </c>
      <c r="AI125" s="3660"/>
      <c r="AJ125" s="1256"/>
      <c r="AK125" s="1257"/>
      <c r="AL125" s="1258"/>
      <c r="AM125" s="1257"/>
      <c r="AN125" s="1311"/>
      <c r="AO125" s="1677">
        <f>AN125*AL125</f>
        <v>0</v>
      </c>
      <c r="AP125" s="1659"/>
    </row>
    <row r="126" spans="1:42" ht="18" hidden="1" customHeight="1" thickBot="1">
      <c r="A126" s="3543" t="s">
        <v>48</v>
      </c>
      <c r="B126" s="3719"/>
      <c r="C126" s="25"/>
      <c r="D126" s="26"/>
      <c r="E126" s="27"/>
      <c r="F126" s="28"/>
      <c r="G126" s="3748"/>
      <c r="H126" s="1845"/>
      <c r="I126" s="1845"/>
      <c r="J126" s="1846"/>
      <c r="K126" s="1320"/>
      <c r="L126" s="1320"/>
      <c r="M126" s="1677">
        <f t="shared" si="5"/>
        <v>0</v>
      </c>
      <c r="N126" s="3658"/>
      <c r="O126" s="1244"/>
      <c r="P126" s="1245"/>
      <c r="Q126" s="1246"/>
      <c r="R126" s="1237"/>
      <c r="S126" s="1245"/>
      <c r="T126" s="1677">
        <f>S126*Q126</f>
        <v>0</v>
      </c>
      <c r="U126" s="3696"/>
      <c r="V126" s="1753"/>
      <c r="W126" s="1319"/>
      <c r="X126" s="1345"/>
      <c r="Y126" s="1319"/>
      <c r="Z126" s="1320"/>
      <c r="AA126" s="1677">
        <f t="shared" si="3"/>
        <v>0</v>
      </c>
      <c r="AB126" s="3658"/>
      <c r="AC126" s="1244"/>
      <c r="AD126" s="1245"/>
      <c r="AE126" s="1246"/>
      <c r="AF126" s="1320"/>
      <c r="AG126" s="1320"/>
      <c r="AH126" s="1677">
        <f t="shared" si="4"/>
        <v>0</v>
      </c>
      <c r="AI126" s="3658"/>
      <c r="AJ126" s="1244"/>
      <c r="AK126" s="1245"/>
      <c r="AL126" s="1246"/>
      <c r="AM126" s="1245"/>
      <c r="AN126" s="1320"/>
      <c r="AO126" s="1677">
        <f>AN126*AL126</f>
        <v>0</v>
      </c>
      <c r="AP126" s="1659"/>
    </row>
    <row r="127" spans="1:42" ht="18" hidden="1" customHeight="1" thickBot="1">
      <c r="A127" s="3544"/>
      <c r="B127" s="3720"/>
      <c r="C127" s="30"/>
      <c r="D127" s="31"/>
      <c r="E127" s="32"/>
      <c r="F127" s="33"/>
      <c r="G127" s="3749"/>
      <c r="H127" s="1397"/>
      <c r="I127" s="1397"/>
      <c r="J127" s="1398"/>
      <c r="K127" s="1295"/>
      <c r="L127" s="1295"/>
      <c r="M127" s="1677">
        <f t="shared" si="5"/>
        <v>0</v>
      </c>
      <c r="N127" s="3659"/>
      <c r="O127" s="1250"/>
      <c r="P127" s="1251"/>
      <c r="Q127" s="1252"/>
      <c r="R127" s="1248"/>
      <c r="S127" s="1251"/>
      <c r="T127" s="1677">
        <f>S127*Q127</f>
        <v>0</v>
      </c>
      <c r="U127" s="3697"/>
      <c r="V127" s="1234"/>
      <c r="W127" s="1236"/>
      <c r="X127" s="1345"/>
      <c r="Y127" s="1319"/>
      <c r="Z127" s="1295"/>
      <c r="AA127" s="1677">
        <f t="shared" si="3"/>
        <v>0</v>
      </c>
      <c r="AB127" s="3788"/>
      <c r="AC127" s="1250"/>
      <c r="AD127" s="1251"/>
      <c r="AE127" s="1252"/>
      <c r="AF127" s="1295"/>
      <c r="AG127" s="1295"/>
      <c r="AH127" s="1677">
        <f t="shared" si="4"/>
        <v>0</v>
      </c>
      <c r="AI127" s="3659"/>
      <c r="AJ127" s="1250"/>
      <c r="AK127" s="1251"/>
      <c r="AL127" s="1252"/>
      <c r="AM127" s="1251"/>
      <c r="AN127" s="1295"/>
      <c r="AO127" s="1677">
        <f>AN127*AL127</f>
        <v>0</v>
      </c>
      <c r="AP127" s="1659"/>
    </row>
    <row r="128" spans="1:42" ht="18" hidden="1" customHeight="1" thickBot="1">
      <c r="A128" s="3544"/>
      <c r="B128" s="3720"/>
      <c r="C128" s="30"/>
      <c r="D128" s="31"/>
      <c r="E128" s="32"/>
      <c r="F128" s="33"/>
      <c r="G128" s="3749"/>
      <c r="H128" s="1397"/>
      <c r="I128" s="1397"/>
      <c r="J128" s="1398"/>
      <c r="K128" s="1295"/>
      <c r="L128" s="1295"/>
      <c r="M128" s="1677">
        <f t="shared" si="5"/>
        <v>0</v>
      </c>
      <c r="N128" s="3659"/>
      <c r="O128" s="1250"/>
      <c r="P128" s="1251"/>
      <c r="Q128" s="1252"/>
      <c r="R128" s="1248"/>
      <c r="S128" s="1251"/>
      <c r="T128" s="1677">
        <f>S128*Q128</f>
        <v>0</v>
      </c>
      <c r="U128" s="3697"/>
      <c r="V128" s="1234"/>
      <c r="W128" s="1236"/>
      <c r="X128" s="1345"/>
      <c r="Y128" s="1319"/>
      <c r="Z128" s="1295"/>
      <c r="AA128" s="1677">
        <f t="shared" si="3"/>
        <v>0</v>
      </c>
      <c r="AB128" s="3788"/>
      <c r="AC128" s="1250"/>
      <c r="AD128" s="1251"/>
      <c r="AE128" s="1252"/>
      <c r="AF128" s="1295"/>
      <c r="AG128" s="1295"/>
      <c r="AH128" s="1677">
        <f t="shared" si="4"/>
        <v>0</v>
      </c>
      <c r="AI128" s="3659"/>
      <c r="AJ128" s="1250"/>
      <c r="AK128" s="1251"/>
      <c r="AL128" s="1252"/>
      <c r="AM128" s="1251"/>
      <c r="AN128" s="1295"/>
      <c r="AO128" s="1677">
        <f>AN128*AL128</f>
        <v>0</v>
      </c>
      <c r="AP128" s="1659"/>
    </row>
    <row r="129" spans="1:42" ht="18" hidden="1" customHeight="1" thickBot="1">
      <c r="A129" s="3544"/>
      <c r="B129" s="3720"/>
      <c r="C129" s="30"/>
      <c r="D129" s="31"/>
      <c r="E129" s="32"/>
      <c r="F129" s="33"/>
      <c r="G129" s="3749"/>
      <c r="H129" s="1397"/>
      <c r="I129" s="1397"/>
      <c r="J129" s="1398"/>
      <c r="K129" s="1295"/>
      <c r="L129" s="1295"/>
      <c r="M129" s="1677">
        <f t="shared" si="5"/>
        <v>0</v>
      </c>
      <c r="N129" s="3659"/>
      <c r="O129" s="1250"/>
      <c r="P129" s="1251"/>
      <c r="Q129" s="1252"/>
      <c r="R129" s="1248"/>
      <c r="S129" s="1251"/>
      <c r="T129" s="1677">
        <f>S129*Q129</f>
        <v>0</v>
      </c>
      <c r="U129" s="3697"/>
      <c r="V129" s="1234"/>
      <c r="W129" s="1236"/>
      <c r="X129" s="1345"/>
      <c r="Y129" s="1319"/>
      <c r="Z129" s="1295"/>
      <c r="AA129" s="1677">
        <f t="shared" si="3"/>
        <v>0</v>
      </c>
      <c r="AB129" s="3788"/>
      <c r="AC129" s="1250"/>
      <c r="AD129" s="1251"/>
      <c r="AE129" s="1252"/>
      <c r="AF129" s="1295"/>
      <c r="AG129" s="1295"/>
      <c r="AH129" s="1677">
        <f t="shared" si="4"/>
        <v>0</v>
      </c>
      <c r="AI129" s="3659"/>
      <c r="AJ129" s="1250"/>
      <c r="AK129" s="1251"/>
      <c r="AL129" s="1252"/>
      <c r="AM129" s="1251"/>
      <c r="AN129" s="1295"/>
      <c r="AO129" s="1677">
        <f>AN129*AL129</f>
        <v>0</v>
      </c>
      <c r="AP129" s="1659"/>
    </row>
    <row r="130" spans="1:42" ht="18" hidden="1" customHeight="1" thickBot="1">
      <c r="A130" s="3544"/>
      <c r="B130" s="3720"/>
      <c r="C130" s="30"/>
      <c r="D130" s="31"/>
      <c r="E130" s="32"/>
      <c r="F130" s="33"/>
      <c r="G130" s="3749"/>
      <c r="H130" s="1397"/>
      <c r="I130" s="1397"/>
      <c r="J130" s="1398"/>
      <c r="K130" s="1295"/>
      <c r="L130" s="1295"/>
      <c r="M130" s="1677">
        <f t="shared" si="5"/>
        <v>0</v>
      </c>
      <c r="N130" s="3659"/>
      <c r="O130" s="1250"/>
      <c r="P130" s="1251"/>
      <c r="Q130" s="1252"/>
      <c r="R130" s="1248"/>
      <c r="S130" s="1251"/>
      <c r="T130" s="1677">
        <f>S130*Q130</f>
        <v>0</v>
      </c>
      <c r="U130" s="3697"/>
      <c r="V130" s="1234"/>
      <c r="W130" s="1236"/>
      <c r="X130" s="1345"/>
      <c r="Y130" s="1319"/>
      <c r="Z130" s="1295"/>
      <c r="AA130" s="1677">
        <f t="shared" si="3"/>
        <v>0</v>
      </c>
      <c r="AB130" s="3788"/>
      <c r="AC130" s="1250"/>
      <c r="AD130" s="1251"/>
      <c r="AE130" s="1252"/>
      <c r="AF130" s="1295"/>
      <c r="AG130" s="1295"/>
      <c r="AH130" s="1677">
        <f t="shared" si="4"/>
        <v>0</v>
      </c>
      <c r="AI130" s="3659"/>
      <c r="AJ130" s="1250"/>
      <c r="AK130" s="1251"/>
      <c r="AL130" s="1252"/>
      <c r="AM130" s="1251"/>
      <c r="AN130" s="1295"/>
      <c r="AO130" s="1677">
        <f>AN130*AL130</f>
        <v>0</v>
      </c>
      <c r="AP130" s="1659"/>
    </row>
    <row r="131" spans="1:42" ht="18" hidden="1" customHeight="1" thickBot="1">
      <c r="A131" s="3544"/>
      <c r="B131" s="3720"/>
      <c r="C131" s="30"/>
      <c r="D131" s="31"/>
      <c r="E131" s="32"/>
      <c r="F131" s="33"/>
      <c r="G131" s="3749"/>
      <c r="H131" s="1397"/>
      <c r="I131" s="1397"/>
      <c r="J131" s="1398"/>
      <c r="K131" s="1295"/>
      <c r="L131" s="1295"/>
      <c r="M131" s="1677">
        <f t="shared" si="5"/>
        <v>0</v>
      </c>
      <c r="N131" s="3659"/>
      <c r="O131" s="1250"/>
      <c r="P131" s="1251"/>
      <c r="Q131" s="1252"/>
      <c r="R131" s="1248"/>
      <c r="S131" s="1251"/>
      <c r="T131" s="1677">
        <f>S131*Q131</f>
        <v>0</v>
      </c>
      <c r="U131" s="3697"/>
      <c r="V131" s="1234"/>
      <c r="W131" s="1236"/>
      <c r="X131" s="1345"/>
      <c r="Y131" s="1319"/>
      <c r="Z131" s="1295"/>
      <c r="AA131" s="1677">
        <f t="shared" si="3"/>
        <v>0</v>
      </c>
      <c r="AB131" s="3788"/>
      <c r="AC131" s="1250"/>
      <c r="AD131" s="1251"/>
      <c r="AE131" s="1252"/>
      <c r="AF131" s="1295"/>
      <c r="AG131" s="1295"/>
      <c r="AH131" s="1677">
        <f t="shared" si="4"/>
        <v>0</v>
      </c>
      <c r="AI131" s="3659"/>
      <c r="AJ131" s="1250"/>
      <c r="AK131" s="1251"/>
      <c r="AL131" s="1252"/>
      <c r="AM131" s="1251"/>
      <c r="AN131" s="1295"/>
      <c r="AO131" s="1677">
        <f>AN131*AL131</f>
        <v>0</v>
      </c>
      <c r="AP131" s="1659"/>
    </row>
    <row r="132" spans="1:42" ht="18" hidden="1" customHeight="1" thickBot="1">
      <c r="A132" s="3544"/>
      <c r="B132" s="3720"/>
      <c r="C132" s="30"/>
      <c r="D132" s="31"/>
      <c r="E132" s="32"/>
      <c r="F132" s="33"/>
      <c r="G132" s="3749"/>
      <c r="H132" s="1397"/>
      <c r="I132" s="1397"/>
      <c r="J132" s="1398"/>
      <c r="K132" s="1295"/>
      <c r="L132" s="1295"/>
      <c r="M132" s="1677">
        <f t="shared" si="5"/>
        <v>0</v>
      </c>
      <c r="N132" s="3659"/>
      <c r="O132" s="1250"/>
      <c r="P132" s="1251"/>
      <c r="Q132" s="1252"/>
      <c r="R132" s="1248"/>
      <c r="S132" s="1251"/>
      <c r="T132" s="1677">
        <f>S132*Q132</f>
        <v>0</v>
      </c>
      <c r="U132" s="3697"/>
      <c r="V132" s="1234"/>
      <c r="W132" s="1236"/>
      <c r="X132" s="1345"/>
      <c r="Y132" s="1319"/>
      <c r="Z132" s="1295"/>
      <c r="AA132" s="1677">
        <f t="shared" si="3"/>
        <v>0</v>
      </c>
      <c r="AB132" s="3788"/>
      <c r="AC132" s="1250"/>
      <c r="AD132" s="1251"/>
      <c r="AE132" s="1252"/>
      <c r="AF132" s="1295"/>
      <c r="AG132" s="1295"/>
      <c r="AH132" s="1677">
        <f t="shared" si="4"/>
        <v>0</v>
      </c>
      <c r="AI132" s="3659"/>
      <c r="AJ132" s="1250"/>
      <c r="AK132" s="1251"/>
      <c r="AL132" s="1252"/>
      <c r="AM132" s="1251"/>
      <c r="AN132" s="1295"/>
      <c r="AO132" s="1677">
        <f>AN132*AL132</f>
        <v>0</v>
      </c>
      <c r="AP132" s="1659"/>
    </row>
    <row r="133" spans="1:42" ht="18" hidden="1" customHeight="1" thickBot="1">
      <c r="A133" s="3544"/>
      <c r="B133" s="3720"/>
      <c r="C133" s="30"/>
      <c r="D133" s="31"/>
      <c r="E133" s="32"/>
      <c r="F133" s="33"/>
      <c r="G133" s="3749"/>
      <c r="H133" s="1397"/>
      <c r="I133" s="1397"/>
      <c r="J133" s="1398"/>
      <c r="K133" s="1295"/>
      <c r="L133" s="1295"/>
      <c r="M133" s="1677">
        <f t="shared" si="5"/>
        <v>0</v>
      </c>
      <c r="N133" s="3659"/>
      <c r="O133" s="1250"/>
      <c r="P133" s="1251"/>
      <c r="Q133" s="1252"/>
      <c r="R133" s="1248"/>
      <c r="S133" s="1251"/>
      <c r="T133" s="1677">
        <f>S133*Q133</f>
        <v>0</v>
      </c>
      <c r="U133" s="3697"/>
      <c r="V133" s="1234"/>
      <c r="W133" s="1236"/>
      <c r="X133" s="1345"/>
      <c r="Y133" s="1319"/>
      <c r="Z133" s="1295"/>
      <c r="AA133" s="1677">
        <f t="shared" si="3"/>
        <v>0</v>
      </c>
      <c r="AB133" s="3788"/>
      <c r="AC133" s="1250"/>
      <c r="AD133" s="1251"/>
      <c r="AE133" s="1252"/>
      <c r="AF133" s="1295"/>
      <c r="AG133" s="1295"/>
      <c r="AH133" s="1677">
        <f t="shared" si="4"/>
        <v>0</v>
      </c>
      <c r="AI133" s="3659"/>
      <c r="AJ133" s="1250"/>
      <c r="AK133" s="1251"/>
      <c r="AL133" s="1252"/>
      <c r="AM133" s="1251"/>
      <c r="AN133" s="1295"/>
      <c r="AO133" s="1677">
        <f>AN133*AL133</f>
        <v>0</v>
      </c>
      <c r="AP133" s="1659"/>
    </row>
    <row r="134" spans="1:42" ht="18" hidden="1" customHeight="1" thickBot="1">
      <c r="A134" s="3544"/>
      <c r="B134" s="3720"/>
      <c r="C134" s="30"/>
      <c r="D134" s="31"/>
      <c r="E134" s="32"/>
      <c r="F134" s="33"/>
      <c r="G134" s="3749"/>
      <c r="H134" s="1397"/>
      <c r="I134" s="1397"/>
      <c r="J134" s="1398"/>
      <c r="K134" s="1295"/>
      <c r="L134" s="1295"/>
      <c r="M134" s="1677">
        <f t="shared" si="5"/>
        <v>0</v>
      </c>
      <c r="N134" s="3659"/>
      <c r="O134" s="1250"/>
      <c r="P134" s="1251"/>
      <c r="Q134" s="1252"/>
      <c r="R134" s="1248"/>
      <c r="S134" s="1251"/>
      <c r="T134" s="1677">
        <f>S134*Q134</f>
        <v>0</v>
      </c>
      <c r="U134" s="3697"/>
      <c r="V134" s="1234"/>
      <c r="W134" s="1236"/>
      <c r="X134" s="1345"/>
      <c r="Y134" s="1319"/>
      <c r="Z134" s="1295"/>
      <c r="AA134" s="1677">
        <f t="shared" ref="AA134:AA197" si="6">Z134*X134</f>
        <v>0</v>
      </c>
      <c r="AB134" s="3788"/>
      <c r="AC134" s="1250"/>
      <c r="AD134" s="1251"/>
      <c r="AE134" s="1252"/>
      <c r="AF134" s="1295"/>
      <c r="AG134" s="1295"/>
      <c r="AH134" s="1677">
        <f t="shared" ref="AH134:AH197" si="7">AG134*AE134</f>
        <v>0</v>
      </c>
      <c r="AI134" s="3659"/>
      <c r="AJ134" s="1250"/>
      <c r="AK134" s="1251"/>
      <c r="AL134" s="1252"/>
      <c r="AM134" s="1251"/>
      <c r="AN134" s="1295"/>
      <c r="AO134" s="1677">
        <f>AN134*AL134</f>
        <v>0</v>
      </c>
      <c r="AP134" s="1659"/>
    </row>
    <row r="135" spans="1:42" ht="18" hidden="1" customHeight="1" thickBot="1">
      <c r="A135" s="3544"/>
      <c r="B135" s="3720"/>
      <c r="C135" s="30"/>
      <c r="D135" s="31"/>
      <c r="E135" s="32"/>
      <c r="F135" s="33"/>
      <c r="G135" s="3749"/>
      <c r="H135" s="1397"/>
      <c r="I135" s="1397"/>
      <c r="J135" s="1398"/>
      <c r="K135" s="1295"/>
      <c r="L135" s="1295"/>
      <c r="M135" s="1677">
        <f t="shared" ref="M135:M186" si="8">J135*L135</f>
        <v>0</v>
      </c>
      <c r="N135" s="3659"/>
      <c r="O135" s="1250"/>
      <c r="P135" s="1251"/>
      <c r="Q135" s="1252"/>
      <c r="R135" s="1248"/>
      <c r="S135" s="1251"/>
      <c r="T135" s="1677">
        <f>S135*Q135</f>
        <v>0</v>
      </c>
      <c r="U135" s="3697"/>
      <c r="V135" s="1234"/>
      <c r="W135" s="1236"/>
      <c r="X135" s="1345"/>
      <c r="Y135" s="1319"/>
      <c r="Z135" s="1295"/>
      <c r="AA135" s="1677">
        <f t="shared" si="6"/>
        <v>0</v>
      </c>
      <c r="AB135" s="3788"/>
      <c r="AC135" s="1250"/>
      <c r="AD135" s="1251"/>
      <c r="AE135" s="1252"/>
      <c r="AF135" s="1295"/>
      <c r="AG135" s="1295"/>
      <c r="AH135" s="1677">
        <f t="shared" si="7"/>
        <v>0</v>
      </c>
      <c r="AI135" s="3659"/>
      <c r="AJ135" s="1250"/>
      <c r="AK135" s="1251"/>
      <c r="AL135" s="1252"/>
      <c r="AM135" s="1251"/>
      <c r="AN135" s="1295"/>
      <c r="AO135" s="1677">
        <f>AN135*AL135</f>
        <v>0</v>
      </c>
      <c r="AP135" s="1659"/>
    </row>
    <row r="136" spans="1:42" ht="18" hidden="1" customHeight="1" thickBot="1">
      <c r="A136" s="3544"/>
      <c r="B136" s="3720"/>
      <c r="C136" s="30"/>
      <c r="D136" s="31"/>
      <c r="E136" s="32"/>
      <c r="F136" s="33"/>
      <c r="G136" s="3749"/>
      <c r="H136" s="1397"/>
      <c r="I136" s="1397"/>
      <c r="J136" s="1398"/>
      <c r="K136" s="1295"/>
      <c r="L136" s="1295"/>
      <c r="M136" s="1677">
        <f t="shared" si="8"/>
        <v>0</v>
      </c>
      <c r="N136" s="3659"/>
      <c r="O136" s="1250"/>
      <c r="P136" s="1251"/>
      <c r="Q136" s="1252"/>
      <c r="R136" s="1248"/>
      <c r="S136" s="1251"/>
      <c r="T136" s="1677">
        <f>S136*Q136</f>
        <v>0</v>
      </c>
      <c r="U136" s="3697"/>
      <c r="V136" s="1234"/>
      <c r="W136" s="1236"/>
      <c r="X136" s="1345"/>
      <c r="Y136" s="1319"/>
      <c r="Z136" s="1295"/>
      <c r="AA136" s="1677">
        <f t="shared" si="6"/>
        <v>0</v>
      </c>
      <c r="AB136" s="3788"/>
      <c r="AC136" s="1250"/>
      <c r="AD136" s="1251"/>
      <c r="AE136" s="1252"/>
      <c r="AF136" s="1295"/>
      <c r="AG136" s="1295"/>
      <c r="AH136" s="1677">
        <f t="shared" si="7"/>
        <v>0</v>
      </c>
      <c r="AI136" s="3659"/>
      <c r="AJ136" s="1250"/>
      <c r="AK136" s="1251"/>
      <c r="AL136" s="1252"/>
      <c r="AM136" s="1251"/>
      <c r="AN136" s="1295"/>
      <c r="AO136" s="1677">
        <f>AN136*AL136</f>
        <v>0</v>
      </c>
      <c r="AP136" s="1659"/>
    </row>
    <row r="137" spans="1:42" ht="18" hidden="1" customHeight="1" thickBot="1">
      <c r="A137" s="3544"/>
      <c r="B137" s="3720"/>
      <c r="C137" s="30"/>
      <c r="D137" s="31"/>
      <c r="E137" s="32"/>
      <c r="F137" s="33"/>
      <c r="G137" s="3749"/>
      <c r="H137" s="1397"/>
      <c r="I137" s="1397"/>
      <c r="J137" s="1398"/>
      <c r="K137" s="1295"/>
      <c r="L137" s="1295"/>
      <c r="M137" s="1677">
        <f t="shared" si="8"/>
        <v>0</v>
      </c>
      <c r="N137" s="3659"/>
      <c r="O137" s="1250"/>
      <c r="P137" s="1251"/>
      <c r="Q137" s="1252"/>
      <c r="R137" s="1248"/>
      <c r="S137" s="1251"/>
      <c r="T137" s="1677">
        <f>S137*Q137</f>
        <v>0</v>
      </c>
      <c r="U137" s="3697"/>
      <c r="V137" s="1234"/>
      <c r="W137" s="1236"/>
      <c r="X137" s="1345"/>
      <c r="Y137" s="1319"/>
      <c r="Z137" s="1295"/>
      <c r="AA137" s="1677">
        <f t="shared" si="6"/>
        <v>0</v>
      </c>
      <c r="AB137" s="3788"/>
      <c r="AC137" s="1250"/>
      <c r="AD137" s="1251"/>
      <c r="AE137" s="1252"/>
      <c r="AF137" s="1295"/>
      <c r="AG137" s="1295"/>
      <c r="AH137" s="1677">
        <f t="shared" si="7"/>
        <v>0</v>
      </c>
      <c r="AI137" s="3659"/>
      <c r="AJ137" s="1250"/>
      <c r="AK137" s="1251"/>
      <c r="AL137" s="1252"/>
      <c r="AM137" s="1251"/>
      <c r="AN137" s="1295"/>
      <c r="AO137" s="1677">
        <f>AN137*AL137</f>
        <v>0</v>
      </c>
      <c r="AP137" s="1659"/>
    </row>
    <row r="138" spans="1:42" ht="18" hidden="1" customHeight="1" thickBot="1">
      <c r="A138" s="3544"/>
      <c r="B138" s="3720"/>
      <c r="C138" s="30"/>
      <c r="D138" s="31"/>
      <c r="E138" s="32"/>
      <c r="F138" s="33"/>
      <c r="G138" s="3749"/>
      <c r="H138" s="1397"/>
      <c r="I138" s="1397"/>
      <c r="J138" s="1398"/>
      <c r="K138" s="1295"/>
      <c r="L138" s="1295"/>
      <c r="M138" s="1677">
        <f t="shared" si="8"/>
        <v>0</v>
      </c>
      <c r="N138" s="3659"/>
      <c r="O138" s="1250"/>
      <c r="P138" s="1251"/>
      <c r="Q138" s="1252"/>
      <c r="R138" s="1248"/>
      <c r="S138" s="1251"/>
      <c r="T138" s="1677">
        <f>S138*Q138</f>
        <v>0</v>
      </c>
      <c r="U138" s="3697"/>
      <c r="V138" s="1234"/>
      <c r="W138" s="1236"/>
      <c r="X138" s="1345"/>
      <c r="Y138" s="1319"/>
      <c r="Z138" s="1295"/>
      <c r="AA138" s="1677">
        <f t="shared" si="6"/>
        <v>0</v>
      </c>
      <c r="AB138" s="3788"/>
      <c r="AC138" s="1250"/>
      <c r="AD138" s="1251"/>
      <c r="AE138" s="1252"/>
      <c r="AF138" s="1295"/>
      <c r="AG138" s="1295"/>
      <c r="AH138" s="1677">
        <f t="shared" si="7"/>
        <v>0</v>
      </c>
      <c r="AI138" s="3659"/>
      <c r="AJ138" s="1250"/>
      <c r="AK138" s="1251"/>
      <c r="AL138" s="1252"/>
      <c r="AM138" s="1251"/>
      <c r="AN138" s="1295"/>
      <c r="AO138" s="1677">
        <f>AN138*AL138</f>
        <v>0</v>
      </c>
      <c r="AP138" s="1659"/>
    </row>
    <row r="139" spans="1:42" ht="18" hidden="1" customHeight="1" thickBot="1">
      <c r="A139" s="3544"/>
      <c r="B139" s="3720"/>
      <c r="C139" s="30"/>
      <c r="D139" s="31"/>
      <c r="E139" s="32"/>
      <c r="F139" s="33"/>
      <c r="G139" s="3749"/>
      <c r="H139" s="1397"/>
      <c r="I139" s="1397"/>
      <c r="J139" s="1398"/>
      <c r="K139" s="1295"/>
      <c r="L139" s="1295"/>
      <c r="M139" s="1677">
        <f t="shared" si="8"/>
        <v>0</v>
      </c>
      <c r="N139" s="3659"/>
      <c r="O139" s="1250"/>
      <c r="P139" s="1251"/>
      <c r="Q139" s="1252"/>
      <c r="R139" s="1248"/>
      <c r="S139" s="1251"/>
      <c r="T139" s="1677">
        <f>S139*Q139</f>
        <v>0</v>
      </c>
      <c r="U139" s="3697"/>
      <c r="V139" s="1234"/>
      <c r="W139" s="1236"/>
      <c r="X139" s="1345"/>
      <c r="Y139" s="1319"/>
      <c r="Z139" s="1295"/>
      <c r="AA139" s="1677">
        <f t="shared" si="6"/>
        <v>0</v>
      </c>
      <c r="AB139" s="3788"/>
      <c r="AC139" s="1250"/>
      <c r="AD139" s="1251"/>
      <c r="AE139" s="1252"/>
      <c r="AF139" s="1295"/>
      <c r="AG139" s="1295"/>
      <c r="AH139" s="1677">
        <f t="shared" si="7"/>
        <v>0</v>
      </c>
      <c r="AI139" s="3659"/>
      <c r="AJ139" s="1250"/>
      <c r="AK139" s="1251"/>
      <c r="AL139" s="1252"/>
      <c r="AM139" s="1251"/>
      <c r="AN139" s="1295"/>
      <c r="AO139" s="1677">
        <f>AN139*AL139</f>
        <v>0</v>
      </c>
      <c r="AP139" s="1659"/>
    </row>
    <row r="140" spans="1:42" ht="18" hidden="1" customHeight="1" thickBot="1">
      <c r="A140" s="3545"/>
      <c r="B140" s="3721"/>
      <c r="C140" s="35"/>
      <c r="D140" s="36"/>
      <c r="E140" s="37"/>
      <c r="F140" s="38"/>
      <c r="G140" s="3750"/>
      <c r="H140" s="1402"/>
      <c r="I140" s="1402"/>
      <c r="J140" s="1403"/>
      <c r="K140" s="1311"/>
      <c r="L140" s="1311"/>
      <c r="M140" s="1677">
        <f t="shared" si="8"/>
        <v>0</v>
      </c>
      <c r="N140" s="3660"/>
      <c r="O140" s="1256"/>
      <c r="P140" s="1257"/>
      <c r="Q140" s="1258"/>
      <c r="R140" s="1254"/>
      <c r="S140" s="1257"/>
      <c r="T140" s="1677">
        <f>S140*Q140</f>
        <v>0</v>
      </c>
      <c r="U140" s="3698"/>
      <c r="V140" s="1234"/>
      <c r="W140" s="1236"/>
      <c r="X140" s="1345"/>
      <c r="Y140" s="1319"/>
      <c r="Z140" s="1311"/>
      <c r="AA140" s="1677">
        <f t="shared" si="6"/>
        <v>0</v>
      </c>
      <c r="AB140" s="3789"/>
      <c r="AC140" s="1256"/>
      <c r="AD140" s="1257"/>
      <c r="AE140" s="1258"/>
      <c r="AF140" s="1311"/>
      <c r="AG140" s="1311"/>
      <c r="AH140" s="1677">
        <f t="shared" si="7"/>
        <v>0</v>
      </c>
      <c r="AI140" s="3660"/>
      <c r="AJ140" s="1256"/>
      <c r="AK140" s="1257"/>
      <c r="AL140" s="1258"/>
      <c r="AM140" s="1257"/>
      <c r="AN140" s="1311"/>
      <c r="AO140" s="1677">
        <f>AN140*AL140</f>
        <v>0</v>
      </c>
      <c r="AP140" s="1659"/>
    </row>
    <row r="141" spans="1:42" ht="18" hidden="1" customHeight="1" thickBot="1">
      <c r="A141" s="3543" t="s">
        <v>49</v>
      </c>
      <c r="B141" s="3719"/>
      <c r="C141" s="25"/>
      <c r="D141" s="26"/>
      <c r="E141" s="27"/>
      <c r="F141" s="28"/>
      <c r="G141" s="3748"/>
      <c r="H141" s="1845"/>
      <c r="I141" s="1845"/>
      <c r="J141" s="1846"/>
      <c r="K141" s="1320"/>
      <c r="L141" s="1320"/>
      <c r="M141" s="1677">
        <f t="shared" si="8"/>
        <v>0</v>
      </c>
      <c r="N141" s="3658"/>
      <c r="O141" s="1244"/>
      <c r="P141" s="1245"/>
      <c r="Q141" s="1246"/>
      <c r="R141" s="1237"/>
      <c r="S141" s="1245"/>
      <c r="T141" s="1677">
        <f>S141*Q141</f>
        <v>0</v>
      </c>
      <c r="U141" s="3696"/>
      <c r="V141" s="1753"/>
      <c r="W141" s="1319"/>
      <c r="X141" s="1345"/>
      <c r="Y141" s="1319"/>
      <c r="Z141" s="1320"/>
      <c r="AA141" s="1677">
        <f t="shared" si="6"/>
        <v>0</v>
      </c>
      <c r="AB141" s="3658"/>
      <c r="AC141" s="1244"/>
      <c r="AD141" s="1245"/>
      <c r="AE141" s="1246"/>
      <c r="AF141" s="1320"/>
      <c r="AG141" s="1320"/>
      <c r="AH141" s="1677">
        <f t="shared" si="7"/>
        <v>0</v>
      </c>
      <c r="AI141" s="3658"/>
      <c r="AJ141" s="1244"/>
      <c r="AK141" s="1245"/>
      <c r="AL141" s="1246"/>
      <c r="AM141" s="1245"/>
      <c r="AN141" s="1320"/>
      <c r="AO141" s="1677">
        <f>AN141*AL141</f>
        <v>0</v>
      </c>
      <c r="AP141" s="1659"/>
    </row>
    <row r="142" spans="1:42" ht="18" hidden="1" customHeight="1" thickBot="1">
      <c r="A142" s="3544"/>
      <c r="B142" s="3720"/>
      <c r="C142" s="30"/>
      <c r="D142" s="31"/>
      <c r="E142" s="32"/>
      <c r="F142" s="33"/>
      <c r="G142" s="3749"/>
      <c r="H142" s="1397"/>
      <c r="I142" s="1397"/>
      <c r="J142" s="1398"/>
      <c r="K142" s="1295"/>
      <c r="L142" s="1295"/>
      <c r="M142" s="1677">
        <f t="shared" si="8"/>
        <v>0</v>
      </c>
      <c r="N142" s="3659"/>
      <c r="O142" s="1250"/>
      <c r="P142" s="1251"/>
      <c r="Q142" s="1252"/>
      <c r="R142" s="1248"/>
      <c r="S142" s="1251"/>
      <c r="T142" s="1677">
        <f>S142*Q142</f>
        <v>0</v>
      </c>
      <c r="U142" s="3697"/>
      <c r="V142" s="1234"/>
      <c r="W142" s="1236"/>
      <c r="X142" s="1345"/>
      <c r="Y142" s="1319"/>
      <c r="Z142" s="1295"/>
      <c r="AA142" s="1677">
        <f t="shared" si="6"/>
        <v>0</v>
      </c>
      <c r="AB142" s="3788"/>
      <c r="AC142" s="1250"/>
      <c r="AD142" s="1251"/>
      <c r="AE142" s="1252"/>
      <c r="AF142" s="1295"/>
      <c r="AG142" s="1295"/>
      <c r="AH142" s="1677">
        <f t="shared" si="7"/>
        <v>0</v>
      </c>
      <c r="AI142" s="3659"/>
      <c r="AJ142" s="1250"/>
      <c r="AK142" s="1251"/>
      <c r="AL142" s="1252"/>
      <c r="AM142" s="1251"/>
      <c r="AN142" s="1295"/>
      <c r="AO142" s="1677">
        <f>AN142*AL142</f>
        <v>0</v>
      </c>
      <c r="AP142" s="1659"/>
    </row>
    <row r="143" spans="1:42" ht="18" hidden="1" customHeight="1" thickBot="1">
      <c r="A143" s="3544"/>
      <c r="B143" s="3720"/>
      <c r="C143" s="30"/>
      <c r="D143" s="31"/>
      <c r="E143" s="32"/>
      <c r="F143" s="33"/>
      <c r="G143" s="3749"/>
      <c r="H143" s="1397"/>
      <c r="I143" s="1397"/>
      <c r="J143" s="1398"/>
      <c r="K143" s="1295"/>
      <c r="L143" s="1295"/>
      <c r="M143" s="1677">
        <f t="shared" si="8"/>
        <v>0</v>
      </c>
      <c r="N143" s="3659"/>
      <c r="O143" s="1250"/>
      <c r="P143" s="1251"/>
      <c r="Q143" s="1252"/>
      <c r="R143" s="1248"/>
      <c r="S143" s="1251"/>
      <c r="T143" s="1677">
        <f>S143*Q143</f>
        <v>0</v>
      </c>
      <c r="U143" s="3697"/>
      <c r="V143" s="1234"/>
      <c r="W143" s="1236"/>
      <c r="X143" s="1345"/>
      <c r="Y143" s="1319"/>
      <c r="Z143" s="1295"/>
      <c r="AA143" s="1677">
        <f t="shared" si="6"/>
        <v>0</v>
      </c>
      <c r="AB143" s="3788"/>
      <c r="AC143" s="1250"/>
      <c r="AD143" s="1251"/>
      <c r="AE143" s="1252"/>
      <c r="AF143" s="1295"/>
      <c r="AG143" s="1295"/>
      <c r="AH143" s="1677">
        <f t="shared" si="7"/>
        <v>0</v>
      </c>
      <c r="AI143" s="3659"/>
      <c r="AJ143" s="1250"/>
      <c r="AK143" s="1251"/>
      <c r="AL143" s="1252"/>
      <c r="AM143" s="1251"/>
      <c r="AN143" s="1295"/>
      <c r="AO143" s="1677">
        <f>AN143*AL143</f>
        <v>0</v>
      </c>
      <c r="AP143" s="1659"/>
    </row>
    <row r="144" spans="1:42" ht="18" hidden="1" customHeight="1" thickBot="1">
      <c r="A144" s="3544"/>
      <c r="B144" s="3720"/>
      <c r="C144" s="30"/>
      <c r="D144" s="31"/>
      <c r="E144" s="32"/>
      <c r="F144" s="33"/>
      <c r="G144" s="3749"/>
      <c r="H144" s="1397"/>
      <c r="I144" s="1397"/>
      <c r="J144" s="1398"/>
      <c r="K144" s="1295"/>
      <c r="L144" s="1295"/>
      <c r="M144" s="1677">
        <f t="shared" si="8"/>
        <v>0</v>
      </c>
      <c r="N144" s="3659"/>
      <c r="O144" s="1250"/>
      <c r="P144" s="1251"/>
      <c r="Q144" s="1252"/>
      <c r="R144" s="1248"/>
      <c r="S144" s="1251"/>
      <c r="T144" s="1677">
        <f>S144*Q144</f>
        <v>0</v>
      </c>
      <c r="U144" s="3697"/>
      <c r="V144" s="1234"/>
      <c r="W144" s="1236"/>
      <c r="X144" s="1345"/>
      <c r="Y144" s="1319"/>
      <c r="Z144" s="1295"/>
      <c r="AA144" s="1677">
        <f t="shared" si="6"/>
        <v>0</v>
      </c>
      <c r="AB144" s="3788"/>
      <c r="AC144" s="1250"/>
      <c r="AD144" s="1251"/>
      <c r="AE144" s="1252"/>
      <c r="AF144" s="1295"/>
      <c r="AG144" s="1295"/>
      <c r="AH144" s="1677">
        <f t="shared" si="7"/>
        <v>0</v>
      </c>
      <c r="AI144" s="3659"/>
      <c r="AJ144" s="1250"/>
      <c r="AK144" s="1251"/>
      <c r="AL144" s="1252"/>
      <c r="AM144" s="1251"/>
      <c r="AN144" s="1295"/>
      <c r="AO144" s="1677">
        <f>AN144*AL144</f>
        <v>0</v>
      </c>
      <c r="AP144" s="1659"/>
    </row>
    <row r="145" spans="1:42" ht="18" hidden="1" customHeight="1" thickBot="1">
      <c r="A145" s="3544"/>
      <c r="B145" s="3720"/>
      <c r="C145" s="30"/>
      <c r="D145" s="31"/>
      <c r="E145" s="32"/>
      <c r="F145" s="33"/>
      <c r="G145" s="3749"/>
      <c r="H145" s="1397"/>
      <c r="I145" s="1397"/>
      <c r="J145" s="1398"/>
      <c r="K145" s="1295"/>
      <c r="L145" s="1295"/>
      <c r="M145" s="1677">
        <f t="shared" si="8"/>
        <v>0</v>
      </c>
      <c r="N145" s="3659"/>
      <c r="O145" s="1250"/>
      <c r="P145" s="1251"/>
      <c r="Q145" s="1252"/>
      <c r="R145" s="1248"/>
      <c r="S145" s="1251"/>
      <c r="T145" s="1677">
        <f>S145*Q145</f>
        <v>0</v>
      </c>
      <c r="U145" s="3697"/>
      <c r="V145" s="1234"/>
      <c r="W145" s="1236"/>
      <c r="X145" s="1345"/>
      <c r="Y145" s="1319"/>
      <c r="Z145" s="1295"/>
      <c r="AA145" s="1677">
        <f t="shared" si="6"/>
        <v>0</v>
      </c>
      <c r="AB145" s="3788"/>
      <c r="AC145" s="1250"/>
      <c r="AD145" s="1251"/>
      <c r="AE145" s="1252"/>
      <c r="AF145" s="1295"/>
      <c r="AG145" s="1295"/>
      <c r="AH145" s="1677">
        <f t="shared" si="7"/>
        <v>0</v>
      </c>
      <c r="AI145" s="3659"/>
      <c r="AJ145" s="1250"/>
      <c r="AK145" s="1251"/>
      <c r="AL145" s="1252"/>
      <c r="AM145" s="1251"/>
      <c r="AN145" s="1295"/>
      <c r="AO145" s="1677">
        <f>AN145*AL145</f>
        <v>0</v>
      </c>
      <c r="AP145" s="1659"/>
    </row>
    <row r="146" spans="1:42" ht="18" hidden="1" customHeight="1" thickBot="1">
      <c r="A146" s="3544"/>
      <c r="B146" s="3720"/>
      <c r="C146" s="30"/>
      <c r="D146" s="31"/>
      <c r="E146" s="32"/>
      <c r="F146" s="33"/>
      <c r="G146" s="3749"/>
      <c r="H146" s="1397"/>
      <c r="I146" s="1397"/>
      <c r="J146" s="1398"/>
      <c r="K146" s="1295"/>
      <c r="L146" s="1295"/>
      <c r="M146" s="1677">
        <f t="shared" si="8"/>
        <v>0</v>
      </c>
      <c r="N146" s="3659"/>
      <c r="O146" s="1250"/>
      <c r="P146" s="1251"/>
      <c r="Q146" s="1252"/>
      <c r="R146" s="1248"/>
      <c r="S146" s="1251"/>
      <c r="T146" s="1677">
        <f>S146*Q146</f>
        <v>0</v>
      </c>
      <c r="U146" s="3697"/>
      <c r="V146" s="1234"/>
      <c r="W146" s="1236"/>
      <c r="X146" s="1345"/>
      <c r="Y146" s="1319"/>
      <c r="Z146" s="1295"/>
      <c r="AA146" s="1677">
        <f t="shared" si="6"/>
        <v>0</v>
      </c>
      <c r="AB146" s="3788"/>
      <c r="AC146" s="1250"/>
      <c r="AD146" s="1251"/>
      <c r="AE146" s="1252"/>
      <c r="AF146" s="1295"/>
      <c r="AG146" s="1295"/>
      <c r="AH146" s="1677">
        <f t="shared" si="7"/>
        <v>0</v>
      </c>
      <c r="AI146" s="3659"/>
      <c r="AJ146" s="1250"/>
      <c r="AK146" s="1251"/>
      <c r="AL146" s="1252"/>
      <c r="AM146" s="1251"/>
      <c r="AN146" s="1295"/>
      <c r="AO146" s="1677">
        <f>AN146*AL146</f>
        <v>0</v>
      </c>
      <c r="AP146" s="1659"/>
    </row>
    <row r="147" spans="1:42" ht="18" hidden="1" customHeight="1" thickBot="1">
      <c r="A147" s="3544"/>
      <c r="B147" s="3720"/>
      <c r="C147" s="30"/>
      <c r="D147" s="31"/>
      <c r="E147" s="32"/>
      <c r="F147" s="33"/>
      <c r="G147" s="3749"/>
      <c r="H147" s="1397"/>
      <c r="I147" s="1397"/>
      <c r="J147" s="1398"/>
      <c r="K147" s="1295"/>
      <c r="L147" s="1295"/>
      <c r="M147" s="1677">
        <f t="shared" si="8"/>
        <v>0</v>
      </c>
      <c r="N147" s="3659"/>
      <c r="O147" s="1250"/>
      <c r="P147" s="1251"/>
      <c r="Q147" s="1252"/>
      <c r="R147" s="1248"/>
      <c r="S147" s="1251"/>
      <c r="T147" s="1677">
        <f>S147*Q147</f>
        <v>0</v>
      </c>
      <c r="U147" s="3697"/>
      <c r="V147" s="1234"/>
      <c r="W147" s="1236"/>
      <c r="X147" s="1345"/>
      <c r="Y147" s="1319"/>
      <c r="Z147" s="1295"/>
      <c r="AA147" s="1677">
        <f t="shared" si="6"/>
        <v>0</v>
      </c>
      <c r="AB147" s="3788"/>
      <c r="AC147" s="1250"/>
      <c r="AD147" s="1251"/>
      <c r="AE147" s="1252"/>
      <c r="AF147" s="1295"/>
      <c r="AG147" s="1295"/>
      <c r="AH147" s="1677">
        <f t="shared" si="7"/>
        <v>0</v>
      </c>
      <c r="AI147" s="3659"/>
      <c r="AJ147" s="1250"/>
      <c r="AK147" s="1251"/>
      <c r="AL147" s="1252"/>
      <c r="AM147" s="1251"/>
      <c r="AN147" s="1295"/>
      <c r="AO147" s="1677">
        <f>AN147*AL147</f>
        <v>0</v>
      </c>
      <c r="AP147" s="1659"/>
    </row>
    <row r="148" spans="1:42" ht="18" hidden="1" customHeight="1" thickBot="1">
      <c r="A148" s="3544"/>
      <c r="B148" s="3720"/>
      <c r="C148" s="30"/>
      <c r="D148" s="31"/>
      <c r="E148" s="32"/>
      <c r="F148" s="33"/>
      <c r="G148" s="3749"/>
      <c r="H148" s="1397"/>
      <c r="I148" s="1397"/>
      <c r="J148" s="1398"/>
      <c r="K148" s="1295"/>
      <c r="L148" s="1295"/>
      <c r="M148" s="1677">
        <f t="shared" si="8"/>
        <v>0</v>
      </c>
      <c r="N148" s="3659"/>
      <c r="O148" s="1250"/>
      <c r="P148" s="1251"/>
      <c r="Q148" s="1252"/>
      <c r="R148" s="1248"/>
      <c r="S148" s="1251"/>
      <c r="T148" s="1677">
        <f>S148*Q148</f>
        <v>0</v>
      </c>
      <c r="U148" s="3697"/>
      <c r="V148" s="1234"/>
      <c r="W148" s="1236"/>
      <c r="X148" s="1345"/>
      <c r="Y148" s="1319"/>
      <c r="Z148" s="1295"/>
      <c r="AA148" s="1677">
        <f t="shared" si="6"/>
        <v>0</v>
      </c>
      <c r="AB148" s="3788"/>
      <c r="AC148" s="1250"/>
      <c r="AD148" s="1251"/>
      <c r="AE148" s="1252"/>
      <c r="AF148" s="1295"/>
      <c r="AG148" s="1295"/>
      <c r="AH148" s="1677">
        <f t="shared" si="7"/>
        <v>0</v>
      </c>
      <c r="AI148" s="3659"/>
      <c r="AJ148" s="1250"/>
      <c r="AK148" s="1251"/>
      <c r="AL148" s="1252"/>
      <c r="AM148" s="1251"/>
      <c r="AN148" s="1295"/>
      <c r="AO148" s="1677">
        <f>AN148*AL148</f>
        <v>0</v>
      </c>
      <c r="AP148" s="1659"/>
    </row>
    <row r="149" spans="1:42" ht="18" hidden="1" customHeight="1" thickBot="1">
      <c r="A149" s="3544"/>
      <c r="B149" s="3720"/>
      <c r="C149" s="30"/>
      <c r="D149" s="31"/>
      <c r="E149" s="32"/>
      <c r="F149" s="33"/>
      <c r="G149" s="3749"/>
      <c r="H149" s="1397"/>
      <c r="I149" s="1397"/>
      <c r="J149" s="1398"/>
      <c r="K149" s="1295"/>
      <c r="L149" s="1295"/>
      <c r="M149" s="1677">
        <f t="shared" si="8"/>
        <v>0</v>
      </c>
      <c r="N149" s="3659"/>
      <c r="O149" s="1250"/>
      <c r="P149" s="1251"/>
      <c r="Q149" s="1252"/>
      <c r="R149" s="1248"/>
      <c r="S149" s="1251"/>
      <c r="T149" s="1677">
        <f>S149*Q149</f>
        <v>0</v>
      </c>
      <c r="U149" s="3697"/>
      <c r="V149" s="1234"/>
      <c r="W149" s="1236"/>
      <c r="X149" s="1345"/>
      <c r="Y149" s="1319"/>
      <c r="Z149" s="1295"/>
      <c r="AA149" s="1677">
        <f t="shared" si="6"/>
        <v>0</v>
      </c>
      <c r="AB149" s="3788"/>
      <c r="AC149" s="1250"/>
      <c r="AD149" s="1251"/>
      <c r="AE149" s="1252"/>
      <c r="AF149" s="1295"/>
      <c r="AG149" s="1295"/>
      <c r="AH149" s="1677">
        <f t="shared" si="7"/>
        <v>0</v>
      </c>
      <c r="AI149" s="3659"/>
      <c r="AJ149" s="1250"/>
      <c r="AK149" s="1251"/>
      <c r="AL149" s="1252"/>
      <c r="AM149" s="1251"/>
      <c r="AN149" s="1295"/>
      <c r="AO149" s="1677">
        <f>AN149*AL149</f>
        <v>0</v>
      </c>
      <c r="AP149" s="1659"/>
    </row>
    <row r="150" spans="1:42" ht="18" hidden="1" customHeight="1" thickBot="1">
      <c r="A150" s="3544"/>
      <c r="B150" s="3720"/>
      <c r="C150" s="30"/>
      <c r="D150" s="31"/>
      <c r="E150" s="32"/>
      <c r="F150" s="33"/>
      <c r="G150" s="3749"/>
      <c r="H150" s="1397"/>
      <c r="I150" s="1397"/>
      <c r="J150" s="1398"/>
      <c r="K150" s="1295"/>
      <c r="L150" s="1295"/>
      <c r="M150" s="1677">
        <f t="shared" si="8"/>
        <v>0</v>
      </c>
      <c r="N150" s="3659"/>
      <c r="O150" s="1250"/>
      <c r="P150" s="1251"/>
      <c r="Q150" s="1252"/>
      <c r="R150" s="1248"/>
      <c r="S150" s="1251"/>
      <c r="T150" s="1677">
        <f>S150*Q150</f>
        <v>0</v>
      </c>
      <c r="U150" s="3697"/>
      <c r="V150" s="1234"/>
      <c r="W150" s="1236"/>
      <c r="X150" s="1345"/>
      <c r="Y150" s="1319"/>
      <c r="Z150" s="1295"/>
      <c r="AA150" s="1677">
        <f t="shared" si="6"/>
        <v>0</v>
      </c>
      <c r="AB150" s="3788"/>
      <c r="AC150" s="1250"/>
      <c r="AD150" s="1251"/>
      <c r="AE150" s="1252"/>
      <c r="AF150" s="1295"/>
      <c r="AG150" s="1295"/>
      <c r="AH150" s="1677">
        <f t="shared" si="7"/>
        <v>0</v>
      </c>
      <c r="AI150" s="3659"/>
      <c r="AJ150" s="1250"/>
      <c r="AK150" s="1251"/>
      <c r="AL150" s="1252"/>
      <c r="AM150" s="1251"/>
      <c r="AN150" s="1295"/>
      <c r="AO150" s="1677">
        <f>AN150*AL150</f>
        <v>0</v>
      </c>
      <c r="AP150" s="1659"/>
    </row>
    <row r="151" spans="1:42" ht="18" hidden="1" customHeight="1" thickBot="1">
      <c r="A151" s="3544"/>
      <c r="B151" s="3720"/>
      <c r="C151" s="30"/>
      <c r="D151" s="31"/>
      <c r="E151" s="32"/>
      <c r="F151" s="33"/>
      <c r="G151" s="3749"/>
      <c r="H151" s="1397"/>
      <c r="I151" s="1397"/>
      <c r="J151" s="1398"/>
      <c r="K151" s="1295"/>
      <c r="L151" s="1295"/>
      <c r="M151" s="1677">
        <f t="shared" si="8"/>
        <v>0</v>
      </c>
      <c r="N151" s="3659"/>
      <c r="O151" s="1250"/>
      <c r="P151" s="1251"/>
      <c r="Q151" s="1252"/>
      <c r="R151" s="1248"/>
      <c r="S151" s="1251"/>
      <c r="T151" s="1677">
        <f>S151*Q151</f>
        <v>0</v>
      </c>
      <c r="U151" s="3697"/>
      <c r="V151" s="1234"/>
      <c r="W151" s="1236"/>
      <c r="X151" s="1345"/>
      <c r="Y151" s="1319"/>
      <c r="Z151" s="1295"/>
      <c r="AA151" s="1677">
        <f t="shared" si="6"/>
        <v>0</v>
      </c>
      <c r="AB151" s="3788"/>
      <c r="AC151" s="1250"/>
      <c r="AD151" s="1251"/>
      <c r="AE151" s="1252"/>
      <c r="AF151" s="1295"/>
      <c r="AG151" s="1295"/>
      <c r="AH151" s="1677">
        <f t="shared" si="7"/>
        <v>0</v>
      </c>
      <c r="AI151" s="3659"/>
      <c r="AJ151" s="1250"/>
      <c r="AK151" s="1251"/>
      <c r="AL151" s="1252"/>
      <c r="AM151" s="1251"/>
      <c r="AN151" s="1295"/>
      <c r="AO151" s="1677">
        <f>AN151*AL151</f>
        <v>0</v>
      </c>
      <c r="AP151" s="1659"/>
    </row>
    <row r="152" spans="1:42" ht="18" hidden="1" customHeight="1" thickBot="1">
      <c r="A152" s="3544"/>
      <c r="B152" s="3720"/>
      <c r="C152" s="30"/>
      <c r="D152" s="31"/>
      <c r="E152" s="32"/>
      <c r="F152" s="33"/>
      <c r="G152" s="3749"/>
      <c r="H152" s="1397"/>
      <c r="I152" s="1397"/>
      <c r="J152" s="1398"/>
      <c r="K152" s="1295"/>
      <c r="L152" s="1295"/>
      <c r="M152" s="1677">
        <f t="shared" si="8"/>
        <v>0</v>
      </c>
      <c r="N152" s="3659"/>
      <c r="O152" s="1250"/>
      <c r="P152" s="1251"/>
      <c r="Q152" s="1252"/>
      <c r="R152" s="1248"/>
      <c r="S152" s="1251"/>
      <c r="T152" s="1677">
        <f>S152*Q152</f>
        <v>0</v>
      </c>
      <c r="U152" s="3697"/>
      <c r="V152" s="1234"/>
      <c r="W152" s="1236"/>
      <c r="X152" s="1345"/>
      <c r="Y152" s="1319"/>
      <c r="Z152" s="1295"/>
      <c r="AA152" s="1677">
        <f t="shared" si="6"/>
        <v>0</v>
      </c>
      <c r="AB152" s="3788"/>
      <c r="AC152" s="1250"/>
      <c r="AD152" s="1251"/>
      <c r="AE152" s="1252"/>
      <c r="AF152" s="1295"/>
      <c r="AG152" s="1295"/>
      <c r="AH152" s="1677">
        <f t="shared" si="7"/>
        <v>0</v>
      </c>
      <c r="AI152" s="3659"/>
      <c r="AJ152" s="1250"/>
      <c r="AK152" s="1251"/>
      <c r="AL152" s="1252"/>
      <c r="AM152" s="1251"/>
      <c r="AN152" s="1295"/>
      <c r="AO152" s="1677">
        <f>AN152*AL152</f>
        <v>0</v>
      </c>
      <c r="AP152" s="1659"/>
    </row>
    <row r="153" spans="1:42" ht="18" hidden="1" customHeight="1" thickBot="1">
      <c r="A153" s="3544"/>
      <c r="B153" s="3720"/>
      <c r="C153" s="30"/>
      <c r="D153" s="31"/>
      <c r="E153" s="32"/>
      <c r="F153" s="33"/>
      <c r="G153" s="3749"/>
      <c r="H153" s="1397"/>
      <c r="I153" s="1397"/>
      <c r="J153" s="1398"/>
      <c r="K153" s="1295"/>
      <c r="L153" s="1295"/>
      <c r="M153" s="1677">
        <f t="shared" si="8"/>
        <v>0</v>
      </c>
      <c r="N153" s="3659"/>
      <c r="O153" s="1250"/>
      <c r="P153" s="1251"/>
      <c r="Q153" s="1252"/>
      <c r="R153" s="1248"/>
      <c r="S153" s="1251"/>
      <c r="T153" s="1677">
        <f>S153*Q153</f>
        <v>0</v>
      </c>
      <c r="U153" s="3697"/>
      <c r="V153" s="1234"/>
      <c r="W153" s="1236"/>
      <c r="X153" s="1345"/>
      <c r="Y153" s="1319"/>
      <c r="Z153" s="1295"/>
      <c r="AA153" s="1677">
        <f t="shared" si="6"/>
        <v>0</v>
      </c>
      <c r="AB153" s="3788"/>
      <c r="AC153" s="1250"/>
      <c r="AD153" s="1251"/>
      <c r="AE153" s="1252"/>
      <c r="AF153" s="1295"/>
      <c r="AG153" s="1295"/>
      <c r="AH153" s="1677">
        <f t="shared" si="7"/>
        <v>0</v>
      </c>
      <c r="AI153" s="3659"/>
      <c r="AJ153" s="1250"/>
      <c r="AK153" s="1251"/>
      <c r="AL153" s="1252"/>
      <c r="AM153" s="1251"/>
      <c r="AN153" s="1295"/>
      <c r="AO153" s="1677">
        <f>AN153*AL153</f>
        <v>0</v>
      </c>
      <c r="AP153" s="1659"/>
    </row>
    <row r="154" spans="1:42" ht="18" hidden="1" customHeight="1" thickBot="1">
      <c r="A154" s="3544"/>
      <c r="B154" s="3720"/>
      <c r="C154" s="30"/>
      <c r="D154" s="31"/>
      <c r="E154" s="32"/>
      <c r="F154" s="33"/>
      <c r="G154" s="3749"/>
      <c r="H154" s="1397"/>
      <c r="I154" s="1397"/>
      <c r="J154" s="1398"/>
      <c r="K154" s="1295"/>
      <c r="L154" s="1295"/>
      <c r="M154" s="1677">
        <f t="shared" si="8"/>
        <v>0</v>
      </c>
      <c r="N154" s="3659"/>
      <c r="O154" s="1250"/>
      <c r="P154" s="1251"/>
      <c r="Q154" s="1252"/>
      <c r="R154" s="1248"/>
      <c r="S154" s="1251"/>
      <c r="T154" s="1677">
        <f>S154*Q154</f>
        <v>0</v>
      </c>
      <c r="U154" s="3697"/>
      <c r="V154" s="1234"/>
      <c r="W154" s="1236"/>
      <c r="X154" s="1345"/>
      <c r="Y154" s="1319"/>
      <c r="Z154" s="1295"/>
      <c r="AA154" s="1677">
        <f t="shared" si="6"/>
        <v>0</v>
      </c>
      <c r="AB154" s="3788"/>
      <c r="AC154" s="1250"/>
      <c r="AD154" s="1251"/>
      <c r="AE154" s="1252"/>
      <c r="AF154" s="1295"/>
      <c r="AG154" s="1295"/>
      <c r="AH154" s="1677">
        <f t="shared" si="7"/>
        <v>0</v>
      </c>
      <c r="AI154" s="3659"/>
      <c r="AJ154" s="1250"/>
      <c r="AK154" s="1251"/>
      <c r="AL154" s="1252"/>
      <c r="AM154" s="1251"/>
      <c r="AN154" s="1295"/>
      <c r="AO154" s="1677">
        <f>AN154*AL154</f>
        <v>0</v>
      </c>
      <c r="AP154" s="1659"/>
    </row>
    <row r="155" spans="1:42" ht="18" hidden="1" customHeight="1" thickBot="1">
      <c r="A155" s="3545"/>
      <c r="B155" s="3721"/>
      <c r="C155" s="35"/>
      <c r="D155" s="36"/>
      <c r="E155" s="37"/>
      <c r="F155" s="38"/>
      <c r="G155" s="3750"/>
      <c r="H155" s="1402"/>
      <c r="I155" s="1402"/>
      <c r="J155" s="1403"/>
      <c r="K155" s="1311"/>
      <c r="L155" s="1311"/>
      <c r="M155" s="1677">
        <f t="shared" si="8"/>
        <v>0</v>
      </c>
      <c r="N155" s="3660"/>
      <c r="O155" s="1256"/>
      <c r="P155" s="1257"/>
      <c r="Q155" s="1258"/>
      <c r="R155" s="1254"/>
      <c r="S155" s="1257"/>
      <c r="T155" s="1677">
        <f>S155*Q155</f>
        <v>0</v>
      </c>
      <c r="U155" s="3698"/>
      <c r="V155" s="1260"/>
      <c r="W155" s="1262"/>
      <c r="X155" s="1721"/>
      <c r="Y155" s="1329"/>
      <c r="Z155" s="1311"/>
      <c r="AA155" s="1677">
        <f t="shared" si="6"/>
        <v>0</v>
      </c>
      <c r="AB155" s="3789"/>
      <c r="AC155" s="1256"/>
      <c r="AD155" s="1257"/>
      <c r="AE155" s="1258"/>
      <c r="AF155" s="1311"/>
      <c r="AG155" s="1311"/>
      <c r="AH155" s="1677">
        <f t="shared" si="7"/>
        <v>0</v>
      </c>
      <c r="AI155" s="3660"/>
      <c r="AJ155" s="1263"/>
      <c r="AK155" s="1264"/>
      <c r="AL155" s="1265"/>
      <c r="AM155" s="1264"/>
      <c r="AN155" s="1311"/>
      <c r="AO155" s="1677">
        <f>AN155*AL155</f>
        <v>0</v>
      </c>
      <c r="AP155" s="1659"/>
    </row>
    <row r="156" spans="1:42" ht="18" customHeight="1" thickBot="1">
      <c r="A156" s="3726" t="s">
        <v>50</v>
      </c>
      <c r="B156" s="3719"/>
      <c r="C156" s="25"/>
      <c r="D156" s="26"/>
      <c r="E156" s="27"/>
      <c r="F156" s="53"/>
      <c r="G156" s="3748" t="s">
        <v>162</v>
      </c>
      <c r="H156" s="1760" t="s">
        <v>278</v>
      </c>
      <c r="I156" s="1756" t="s">
        <v>28</v>
      </c>
      <c r="J156" s="1566">
        <v>44</v>
      </c>
      <c r="K156" s="1725" t="s">
        <v>18</v>
      </c>
      <c r="L156" s="1754">
        <v>65</v>
      </c>
      <c r="M156" s="1677">
        <f t="shared" si="8"/>
        <v>2860</v>
      </c>
      <c r="N156" s="3658" t="s">
        <v>158</v>
      </c>
      <c r="O156" s="1755" t="s">
        <v>169</v>
      </c>
      <c r="P156" s="1756" t="s">
        <v>28</v>
      </c>
      <c r="Q156" s="4260">
        <v>52</v>
      </c>
      <c r="R156" s="1725" t="s">
        <v>94</v>
      </c>
      <c r="S156" s="1757">
        <v>40</v>
      </c>
      <c r="T156" s="1677">
        <f>S156*Q156</f>
        <v>2080</v>
      </c>
      <c r="U156" s="3658" t="s">
        <v>162</v>
      </c>
      <c r="V156" s="1758" t="s">
        <v>278</v>
      </c>
      <c r="W156" s="1756" t="s">
        <v>28</v>
      </c>
      <c r="X156" s="1566">
        <v>44</v>
      </c>
      <c r="Y156" s="1759" t="s">
        <v>94</v>
      </c>
      <c r="Z156" s="1245">
        <v>65</v>
      </c>
      <c r="AA156" s="1677">
        <f t="shared" si="6"/>
        <v>2860</v>
      </c>
      <c r="AB156" s="3658" t="s">
        <v>559</v>
      </c>
      <c r="AC156" s="1564" t="s">
        <v>560</v>
      </c>
      <c r="AD156" s="1565" t="s">
        <v>522</v>
      </c>
      <c r="AE156" s="1566">
        <v>45</v>
      </c>
      <c r="AF156" s="2462" t="s">
        <v>18</v>
      </c>
      <c r="AG156" s="1757">
        <v>50</v>
      </c>
      <c r="AH156" s="1677">
        <f t="shared" si="7"/>
        <v>2250</v>
      </c>
      <c r="AI156" s="3705" t="s">
        <v>171</v>
      </c>
      <c r="AJ156" s="1992" t="s">
        <v>172</v>
      </c>
      <c r="AK156" s="1993" t="s">
        <v>28</v>
      </c>
      <c r="AL156" s="4283">
        <v>39</v>
      </c>
      <c r="AM156" s="1687" t="s">
        <v>18</v>
      </c>
      <c r="AN156" s="1245">
        <v>70</v>
      </c>
      <c r="AO156" s="1677">
        <f>AN156*AL156</f>
        <v>2730</v>
      </c>
      <c r="AP156" s="1659"/>
    </row>
    <row r="157" spans="1:42" ht="18" customHeight="1" thickBot="1">
      <c r="A157" s="3720"/>
      <c r="B157" s="3720"/>
      <c r="C157" s="30"/>
      <c r="D157" s="31"/>
      <c r="E157" s="32"/>
      <c r="F157" s="55"/>
      <c r="G157" s="3749"/>
      <c r="H157" s="1341" t="s">
        <v>149</v>
      </c>
      <c r="I157" s="1309"/>
      <c r="J157" s="1342">
        <v>2</v>
      </c>
      <c r="K157" s="1343" t="s">
        <v>19</v>
      </c>
      <c r="L157" s="1761">
        <v>120</v>
      </c>
      <c r="M157" s="1677">
        <f t="shared" si="8"/>
        <v>240</v>
      </c>
      <c r="N157" s="3659"/>
      <c r="O157" s="1341" t="s">
        <v>139</v>
      </c>
      <c r="P157" s="1309"/>
      <c r="Q157" s="1342">
        <v>1</v>
      </c>
      <c r="R157" s="1343" t="s">
        <v>19</v>
      </c>
      <c r="S157" s="1762">
        <v>120</v>
      </c>
      <c r="T157" s="1677">
        <f>S157*Q157</f>
        <v>120</v>
      </c>
      <c r="U157" s="3659"/>
      <c r="V157" s="1341" t="s">
        <v>139</v>
      </c>
      <c r="W157" s="1309"/>
      <c r="X157" s="1342">
        <v>1</v>
      </c>
      <c r="Y157" s="1759" t="s">
        <v>18</v>
      </c>
      <c r="Z157" s="1251">
        <v>120</v>
      </c>
      <c r="AA157" s="1677">
        <f t="shared" si="6"/>
        <v>120</v>
      </c>
      <c r="AB157" s="3659"/>
      <c r="AC157" s="1341" t="s">
        <v>460</v>
      </c>
      <c r="AD157" s="1339"/>
      <c r="AE157" s="1340">
        <v>2</v>
      </c>
      <c r="AF157" s="1276" t="s">
        <v>18</v>
      </c>
      <c r="AG157" s="1762">
        <v>120</v>
      </c>
      <c r="AH157" s="1677">
        <f t="shared" si="7"/>
        <v>240</v>
      </c>
      <c r="AI157" s="3903"/>
      <c r="AJ157" s="1694" t="s">
        <v>139</v>
      </c>
      <c r="AK157" s="1309"/>
      <c r="AL157" s="2463">
        <v>1</v>
      </c>
      <c r="AM157" s="1573" t="s">
        <v>18</v>
      </c>
      <c r="AN157" s="1251">
        <v>120</v>
      </c>
      <c r="AO157" s="1677">
        <f>AN157*AL157</f>
        <v>120</v>
      </c>
      <c r="AP157" s="1659"/>
    </row>
    <row r="158" spans="1:42" ht="18" customHeight="1" thickBot="1">
      <c r="A158" s="3720"/>
      <c r="B158" s="3720"/>
      <c r="C158" s="30"/>
      <c r="D158" s="31"/>
      <c r="E158" s="32"/>
      <c r="F158" s="55"/>
      <c r="G158" s="3749"/>
      <c r="H158" s="1341"/>
      <c r="I158" s="1309"/>
      <c r="J158" s="1342"/>
      <c r="K158" s="1740"/>
      <c r="L158" s="1761"/>
      <c r="M158" s="1677">
        <f t="shared" si="8"/>
        <v>0</v>
      </c>
      <c r="N158" s="3659"/>
      <c r="O158" s="1739"/>
      <c r="P158" s="1309"/>
      <c r="Q158" s="1342"/>
      <c r="R158" s="1740"/>
      <c r="S158" s="1762"/>
      <c r="T158" s="1677">
        <f>S158*Q158</f>
        <v>0</v>
      </c>
      <c r="U158" s="3659"/>
      <c r="V158" s="1763"/>
      <c r="W158" s="1309"/>
      <c r="X158" s="1342"/>
      <c r="Y158" s="1342"/>
      <c r="Z158" s="1251"/>
      <c r="AA158" s="1677">
        <f t="shared" si="6"/>
        <v>0</v>
      </c>
      <c r="AB158" s="3659"/>
      <c r="AC158" s="1739"/>
      <c r="AD158" s="1309"/>
      <c r="AE158" s="1342"/>
      <c r="AF158" s="1740"/>
      <c r="AG158" s="1762"/>
      <c r="AH158" s="1677">
        <f t="shared" si="7"/>
        <v>0</v>
      </c>
      <c r="AI158" s="3903"/>
      <c r="AJ158" s="1694"/>
      <c r="AK158" s="1309"/>
      <c r="AL158" s="1342"/>
      <c r="AM158" s="3450"/>
      <c r="AN158" s="1251"/>
      <c r="AO158" s="1677">
        <f>AN158*AL158</f>
        <v>0</v>
      </c>
      <c r="AP158" s="1659"/>
    </row>
    <row r="159" spans="1:42" ht="18" customHeight="1" thickBot="1">
      <c r="A159" s="3720"/>
      <c r="B159" s="3720"/>
      <c r="C159" s="30"/>
      <c r="D159" s="31"/>
      <c r="E159" s="32"/>
      <c r="F159" s="55"/>
      <c r="G159" s="3749"/>
      <c r="H159" s="1341"/>
      <c r="I159" s="1309"/>
      <c r="J159" s="1342"/>
      <c r="K159" s="1740"/>
      <c r="L159" s="1761"/>
      <c r="M159" s="1677">
        <f t="shared" si="8"/>
        <v>0</v>
      </c>
      <c r="N159" s="3659"/>
      <c r="O159" s="1739" t="s">
        <v>191</v>
      </c>
      <c r="P159" s="1309" t="s">
        <v>99</v>
      </c>
      <c r="Q159" s="1342">
        <v>2</v>
      </c>
      <c r="R159" s="1740" t="s">
        <v>94</v>
      </c>
      <c r="S159" s="1762">
        <v>40</v>
      </c>
      <c r="T159" s="1677">
        <f>S159*Q159</f>
        <v>80</v>
      </c>
      <c r="U159" s="3659"/>
      <c r="V159" s="1763"/>
      <c r="W159" s="1309"/>
      <c r="X159" s="1342"/>
      <c r="Y159" s="1342"/>
      <c r="Z159" s="1251"/>
      <c r="AA159" s="1677">
        <f t="shared" si="6"/>
        <v>0</v>
      </c>
      <c r="AB159" s="3659"/>
      <c r="AC159" s="1739"/>
      <c r="AD159" s="1309"/>
      <c r="AE159" s="1342"/>
      <c r="AF159" s="1740"/>
      <c r="AG159" s="1762"/>
      <c r="AH159" s="1677">
        <f t="shared" si="7"/>
        <v>0</v>
      </c>
      <c r="AI159" s="3903"/>
      <c r="AJ159" s="1694"/>
      <c r="AK159" s="1309"/>
      <c r="AL159" s="1342"/>
      <c r="AM159" s="1693"/>
      <c r="AN159" s="1251"/>
      <c r="AO159" s="1677">
        <f>AN159*AL159</f>
        <v>0</v>
      </c>
      <c r="AP159" s="1659"/>
    </row>
    <row r="160" spans="1:42" ht="18" customHeight="1" thickBot="1">
      <c r="A160" s="3720"/>
      <c r="B160" s="3720"/>
      <c r="C160" s="30"/>
      <c r="D160" s="31"/>
      <c r="E160" s="32"/>
      <c r="F160" s="55"/>
      <c r="G160" s="3749"/>
      <c r="H160" s="1341"/>
      <c r="I160" s="1309"/>
      <c r="J160" s="1342"/>
      <c r="K160" s="1740"/>
      <c r="L160" s="1761"/>
      <c r="M160" s="1677">
        <f t="shared" si="8"/>
        <v>0</v>
      </c>
      <c r="N160" s="3659"/>
      <c r="O160" s="1739"/>
      <c r="P160" s="1309"/>
      <c r="Q160" s="1342"/>
      <c r="R160" s="1740"/>
      <c r="S160" s="1762"/>
      <c r="T160" s="1677">
        <f>S160*Q160</f>
        <v>0</v>
      </c>
      <c r="U160" s="3659"/>
      <c r="V160" s="1763"/>
      <c r="W160" s="1309"/>
      <c r="X160" s="1342"/>
      <c r="Y160" s="1342"/>
      <c r="Z160" s="1251"/>
      <c r="AA160" s="1677">
        <f t="shared" si="6"/>
        <v>0</v>
      </c>
      <c r="AB160" s="3659"/>
      <c r="AC160" s="1739"/>
      <c r="AD160" s="1309"/>
      <c r="AE160" s="1342"/>
      <c r="AF160" s="1740"/>
      <c r="AG160" s="1762"/>
      <c r="AH160" s="1677">
        <f t="shared" si="7"/>
        <v>0</v>
      </c>
      <c r="AI160" s="3903"/>
      <c r="AJ160" s="1694"/>
      <c r="AK160" s="1309"/>
      <c r="AL160" s="1342"/>
      <c r="AM160" s="1693"/>
      <c r="AN160" s="1251"/>
      <c r="AO160" s="1677">
        <f>AN160*AL160</f>
        <v>0</v>
      </c>
      <c r="AP160" s="1659"/>
    </row>
    <row r="161" spans="1:42" ht="18" customHeight="1" thickBot="1">
      <c r="A161" s="3720"/>
      <c r="B161" s="3720"/>
      <c r="C161" s="30"/>
      <c r="D161" s="31"/>
      <c r="E161" s="32"/>
      <c r="F161" s="33"/>
      <c r="G161" s="3749"/>
      <c r="H161" s="1341"/>
      <c r="I161" s="1309"/>
      <c r="J161" s="1342"/>
      <c r="K161" s="1740"/>
      <c r="L161" s="1761"/>
      <c r="M161" s="1677">
        <f t="shared" si="8"/>
        <v>0</v>
      </c>
      <c r="N161" s="3659"/>
      <c r="O161" s="1739"/>
      <c r="P161" s="1309"/>
      <c r="Q161" s="1342"/>
      <c r="R161" s="1740"/>
      <c r="S161" s="1762"/>
      <c r="T161" s="1677">
        <f>S161*Q161</f>
        <v>0</v>
      </c>
      <c r="U161" s="3659"/>
      <c r="V161" s="1763"/>
      <c r="W161" s="1309"/>
      <c r="X161" s="1342"/>
      <c r="Y161" s="1342"/>
      <c r="Z161" s="1251"/>
      <c r="AA161" s="1677">
        <f t="shared" si="6"/>
        <v>0</v>
      </c>
      <c r="AB161" s="3659"/>
      <c r="AC161" s="1739"/>
      <c r="AD161" s="1309"/>
      <c r="AE161" s="1342"/>
      <c r="AF161" s="1740"/>
      <c r="AG161" s="1762"/>
      <c r="AH161" s="1677">
        <f t="shared" si="7"/>
        <v>0</v>
      </c>
      <c r="AI161" s="3903"/>
      <c r="AJ161" s="1694"/>
      <c r="AK161" s="1309"/>
      <c r="AL161" s="1342"/>
      <c r="AM161" s="1693"/>
      <c r="AN161" s="1251"/>
      <c r="AO161" s="1677">
        <f>AN161*AL161</f>
        <v>0</v>
      </c>
      <c r="AP161" s="1659"/>
    </row>
    <row r="162" spans="1:42" ht="18" customHeight="1" thickBot="1">
      <c r="A162" s="3720"/>
      <c r="B162" s="3720"/>
      <c r="C162" s="30"/>
      <c r="D162" s="31"/>
      <c r="E162" s="32"/>
      <c r="F162" s="33"/>
      <c r="G162" s="3749"/>
      <c r="H162" s="1296"/>
      <c r="I162" s="1297"/>
      <c r="J162" s="1766"/>
      <c r="K162" s="1765"/>
      <c r="L162" s="1761"/>
      <c r="M162" s="1677">
        <f t="shared" si="8"/>
        <v>0</v>
      </c>
      <c r="N162" s="3659"/>
      <c r="O162" s="1739"/>
      <c r="P162" s="1309"/>
      <c r="Q162" s="1342"/>
      <c r="R162" s="1343"/>
      <c r="S162" s="1762"/>
      <c r="T162" s="1677">
        <f>S162*Q162</f>
        <v>0</v>
      </c>
      <c r="U162" s="3659"/>
      <c r="V162" s="1763"/>
      <c r="W162" s="1309"/>
      <c r="X162" s="1342"/>
      <c r="Y162" s="1342"/>
      <c r="Z162" s="1251"/>
      <c r="AA162" s="1677">
        <f t="shared" si="6"/>
        <v>0</v>
      </c>
      <c r="AB162" s="3659"/>
      <c r="AC162" s="1739"/>
      <c r="AD162" s="1309"/>
      <c r="AE162" s="1342"/>
      <c r="AF162" s="1343"/>
      <c r="AG162" s="1762"/>
      <c r="AH162" s="1677">
        <f t="shared" si="7"/>
        <v>0</v>
      </c>
      <c r="AI162" s="3903"/>
      <c r="AJ162" s="1999"/>
      <c r="AK162" s="2000"/>
      <c r="AL162" s="4278"/>
      <c r="AM162" s="4279"/>
      <c r="AN162" s="1251"/>
      <c r="AO162" s="1677">
        <f>AN162*AL162</f>
        <v>0</v>
      </c>
      <c r="AP162" s="1659"/>
    </row>
    <row r="163" spans="1:42" ht="18" hidden="1" customHeight="1" thickBot="1">
      <c r="A163" s="3720"/>
      <c r="B163" s="3720"/>
      <c r="C163" s="30"/>
      <c r="D163" s="31"/>
      <c r="E163" s="32"/>
      <c r="F163" s="33"/>
      <c r="G163" s="3749"/>
      <c r="H163" s="1768"/>
      <c r="I163" s="1305"/>
      <c r="J163" s="1769"/>
      <c r="K163" s="1305"/>
      <c r="L163" s="1761"/>
      <c r="M163" s="1677">
        <f t="shared" si="8"/>
        <v>0</v>
      </c>
      <c r="N163" s="3659"/>
      <c r="O163" s="1739"/>
      <c r="P163" s="1309"/>
      <c r="Q163" s="1342"/>
      <c r="R163" s="1740"/>
      <c r="S163" s="1762"/>
      <c r="T163" s="1677">
        <f>S163*Q163</f>
        <v>0</v>
      </c>
      <c r="U163" s="3659"/>
      <c r="V163" s="1763"/>
      <c r="W163" s="1308"/>
      <c r="X163" s="1767"/>
      <c r="Y163" s="1309"/>
      <c r="Z163" s="1251"/>
      <c r="AA163" s="1677">
        <f t="shared" si="6"/>
        <v>0</v>
      </c>
      <c r="AB163" s="3659"/>
      <c r="AC163" s="1739"/>
      <c r="AD163" s="1309"/>
      <c r="AE163" s="1342"/>
      <c r="AF163" s="1740"/>
      <c r="AG163" s="1762"/>
      <c r="AH163" s="1677">
        <f t="shared" si="7"/>
        <v>0</v>
      </c>
      <c r="AI163" s="3659"/>
      <c r="AJ163" s="1768"/>
      <c r="AK163" s="1305"/>
      <c r="AL163" s="1769"/>
      <c r="AM163" s="1305"/>
      <c r="AN163" s="1251"/>
      <c r="AO163" s="1677">
        <f>AN163*AL163</f>
        <v>0</v>
      </c>
      <c r="AP163" s="1659"/>
    </row>
    <row r="164" spans="1:42" ht="18" hidden="1" customHeight="1" thickBot="1">
      <c r="A164" s="3720"/>
      <c r="B164" s="3720"/>
      <c r="C164" s="30"/>
      <c r="D164" s="31"/>
      <c r="E164" s="32"/>
      <c r="F164" s="33"/>
      <c r="G164" s="3749"/>
      <c r="H164" s="1739"/>
      <c r="I164" s="1309">
        <v>4.5999999999999996</v>
      </c>
      <c r="J164" s="1342">
        <v>2.2000000000000002</v>
      </c>
      <c r="K164" s="1309"/>
      <c r="L164" s="1761"/>
      <c r="M164" s="1677">
        <f t="shared" si="8"/>
        <v>0</v>
      </c>
      <c r="N164" s="3659"/>
      <c r="O164" s="1739"/>
      <c r="P164" s="1309"/>
      <c r="Q164" s="1342">
        <v>3.1</v>
      </c>
      <c r="R164" s="1740"/>
      <c r="S164" s="1762"/>
      <c r="T164" s="1677">
        <f>S164*Q164</f>
        <v>0</v>
      </c>
      <c r="U164" s="3659"/>
      <c r="V164" s="1763"/>
      <c r="W164" s="1308"/>
      <c r="X164" s="1767"/>
      <c r="Y164" s="1309"/>
      <c r="Z164" s="1251"/>
      <c r="AA164" s="1677">
        <f t="shared" si="6"/>
        <v>0</v>
      </c>
      <c r="AB164" s="3659"/>
      <c r="AC164" s="1739"/>
      <c r="AD164" s="1309"/>
      <c r="AE164" s="1342"/>
      <c r="AF164" s="1740"/>
      <c r="AG164" s="1762"/>
      <c r="AH164" s="1677">
        <f t="shared" si="7"/>
        <v>0</v>
      </c>
      <c r="AI164" s="3659"/>
      <c r="AJ164" s="1739"/>
      <c r="AK164" s="1309"/>
      <c r="AL164" s="1342"/>
      <c r="AM164" s="1309"/>
      <c r="AN164" s="1251"/>
      <c r="AO164" s="1677">
        <f>AN164*AL164</f>
        <v>0</v>
      </c>
      <c r="AP164" s="1659"/>
    </row>
    <row r="165" spans="1:42" ht="18" hidden="1" customHeight="1" thickBot="1">
      <c r="A165" s="3720"/>
      <c r="B165" s="3720"/>
      <c r="C165" s="30"/>
      <c r="D165" s="31"/>
      <c r="E165" s="32"/>
      <c r="F165" s="33"/>
      <c r="G165" s="3749"/>
      <c r="H165" s="1739"/>
      <c r="I165" s="1309"/>
      <c r="J165" s="1342"/>
      <c r="K165" s="1309"/>
      <c r="L165" s="1761"/>
      <c r="M165" s="1677">
        <f t="shared" si="8"/>
        <v>0</v>
      </c>
      <c r="N165" s="3659"/>
      <c r="O165" s="1739"/>
      <c r="P165" s="1309"/>
      <c r="Q165" s="1342"/>
      <c r="R165" s="1740"/>
      <c r="S165" s="1762"/>
      <c r="T165" s="1677">
        <f>S165*Q165</f>
        <v>0</v>
      </c>
      <c r="U165" s="3659"/>
      <c r="V165" s="1763"/>
      <c r="W165" s="1308"/>
      <c r="X165" s="1767"/>
      <c r="Y165" s="1309"/>
      <c r="Z165" s="1251"/>
      <c r="AA165" s="1677">
        <f t="shared" si="6"/>
        <v>0</v>
      </c>
      <c r="AB165" s="3659"/>
      <c r="AC165" s="1739"/>
      <c r="AD165" s="1309"/>
      <c r="AE165" s="1342"/>
      <c r="AF165" s="1740"/>
      <c r="AG165" s="1762"/>
      <c r="AH165" s="1677">
        <f t="shared" si="7"/>
        <v>0</v>
      </c>
      <c r="AI165" s="3659"/>
      <c r="AJ165" s="1739"/>
      <c r="AK165" s="1309"/>
      <c r="AL165" s="1342"/>
      <c r="AM165" s="1309"/>
      <c r="AN165" s="1251"/>
      <c r="AO165" s="1677">
        <f>AN165*AL165</f>
        <v>0</v>
      </c>
      <c r="AP165" s="1659"/>
    </row>
    <row r="166" spans="1:42" ht="18" hidden="1" customHeight="1" thickBot="1">
      <c r="A166" s="3720"/>
      <c r="B166" s="3720"/>
      <c r="C166" s="30"/>
      <c r="D166" s="31"/>
      <c r="E166" s="32"/>
      <c r="F166" s="33"/>
      <c r="G166" s="3749"/>
      <c r="H166" s="1739"/>
      <c r="I166" s="1309"/>
      <c r="J166" s="1342"/>
      <c r="K166" s="1309"/>
      <c r="L166" s="1761"/>
      <c r="M166" s="1677">
        <f t="shared" si="8"/>
        <v>0</v>
      </c>
      <c r="N166" s="3659"/>
      <c r="O166" s="1739"/>
      <c r="P166" s="1309"/>
      <c r="Q166" s="1342"/>
      <c r="R166" s="1740"/>
      <c r="S166" s="1762"/>
      <c r="T166" s="1677">
        <f>S166*Q166</f>
        <v>0</v>
      </c>
      <c r="U166" s="3659"/>
      <c r="V166" s="1763"/>
      <c r="W166" s="1308"/>
      <c r="X166" s="1767"/>
      <c r="Y166" s="1309"/>
      <c r="Z166" s="1251"/>
      <c r="AA166" s="1677">
        <f t="shared" si="6"/>
        <v>0</v>
      </c>
      <c r="AB166" s="3659"/>
      <c r="AC166" s="1739"/>
      <c r="AD166" s="1309"/>
      <c r="AE166" s="1342"/>
      <c r="AF166" s="1740"/>
      <c r="AG166" s="1762"/>
      <c r="AH166" s="1677">
        <f t="shared" si="7"/>
        <v>0</v>
      </c>
      <c r="AI166" s="3659"/>
      <c r="AJ166" s="1739"/>
      <c r="AK166" s="1309"/>
      <c r="AL166" s="1342"/>
      <c r="AM166" s="1309"/>
      <c r="AN166" s="1251"/>
      <c r="AO166" s="1677">
        <f>AN166*AL166</f>
        <v>0</v>
      </c>
      <c r="AP166" s="1659"/>
    </row>
    <row r="167" spans="1:42" ht="18" hidden="1" customHeight="1" thickBot="1">
      <c r="A167" s="3720"/>
      <c r="B167" s="3720"/>
      <c r="C167" s="30"/>
      <c r="D167" s="31"/>
      <c r="E167" s="32"/>
      <c r="F167" s="33"/>
      <c r="G167" s="3749"/>
      <c r="H167" s="1739"/>
      <c r="I167" s="1309"/>
      <c r="J167" s="1342"/>
      <c r="K167" s="1309"/>
      <c r="L167" s="1761"/>
      <c r="M167" s="1677">
        <f t="shared" si="8"/>
        <v>0</v>
      </c>
      <c r="N167" s="3659"/>
      <c r="O167" s="1739"/>
      <c r="P167" s="1309"/>
      <c r="Q167" s="1342"/>
      <c r="R167" s="1740"/>
      <c r="S167" s="1762"/>
      <c r="T167" s="1677">
        <f>S167*Q167</f>
        <v>0</v>
      </c>
      <c r="U167" s="3659"/>
      <c r="V167" s="1763"/>
      <c r="W167" s="1308"/>
      <c r="X167" s="1767"/>
      <c r="Y167" s="1309"/>
      <c r="Z167" s="1251"/>
      <c r="AA167" s="1677">
        <f t="shared" si="6"/>
        <v>0</v>
      </c>
      <c r="AB167" s="3659"/>
      <c r="AC167" s="1739"/>
      <c r="AD167" s="1309"/>
      <c r="AE167" s="1342"/>
      <c r="AF167" s="1740"/>
      <c r="AG167" s="1762"/>
      <c r="AH167" s="1677">
        <f t="shared" si="7"/>
        <v>0</v>
      </c>
      <c r="AI167" s="3659"/>
      <c r="AJ167" s="1739"/>
      <c r="AK167" s="1309"/>
      <c r="AL167" s="1342"/>
      <c r="AM167" s="1309"/>
      <c r="AN167" s="1251"/>
      <c r="AO167" s="1677">
        <f>AN167*AL167</f>
        <v>0</v>
      </c>
      <c r="AP167" s="1659"/>
    </row>
    <row r="168" spans="1:42" ht="18" hidden="1" customHeight="1" thickBot="1">
      <c r="A168" s="3720"/>
      <c r="B168" s="3720"/>
      <c r="C168" s="30"/>
      <c r="D168" s="31"/>
      <c r="E168" s="32"/>
      <c r="F168" s="33"/>
      <c r="G168" s="3749"/>
      <c r="H168" s="1739"/>
      <c r="I168" s="1309"/>
      <c r="J168" s="1342"/>
      <c r="K168" s="1309"/>
      <c r="L168" s="1761"/>
      <c r="M168" s="1677">
        <f t="shared" si="8"/>
        <v>0</v>
      </c>
      <c r="N168" s="3659"/>
      <c r="O168" s="1739"/>
      <c r="P168" s="1309"/>
      <c r="Q168" s="1342"/>
      <c r="R168" s="1740"/>
      <c r="S168" s="1762"/>
      <c r="T168" s="1677">
        <f>S168*Q168</f>
        <v>0</v>
      </c>
      <c r="U168" s="3659"/>
      <c r="V168" s="1763"/>
      <c r="W168" s="1308"/>
      <c r="X168" s="1767"/>
      <c r="Y168" s="1309"/>
      <c r="Z168" s="1251"/>
      <c r="AA168" s="1677">
        <f t="shared" si="6"/>
        <v>0</v>
      </c>
      <c r="AB168" s="3659"/>
      <c r="AC168" s="1739"/>
      <c r="AD168" s="1309"/>
      <c r="AE168" s="1342"/>
      <c r="AF168" s="1740"/>
      <c r="AG168" s="1762"/>
      <c r="AH168" s="1677">
        <f t="shared" si="7"/>
        <v>0</v>
      </c>
      <c r="AI168" s="3659"/>
      <c r="AJ168" s="1739"/>
      <c r="AK168" s="1309"/>
      <c r="AL168" s="1342"/>
      <c r="AM168" s="1309"/>
      <c r="AN168" s="1251"/>
      <c r="AO168" s="1677">
        <f>AN168*AL168</f>
        <v>0</v>
      </c>
      <c r="AP168" s="1659"/>
    </row>
    <row r="169" spans="1:42" ht="18" hidden="1" customHeight="1" thickBot="1">
      <c r="A169" s="3720"/>
      <c r="B169" s="3720"/>
      <c r="C169" s="30"/>
      <c r="D169" s="31"/>
      <c r="E169" s="32"/>
      <c r="F169" s="33"/>
      <c r="G169" s="3749"/>
      <c r="H169" s="1739"/>
      <c r="I169" s="1309"/>
      <c r="J169" s="1342"/>
      <c r="K169" s="1309"/>
      <c r="L169" s="1761"/>
      <c r="M169" s="1677">
        <f t="shared" si="8"/>
        <v>0</v>
      </c>
      <c r="N169" s="3659"/>
      <c r="O169" s="1739"/>
      <c r="P169" s="1309"/>
      <c r="Q169" s="1342"/>
      <c r="R169" s="1740"/>
      <c r="S169" s="1762"/>
      <c r="T169" s="1677">
        <f>S169*Q169</f>
        <v>0</v>
      </c>
      <c r="U169" s="3659"/>
      <c r="V169" s="1763"/>
      <c r="W169" s="1308"/>
      <c r="X169" s="1767"/>
      <c r="Y169" s="1309"/>
      <c r="Z169" s="1251"/>
      <c r="AA169" s="1677">
        <f t="shared" si="6"/>
        <v>0</v>
      </c>
      <c r="AB169" s="3659"/>
      <c r="AC169" s="1739"/>
      <c r="AD169" s="1309"/>
      <c r="AE169" s="1342"/>
      <c r="AF169" s="1740"/>
      <c r="AG169" s="1762"/>
      <c r="AH169" s="1677">
        <f t="shared" si="7"/>
        <v>0</v>
      </c>
      <c r="AI169" s="3659"/>
      <c r="AJ169" s="1739"/>
      <c r="AK169" s="1309"/>
      <c r="AL169" s="1342"/>
      <c r="AM169" s="1309"/>
      <c r="AN169" s="1251"/>
      <c r="AO169" s="1677">
        <f>AN169*AL169</f>
        <v>0</v>
      </c>
      <c r="AP169" s="1659"/>
    </row>
    <row r="170" spans="1:42" ht="18" hidden="1" customHeight="1" thickBot="1">
      <c r="A170" s="3721"/>
      <c r="B170" s="3721"/>
      <c r="C170" s="35"/>
      <c r="D170" s="36"/>
      <c r="E170" s="37"/>
      <c r="F170" s="38"/>
      <c r="G170" s="3800"/>
      <c r="H170" s="1770"/>
      <c r="I170" s="1696"/>
      <c r="J170" s="1697"/>
      <c r="K170" s="1696"/>
      <c r="L170" s="1761"/>
      <c r="M170" s="1677">
        <f t="shared" si="8"/>
        <v>0</v>
      </c>
      <c r="N170" s="3794"/>
      <c r="O170" s="1770"/>
      <c r="P170" s="1696"/>
      <c r="Q170" s="1697"/>
      <c r="R170" s="1771"/>
      <c r="S170" s="1762"/>
      <c r="T170" s="1677">
        <f>S170*Q170</f>
        <v>0</v>
      </c>
      <c r="U170" s="3794"/>
      <c r="V170" s="2464"/>
      <c r="W170" s="2006"/>
      <c r="X170" s="2465"/>
      <c r="Y170" s="1696"/>
      <c r="Z170" s="1257"/>
      <c r="AA170" s="1677">
        <f t="shared" si="6"/>
        <v>0</v>
      </c>
      <c r="AB170" s="3794"/>
      <c r="AC170" s="1770"/>
      <c r="AD170" s="1696"/>
      <c r="AE170" s="1697"/>
      <c r="AF170" s="1771"/>
      <c r="AG170" s="1772"/>
      <c r="AH170" s="1677">
        <f t="shared" si="7"/>
        <v>0</v>
      </c>
      <c r="AI170" s="3660"/>
      <c r="AJ170" s="1776"/>
      <c r="AK170" s="1777"/>
      <c r="AL170" s="1778"/>
      <c r="AM170" s="1777"/>
      <c r="AN170" s="1257"/>
      <c r="AO170" s="1677">
        <f>AN170*AL170</f>
        <v>0</v>
      </c>
      <c r="AP170" s="1659"/>
    </row>
    <row r="171" spans="1:42" ht="18" customHeight="1" thickBot="1">
      <c r="A171" s="3726" t="s">
        <v>51</v>
      </c>
      <c r="B171" s="3719"/>
      <c r="C171" s="25"/>
      <c r="D171" s="26"/>
      <c r="E171" s="27"/>
      <c r="F171" s="1037"/>
      <c r="G171" s="3529" t="s">
        <v>133</v>
      </c>
      <c r="H171" s="1848" t="s">
        <v>389</v>
      </c>
      <c r="I171" s="1331" t="s">
        <v>140</v>
      </c>
      <c r="J171" s="1683">
        <v>12</v>
      </c>
      <c r="K171" s="1779" t="s">
        <v>18</v>
      </c>
      <c r="L171" s="1780">
        <v>40</v>
      </c>
      <c r="M171" s="1677">
        <f t="shared" si="8"/>
        <v>480</v>
      </c>
      <c r="N171" s="3791" t="s">
        <v>342</v>
      </c>
      <c r="O171" s="2553" t="s">
        <v>127</v>
      </c>
      <c r="P171" s="2554" t="s">
        <v>73</v>
      </c>
      <c r="Q171" s="4271">
        <v>30</v>
      </c>
      <c r="R171" s="2555" t="s">
        <v>18</v>
      </c>
      <c r="S171" s="2556">
        <v>40</v>
      </c>
      <c r="T171" s="1677">
        <f>S171*Q171</f>
        <v>1200</v>
      </c>
      <c r="U171" s="3795" t="s">
        <v>658</v>
      </c>
      <c r="V171" s="3094" t="s">
        <v>659</v>
      </c>
      <c r="W171" s="3393"/>
      <c r="X171" s="3096">
        <v>12</v>
      </c>
      <c r="Y171" s="3097" t="s">
        <v>94</v>
      </c>
      <c r="Z171" s="1784">
        <v>190</v>
      </c>
      <c r="AA171" s="1677">
        <f t="shared" si="6"/>
        <v>2280</v>
      </c>
      <c r="AB171" s="3658" t="s">
        <v>156</v>
      </c>
      <c r="AC171" s="1781" t="s">
        <v>52</v>
      </c>
      <c r="AD171" s="1782" t="s">
        <v>310</v>
      </c>
      <c r="AE171" s="1528">
        <v>2</v>
      </c>
      <c r="AF171" s="1722" t="s">
        <v>19</v>
      </c>
      <c r="AG171" s="1237">
        <v>180</v>
      </c>
      <c r="AH171" s="1677">
        <f t="shared" si="7"/>
        <v>360</v>
      </c>
      <c r="AI171" s="3653" t="s">
        <v>257</v>
      </c>
      <c r="AJ171" s="1641" t="s">
        <v>258</v>
      </c>
      <c r="AK171" s="1525"/>
      <c r="AL171" s="4284">
        <v>44</v>
      </c>
      <c r="AM171" s="1785" t="s">
        <v>18</v>
      </c>
      <c r="AN171" s="1245">
        <v>30</v>
      </c>
      <c r="AO171" s="1677">
        <f>AN171*AL171</f>
        <v>1320</v>
      </c>
    </row>
    <row r="172" spans="1:42" ht="18" customHeight="1" thickBot="1">
      <c r="A172" s="3720"/>
      <c r="B172" s="3720"/>
      <c r="C172" s="30"/>
      <c r="D172" s="31"/>
      <c r="E172" s="32"/>
      <c r="F172" s="1038"/>
      <c r="G172" s="3801"/>
      <c r="H172" s="1282" t="s">
        <v>116</v>
      </c>
      <c r="I172" s="1236"/>
      <c r="J172" s="1286">
        <v>3</v>
      </c>
      <c r="K172" s="1343" t="s">
        <v>18</v>
      </c>
      <c r="L172" s="1264">
        <v>100</v>
      </c>
      <c r="M172" s="1677">
        <f t="shared" si="8"/>
        <v>300</v>
      </c>
      <c r="N172" s="3792"/>
      <c r="O172" s="1534" t="s">
        <v>192</v>
      </c>
      <c r="P172" s="1614"/>
      <c r="Q172" s="1183">
        <v>9</v>
      </c>
      <c r="R172" s="1201" t="s">
        <v>18</v>
      </c>
      <c r="S172" s="2557">
        <v>100</v>
      </c>
      <c r="T172" s="1677">
        <f>S172*Q172</f>
        <v>900</v>
      </c>
      <c r="U172" s="3796"/>
      <c r="V172" s="3013" t="s">
        <v>675</v>
      </c>
      <c r="W172" s="3012"/>
      <c r="X172" s="3098">
        <v>12</v>
      </c>
      <c r="Y172" s="3099" t="s">
        <v>94</v>
      </c>
      <c r="Z172" s="1712">
        <v>100</v>
      </c>
      <c r="AA172" s="1677">
        <f t="shared" si="6"/>
        <v>1200</v>
      </c>
      <c r="AB172" s="3659"/>
      <c r="AC172" s="1739" t="s">
        <v>35</v>
      </c>
      <c r="AD172" s="1786"/>
      <c r="AE172" s="1309">
        <v>8</v>
      </c>
      <c r="AF172" s="1342" t="s">
        <v>18</v>
      </c>
      <c r="AG172" s="1248">
        <v>100</v>
      </c>
      <c r="AH172" s="1677">
        <f t="shared" si="7"/>
        <v>800</v>
      </c>
      <c r="AI172" s="3614"/>
      <c r="AJ172" s="1652" t="s">
        <v>259</v>
      </c>
      <c r="AK172" s="1368"/>
      <c r="AL172" s="4285">
        <v>19</v>
      </c>
      <c r="AM172" s="1620" t="s">
        <v>260</v>
      </c>
      <c r="AN172" s="1251">
        <v>55</v>
      </c>
      <c r="AO172" s="1677">
        <f>AN172*AL172</f>
        <v>1045</v>
      </c>
    </row>
    <row r="173" spans="1:42" ht="18" customHeight="1" thickBot="1">
      <c r="A173" s="3720"/>
      <c r="B173" s="3720"/>
      <c r="C173" s="30"/>
      <c r="D173" s="31"/>
      <c r="E173" s="32"/>
      <c r="F173" s="1038"/>
      <c r="G173" s="3801"/>
      <c r="H173" s="1282" t="s">
        <v>113</v>
      </c>
      <c r="I173" s="1236"/>
      <c r="J173" s="1286">
        <v>9</v>
      </c>
      <c r="K173" s="1343" t="s">
        <v>18</v>
      </c>
      <c r="L173" s="1264">
        <v>100</v>
      </c>
      <c r="M173" s="1677">
        <f t="shared" si="8"/>
        <v>900</v>
      </c>
      <c r="N173" s="3792"/>
      <c r="O173" s="1534" t="s">
        <v>219</v>
      </c>
      <c r="P173" s="1614"/>
      <c r="Q173" s="1183">
        <v>1</v>
      </c>
      <c r="R173" s="1201" t="s">
        <v>18</v>
      </c>
      <c r="S173" s="2557">
        <v>120</v>
      </c>
      <c r="T173" s="1677">
        <f>S173*Q173</f>
        <v>120</v>
      </c>
      <c r="U173" s="3796"/>
      <c r="V173" s="3013" t="s">
        <v>341</v>
      </c>
      <c r="W173" s="3012" t="s">
        <v>662</v>
      </c>
      <c r="X173" s="3024">
        <v>2</v>
      </c>
      <c r="Y173" s="3100" t="s">
        <v>96</v>
      </c>
      <c r="Z173" s="1688">
        <v>300</v>
      </c>
      <c r="AA173" s="1677">
        <f t="shared" si="6"/>
        <v>600</v>
      </c>
      <c r="AB173" s="3659"/>
      <c r="AC173" s="1787" t="s">
        <v>189</v>
      </c>
      <c r="AD173" s="1788"/>
      <c r="AE173" s="1236">
        <v>6</v>
      </c>
      <c r="AF173" s="1342" t="s">
        <v>18</v>
      </c>
      <c r="AG173" s="1248">
        <v>55</v>
      </c>
      <c r="AH173" s="1677">
        <f t="shared" si="7"/>
        <v>330</v>
      </c>
      <c r="AI173" s="3614"/>
      <c r="AJ173" s="1652"/>
      <c r="AK173" s="1368"/>
      <c r="AL173" s="1369"/>
      <c r="AM173" s="1618"/>
      <c r="AN173" s="1251"/>
      <c r="AO173" s="1677">
        <f>AN173*AL173</f>
        <v>0</v>
      </c>
    </row>
    <row r="174" spans="1:42" ht="18" customHeight="1" thickBot="1">
      <c r="A174" s="3720"/>
      <c r="B174" s="3720"/>
      <c r="C174" s="30"/>
      <c r="D174" s="31"/>
      <c r="E174" s="32"/>
      <c r="F174" s="1038"/>
      <c r="G174" s="3801"/>
      <c r="H174" s="1849" t="s">
        <v>141</v>
      </c>
      <c r="I174" s="1850" t="s">
        <v>142</v>
      </c>
      <c r="J174" s="1851">
        <v>6</v>
      </c>
      <c r="K174" s="1343" t="s">
        <v>18</v>
      </c>
      <c r="L174" s="1264">
        <v>155</v>
      </c>
      <c r="M174" s="1677">
        <f t="shared" si="8"/>
        <v>930</v>
      </c>
      <c r="N174" s="3792"/>
      <c r="O174" s="1534" t="s">
        <v>343</v>
      </c>
      <c r="P174" s="1614"/>
      <c r="Q174" s="1183">
        <v>5</v>
      </c>
      <c r="R174" s="1184" t="s">
        <v>95</v>
      </c>
      <c r="S174" s="2557">
        <v>80</v>
      </c>
      <c r="T174" s="1677">
        <f>S174*Q174</f>
        <v>400</v>
      </c>
      <c r="U174" s="3796"/>
      <c r="V174" s="3013" t="s">
        <v>660</v>
      </c>
      <c r="W174" s="3394" t="s">
        <v>751</v>
      </c>
      <c r="X174" s="3024">
        <v>6</v>
      </c>
      <c r="Y174" s="3100" t="s">
        <v>94</v>
      </c>
      <c r="Z174" s="1688">
        <v>100</v>
      </c>
      <c r="AA174" s="1677">
        <f t="shared" si="6"/>
        <v>600</v>
      </c>
      <c r="AB174" s="3659"/>
      <c r="AC174" s="1739"/>
      <c r="AD174" s="1786"/>
      <c r="AE174" s="1236"/>
      <c r="AF174" s="1342"/>
      <c r="AG174" s="1248"/>
      <c r="AH174" s="1677">
        <f t="shared" si="7"/>
        <v>0</v>
      </c>
      <c r="AI174" s="3614"/>
      <c r="AJ174" s="1652"/>
      <c r="AK174" s="1368"/>
      <c r="AL174" s="1369"/>
      <c r="AM174" s="1618"/>
      <c r="AN174" s="1251"/>
      <c r="AO174" s="1677">
        <f>AN174*AL174</f>
        <v>0</v>
      </c>
    </row>
    <row r="175" spans="1:42" ht="18" customHeight="1" thickBot="1">
      <c r="A175" s="3720"/>
      <c r="B175" s="3720"/>
      <c r="C175" s="30"/>
      <c r="D175" s="31"/>
      <c r="E175" s="32"/>
      <c r="F175" s="1038"/>
      <c r="G175" s="3801"/>
      <c r="H175" s="3204" t="s">
        <v>697</v>
      </c>
      <c r="I175" s="3014"/>
      <c r="J175" s="3024">
        <v>6</v>
      </c>
      <c r="K175" s="3241" t="s">
        <v>698</v>
      </c>
      <c r="L175" s="1264">
        <v>100</v>
      </c>
      <c r="M175" s="1677">
        <f t="shared" si="8"/>
        <v>600</v>
      </c>
      <c r="N175" s="3792"/>
      <c r="O175" s="1534"/>
      <c r="P175" s="1621"/>
      <c r="Q175" s="1622"/>
      <c r="R175" s="1184"/>
      <c r="S175" s="2557"/>
      <c r="T175" s="1677">
        <f>S175*Q175</f>
        <v>0</v>
      </c>
      <c r="U175" s="3796"/>
      <c r="V175" s="3013" t="s">
        <v>661</v>
      </c>
      <c r="W175" s="3014"/>
      <c r="X175" s="3024">
        <v>1</v>
      </c>
      <c r="Y175" s="3016" t="s">
        <v>94</v>
      </c>
      <c r="Z175" s="1688">
        <v>120</v>
      </c>
      <c r="AA175" s="1677">
        <f t="shared" si="6"/>
        <v>120</v>
      </c>
      <c r="AB175" s="3659"/>
      <c r="AC175" s="1787"/>
      <c r="AD175" s="1788"/>
      <c r="AE175" s="4276"/>
      <c r="AF175" s="1342"/>
      <c r="AG175" s="1295"/>
      <c r="AH175" s="1677">
        <f t="shared" si="7"/>
        <v>0</v>
      </c>
      <c r="AI175" s="3614"/>
      <c r="AJ175" s="1652"/>
      <c r="AK175" s="1368"/>
      <c r="AL175" s="1369"/>
      <c r="AM175" s="1618"/>
      <c r="AN175" s="1251"/>
      <c r="AO175" s="1677">
        <f>AN175*AL175</f>
        <v>0</v>
      </c>
    </row>
    <row r="176" spans="1:42" ht="18" customHeight="1" thickBot="1">
      <c r="A176" s="3720"/>
      <c r="B176" s="3720"/>
      <c r="C176" s="30"/>
      <c r="D176" s="31"/>
      <c r="E176" s="32"/>
      <c r="F176" s="1038"/>
      <c r="G176" s="3801"/>
      <c r="H176" s="1282"/>
      <c r="I176" s="1234"/>
      <c r="J176" s="1235"/>
      <c r="K176" s="1389"/>
      <c r="L176" s="1249"/>
      <c r="M176" s="1677">
        <f t="shared" si="8"/>
        <v>0</v>
      </c>
      <c r="N176" s="3792"/>
      <c r="O176" s="1181"/>
      <c r="P176" s="1623"/>
      <c r="Q176" s="1622"/>
      <c r="R176" s="1184"/>
      <c r="S176" s="2557"/>
      <c r="T176" s="1677">
        <f>S176*Q176</f>
        <v>0</v>
      </c>
      <c r="U176" s="3796"/>
      <c r="V176" s="3013"/>
      <c r="W176" s="3014"/>
      <c r="X176" s="3015"/>
      <c r="Y176" s="3016"/>
      <c r="Z176" s="1688"/>
      <c r="AA176" s="1677">
        <f t="shared" si="6"/>
        <v>0</v>
      </c>
      <c r="AB176" s="3659"/>
      <c r="AC176" s="1739"/>
      <c r="AD176" s="4274"/>
      <c r="AE176" s="1571"/>
      <c r="AF176" s="4275"/>
      <c r="AG176" s="1248"/>
      <c r="AH176" s="1677">
        <f t="shared" si="7"/>
        <v>0</v>
      </c>
      <c r="AI176" s="3614"/>
      <c r="AJ176" s="1652"/>
      <c r="AK176" s="1368"/>
      <c r="AL176" s="1576"/>
      <c r="AM176" s="1618"/>
      <c r="AN176" s="1248"/>
      <c r="AO176" s="1677">
        <f>AN176*AL176</f>
        <v>0</v>
      </c>
    </row>
    <row r="177" spans="1:42" ht="18" customHeight="1" thickBot="1">
      <c r="A177" s="3720"/>
      <c r="B177" s="3720"/>
      <c r="C177" s="30"/>
      <c r="D177" s="31"/>
      <c r="E177" s="32"/>
      <c r="F177" s="1038"/>
      <c r="G177" s="3801"/>
      <c r="H177" s="1852"/>
      <c r="I177" s="1401"/>
      <c r="J177" s="1853"/>
      <c r="K177" s="1255"/>
      <c r="L177" s="1249"/>
      <c r="M177" s="1677">
        <f t="shared" si="8"/>
        <v>0</v>
      </c>
      <c r="N177" s="3792"/>
      <c r="O177" s="1204"/>
      <c r="P177" s="1627"/>
      <c r="Q177" s="1628"/>
      <c r="R177" s="1206"/>
      <c r="S177" s="2557"/>
      <c r="T177" s="1677">
        <f>S177*Q177</f>
        <v>0</v>
      </c>
      <c r="U177" s="3796"/>
      <c r="V177" s="3017"/>
      <c r="W177" s="3018"/>
      <c r="X177" s="3019"/>
      <c r="Y177" s="3020"/>
      <c r="Z177" s="1688"/>
      <c r="AA177" s="1677">
        <f t="shared" si="6"/>
        <v>0</v>
      </c>
      <c r="AB177" s="3659"/>
      <c r="AC177" s="4211" t="s">
        <v>767</v>
      </c>
      <c r="AD177" s="4212"/>
      <c r="AE177" s="4277">
        <v>747</v>
      </c>
      <c r="AF177" s="4214" t="s">
        <v>768</v>
      </c>
      <c r="AG177" s="1248"/>
      <c r="AH177" s="1677">
        <f t="shared" si="7"/>
        <v>0</v>
      </c>
      <c r="AI177" s="3614"/>
      <c r="AJ177" s="1554"/>
      <c r="AK177" s="1555"/>
      <c r="AL177" s="1625"/>
      <c r="AM177" s="1626"/>
      <c r="AN177" s="1248"/>
      <c r="AO177" s="1677">
        <f>AN177*AL177</f>
        <v>0</v>
      </c>
    </row>
    <row r="178" spans="1:42" ht="18" hidden="1" customHeight="1" thickBot="1">
      <c r="A178" s="3720"/>
      <c r="B178" s="3720"/>
      <c r="C178" s="30"/>
      <c r="D178" s="31"/>
      <c r="E178" s="32"/>
      <c r="F178" s="1038"/>
      <c r="G178" s="3801"/>
      <c r="H178" s="1364"/>
      <c r="I178" s="1364"/>
      <c r="J178" s="1854"/>
      <c r="K178" s="1249"/>
      <c r="L178" s="1249"/>
      <c r="M178" s="1677">
        <f t="shared" si="8"/>
        <v>0</v>
      </c>
      <c r="N178" s="3792"/>
      <c r="O178" s="1211"/>
      <c r="P178" s="1395"/>
      <c r="Q178" s="1632"/>
      <c r="R178" s="1214"/>
      <c r="S178" s="2557"/>
      <c r="T178" s="1677">
        <f>S178*Q178</f>
        <v>0</v>
      </c>
      <c r="U178" s="3796"/>
      <c r="V178" s="3021"/>
      <c r="W178" s="3021"/>
      <c r="X178" s="3022"/>
      <c r="Y178" s="3023"/>
      <c r="Z178" s="1688"/>
      <c r="AA178" s="1677">
        <f t="shared" si="6"/>
        <v>0</v>
      </c>
      <c r="AB178" s="3659"/>
      <c r="AC178" s="1789"/>
      <c r="AD178" s="1344"/>
      <c r="AE178" s="1509"/>
      <c r="AF178" s="1236"/>
      <c r="AG178" s="1248"/>
      <c r="AH178" s="1677">
        <f t="shared" si="7"/>
        <v>0</v>
      </c>
      <c r="AI178" s="3614"/>
      <c r="AJ178" s="1300"/>
      <c r="AK178" s="1594"/>
      <c r="AL178" s="1633"/>
      <c r="AM178" s="1301"/>
      <c r="AN178" s="1248"/>
      <c r="AO178" s="1677">
        <f>AN178*AL178</f>
        <v>0</v>
      </c>
    </row>
    <row r="179" spans="1:42" ht="18" hidden="1" customHeight="1">
      <c r="A179" s="3720"/>
      <c r="B179" s="3720"/>
      <c r="C179" s="30"/>
      <c r="D179" s="31"/>
      <c r="E179" s="32"/>
      <c r="F179" s="1038"/>
      <c r="G179" s="3801"/>
      <c r="H179" s="1364"/>
      <c r="I179" s="1364"/>
      <c r="J179" s="1854"/>
      <c r="K179" s="1249"/>
      <c r="L179" s="1249"/>
      <c r="M179" s="1677">
        <f t="shared" si="8"/>
        <v>0</v>
      </c>
      <c r="N179" s="3792"/>
      <c r="O179" s="1211"/>
      <c r="P179" s="1395"/>
      <c r="Q179" s="1632"/>
      <c r="R179" s="1214"/>
      <c r="S179" s="2557"/>
      <c r="T179" s="1677">
        <f>S179*Q179</f>
        <v>0</v>
      </c>
      <c r="U179" s="3796"/>
      <c r="V179" s="3021"/>
      <c r="W179" s="3021"/>
      <c r="X179" s="3022"/>
      <c r="Y179" s="3023"/>
      <c r="Z179" s="1688"/>
      <c r="AA179" s="1677">
        <f t="shared" si="6"/>
        <v>0</v>
      </c>
      <c r="AB179" s="3659"/>
      <c r="AC179" s="1789"/>
      <c r="AD179" s="1344"/>
      <c r="AE179" s="1509"/>
      <c r="AF179" s="1236"/>
      <c r="AG179" s="1248"/>
      <c r="AH179" s="1677">
        <f t="shared" si="7"/>
        <v>0</v>
      </c>
      <c r="AI179" s="3614"/>
      <c r="AJ179" s="1367"/>
      <c r="AK179" s="1575"/>
      <c r="AL179" s="1635"/>
      <c r="AM179" s="1368"/>
      <c r="AN179" s="1248"/>
      <c r="AO179" s="1677">
        <f>AN179*AL179</f>
        <v>0</v>
      </c>
    </row>
    <row r="180" spans="1:42" ht="18" hidden="1" customHeight="1">
      <c r="A180" s="3720"/>
      <c r="B180" s="3720"/>
      <c r="C180" s="30"/>
      <c r="D180" s="31"/>
      <c r="E180" s="32"/>
      <c r="F180" s="1038"/>
      <c r="G180" s="3801"/>
      <c r="H180" s="1364"/>
      <c r="I180" s="1364"/>
      <c r="J180" s="1854"/>
      <c r="K180" s="1249"/>
      <c r="L180" s="1249"/>
      <c r="M180" s="1677">
        <f t="shared" si="8"/>
        <v>0</v>
      </c>
      <c r="N180" s="3792"/>
      <c r="O180" s="1211"/>
      <c r="P180" s="1395"/>
      <c r="Q180" s="1632"/>
      <c r="R180" s="1214"/>
      <c r="S180" s="2557"/>
      <c r="T180" s="1677">
        <f>S180*Q180</f>
        <v>0</v>
      </c>
      <c r="U180" s="3796"/>
      <c r="V180" s="3021"/>
      <c r="W180" s="3021"/>
      <c r="X180" s="3022"/>
      <c r="Y180" s="3023"/>
      <c r="Z180" s="1688"/>
      <c r="AA180" s="1677">
        <f t="shared" si="6"/>
        <v>0</v>
      </c>
      <c r="AB180" s="3659"/>
      <c r="AC180" s="1789"/>
      <c r="AD180" s="1344"/>
      <c r="AE180" s="1509"/>
      <c r="AF180" s="1236"/>
      <c r="AG180" s="1248"/>
      <c r="AH180" s="1677">
        <f t="shared" si="7"/>
        <v>0</v>
      </c>
      <c r="AI180" s="3614"/>
      <c r="AJ180" s="1367"/>
      <c r="AK180" s="1575"/>
      <c r="AL180" s="1635"/>
      <c r="AM180" s="1368"/>
      <c r="AN180" s="1248"/>
      <c r="AO180" s="1677">
        <f>AN180*AL180</f>
        <v>0</v>
      </c>
    </row>
    <row r="181" spans="1:42" ht="18" hidden="1" customHeight="1">
      <c r="A181" s="3720"/>
      <c r="B181" s="3720"/>
      <c r="C181" s="30"/>
      <c r="D181" s="31"/>
      <c r="E181" s="32"/>
      <c r="F181" s="1038"/>
      <c r="G181" s="3801"/>
      <c r="H181" s="1364"/>
      <c r="I181" s="1364"/>
      <c r="J181" s="1854"/>
      <c r="K181" s="1249"/>
      <c r="L181" s="1249"/>
      <c r="M181" s="1677">
        <f t="shared" si="8"/>
        <v>0</v>
      </c>
      <c r="N181" s="3792"/>
      <c r="O181" s="1211"/>
      <c r="P181" s="1395"/>
      <c r="Q181" s="1632"/>
      <c r="R181" s="1214"/>
      <c r="S181" s="2557"/>
      <c r="T181" s="1677">
        <f>S181*Q181</f>
        <v>0</v>
      </c>
      <c r="U181" s="3796"/>
      <c r="V181" s="3021"/>
      <c r="W181" s="3021"/>
      <c r="X181" s="3022"/>
      <c r="Y181" s="3023"/>
      <c r="Z181" s="1688"/>
      <c r="AA181" s="1677">
        <f t="shared" si="6"/>
        <v>0</v>
      </c>
      <c r="AB181" s="3659"/>
      <c r="AC181" s="1789"/>
      <c r="AD181" s="1344"/>
      <c r="AE181" s="1509"/>
      <c r="AF181" s="1236"/>
      <c r="AG181" s="1248"/>
      <c r="AH181" s="1677">
        <f t="shared" si="7"/>
        <v>0</v>
      </c>
      <c r="AI181" s="3614"/>
      <c r="AJ181" s="1367"/>
      <c r="AK181" s="1575"/>
      <c r="AL181" s="1635"/>
      <c r="AM181" s="1368"/>
      <c r="AN181" s="1248"/>
      <c r="AO181" s="1677">
        <f>AN181*AL181</f>
        <v>0</v>
      </c>
    </row>
    <row r="182" spans="1:42" ht="18" hidden="1" customHeight="1">
      <c r="A182" s="3720"/>
      <c r="B182" s="3720"/>
      <c r="C182" s="30"/>
      <c r="D182" s="31"/>
      <c r="E182" s="32"/>
      <c r="F182" s="1038"/>
      <c r="G182" s="3801"/>
      <c r="H182" s="1364"/>
      <c r="I182" s="1364"/>
      <c r="J182" s="1854"/>
      <c r="K182" s="1249"/>
      <c r="L182" s="1249"/>
      <c r="M182" s="1677">
        <f t="shared" si="8"/>
        <v>0</v>
      </c>
      <c r="N182" s="3792"/>
      <c r="O182" s="1211"/>
      <c r="P182" s="1395"/>
      <c r="Q182" s="1632"/>
      <c r="R182" s="1214"/>
      <c r="S182" s="2557"/>
      <c r="T182" s="1677">
        <f>S182*Q182</f>
        <v>0</v>
      </c>
      <c r="U182" s="3796"/>
      <c r="V182" s="3021"/>
      <c r="W182" s="3021"/>
      <c r="X182" s="3022"/>
      <c r="Y182" s="3023"/>
      <c r="Z182" s="1688"/>
      <c r="AA182" s="1677">
        <f t="shared" si="6"/>
        <v>0</v>
      </c>
      <c r="AB182" s="3659"/>
      <c r="AC182" s="1789"/>
      <c r="AD182" s="1344"/>
      <c r="AE182" s="1509"/>
      <c r="AF182" s="1236"/>
      <c r="AG182" s="1248"/>
      <c r="AH182" s="1677">
        <f t="shared" si="7"/>
        <v>0</v>
      </c>
      <c r="AI182" s="3614"/>
      <c r="AJ182" s="1367"/>
      <c r="AK182" s="1575"/>
      <c r="AL182" s="1635"/>
      <c r="AM182" s="1368"/>
      <c r="AN182" s="1248"/>
      <c r="AO182" s="1677">
        <f>AN182*AL182</f>
        <v>0</v>
      </c>
    </row>
    <row r="183" spans="1:42" ht="18" hidden="1" customHeight="1">
      <c r="A183" s="3720"/>
      <c r="B183" s="3720"/>
      <c r="C183" s="30"/>
      <c r="D183" s="31"/>
      <c r="E183" s="32"/>
      <c r="F183" s="1038"/>
      <c r="G183" s="3801"/>
      <c r="H183" s="1364"/>
      <c r="I183" s="1364"/>
      <c r="J183" s="1854"/>
      <c r="K183" s="1249"/>
      <c r="L183" s="1249"/>
      <c r="M183" s="1677">
        <f t="shared" si="8"/>
        <v>0</v>
      </c>
      <c r="N183" s="3792"/>
      <c r="O183" s="1211"/>
      <c r="P183" s="1395"/>
      <c r="Q183" s="1632"/>
      <c r="R183" s="1214"/>
      <c r="S183" s="2557"/>
      <c r="T183" s="1677">
        <f>S183*Q183</f>
        <v>0</v>
      </c>
      <c r="U183" s="3796"/>
      <c r="V183" s="3021"/>
      <c r="W183" s="3021"/>
      <c r="X183" s="3022"/>
      <c r="Y183" s="3023"/>
      <c r="Z183" s="1688"/>
      <c r="AA183" s="1677">
        <f t="shared" si="6"/>
        <v>0</v>
      </c>
      <c r="AB183" s="3659"/>
      <c r="AC183" s="1789"/>
      <c r="AD183" s="1344"/>
      <c r="AE183" s="1509"/>
      <c r="AF183" s="1236"/>
      <c r="AG183" s="1248"/>
      <c r="AH183" s="1677">
        <f t="shared" si="7"/>
        <v>0</v>
      </c>
      <c r="AI183" s="3614"/>
      <c r="AJ183" s="1367"/>
      <c r="AK183" s="1575"/>
      <c r="AL183" s="1635"/>
      <c r="AM183" s="1368"/>
      <c r="AN183" s="1248"/>
      <c r="AO183" s="1677">
        <f>AN183*AL183</f>
        <v>0</v>
      </c>
    </row>
    <row r="184" spans="1:42" ht="18" hidden="1" customHeight="1">
      <c r="A184" s="3720"/>
      <c r="B184" s="3720"/>
      <c r="C184" s="30"/>
      <c r="D184" s="31"/>
      <c r="E184" s="32"/>
      <c r="F184" s="1038"/>
      <c r="G184" s="3801"/>
      <c r="H184" s="1364"/>
      <c r="I184" s="1364"/>
      <c r="J184" s="1854"/>
      <c r="K184" s="1249"/>
      <c r="L184" s="1249"/>
      <c r="M184" s="1677">
        <f t="shared" si="8"/>
        <v>0</v>
      </c>
      <c r="N184" s="3792"/>
      <c r="O184" s="1211"/>
      <c r="P184" s="1395"/>
      <c r="Q184" s="1632"/>
      <c r="R184" s="1214"/>
      <c r="S184" s="2557"/>
      <c r="T184" s="1677">
        <f>S184*Q184</f>
        <v>0</v>
      </c>
      <c r="U184" s="3796"/>
      <c r="V184" s="3021"/>
      <c r="W184" s="3021"/>
      <c r="X184" s="3022"/>
      <c r="Y184" s="3023"/>
      <c r="Z184" s="1688"/>
      <c r="AA184" s="1677">
        <f t="shared" si="6"/>
        <v>0</v>
      </c>
      <c r="AB184" s="3659"/>
      <c r="AC184" s="1789"/>
      <c r="AD184" s="1344"/>
      <c r="AE184" s="1509"/>
      <c r="AF184" s="1236"/>
      <c r="AG184" s="1248"/>
      <c r="AH184" s="1677">
        <f t="shared" si="7"/>
        <v>0</v>
      </c>
      <c r="AI184" s="3614"/>
      <c r="AJ184" s="1367"/>
      <c r="AK184" s="1575"/>
      <c r="AL184" s="1635"/>
      <c r="AM184" s="1368"/>
      <c r="AN184" s="1248"/>
      <c r="AO184" s="1677">
        <f>AN184*AL184</f>
        <v>0</v>
      </c>
    </row>
    <row r="185" spans="1:42" ht="18" hidden="1" customHeight="1">
      <c r="A185" s="3722"/>
      <c r="B185" s="3722"/>
      <c r="C185" s="1039"/>
      <c r="D185" s="1040"/>
      <c r="E185" s="1041"/>
      <c r="F185" s="1038"/>
      <c r="G185" s="3801"/>
      <c r="H185" s="1364"/>
      <c r="I185" s="1364"/>
      <c r="J185" s="1854"/>
      <c r="K185" s="1249"/>
      <c r="L185" s="1249"/>
      <c r="M185" s="1677">
        <f t="shared" si="8"/>
        <v>0</v>
      </c>
      <c r="N185" s="3793"/>
      <c r="O185" s="2558"/>
      <c r="P185" s="2559"/>
      <c r="Q185" s="2560"/>
      <c r="R185" s="2561"/>
      <c r="S185" s="2562"/>
      <c r="T185" s="1677">
        <f>S185*Q185</f>
        <v>0</v>
      </c>
      <c r="U185" s="3797"/>
      <c r="V185" s="3101"/>
      <c r="W185" s="3101"/>
      <c r="X185" s="3102"/>
      <c r="Y185" s="3103"/>
      <c r="Z185" s="1716"/>
      <c r="AA185" s="1677">
        <f t="shared" si="6"/>
        <v>0</v>
      </c>
      <c r="AB185" s="3660"/>
      <c r="AC185" s="1790"/>
      <c r="AD185" s="1355"/>
      <c r="AE185" s="1705"/>
      <c r="AF185" s="1356"/>
      <c r="AG185" s="1254"/>
      <c r="AH185" s="1677">
        <f t="shared" si="7"/>
        <v>0</v>
      </c>
      <c r="AI185" s="3654"/>
      <c r="AJ185" s="1586"/>
      <c r="AK185" s="1636"/>
      <c r="AL185" s="1791"/>
      <c r="AM185" s="1555"/>
      <c r="AN185" s="1254"/>
      <c r="AO185" s="1677">
        <f>AN185*AL185</f>
        <v>0</v>
      </c>
    </row>
    <row r="186" spans="1:42" ht="18" customHeight="1">
      <c r="A186" s="3723"/>
      <c r="B186" s="1042"/>
      <c r="C186" s="1043"/>
      <c r="D186" s="1044"/>
      <c r="E186" s="1045"/>
      <c r="F186" s="1046"/>
      <c r="G186" s="2091"/>
      <c r="H186" s="2092"/>
      <c r="I186" s="2044"/>
      <c r="J186" s="2045"/>
      <c r="K186" s="2046"/>
      <c r="L186" s="1792"/>
      <c r="M186" s="1677">
        <f t="shared" si="8"/>
        <v>0</v>
      </c>
      <c r="N186" s="2093"/>
      <c r="O186" s="2094" t="s">
        <v>53</v>
      </c>
      <c r="P186" s="4250" t="s">
        <v>54</v>
      </c>
      <c r="Q186" s="4251">
        <v>804</v>
      </c>
      <c r="R186" s="2563"/>
      <c r="S186" s="1792">
        <v>8</v>
      </c>
      <c r="T186" s="1677">
        <f>S186*Q186</f>
        <v>6432</v>
      </c>
      <c r="U186" s="1793"/>
      <c r="V186" s="1793"/>
      <c r="W186" s="2010"/>
      <c r="X186" s="1686"/>
      <c r="Y186" s="1794"/>
      <c r="Z186" s="1795"/>
      <c r="AA186" s="1677">
        <f t="shared" si="6"/>
        <v>0</v>
      </c>
      <c r="AB186" s="2091"/>
      <c r="AC186" s="2092" t="s">
        <v>53</v>
      </c>
      <c r="AD186" s="4250" t="s">
        <v>54</v>
      </c>
      <c r="AE186" s="4273">
        <v>747</v>
      </c>
      <c r="AF186" s="2046"/>
      <c r="AG186" s="1799">
        <v>8</v>
      </c>
      <c r="AH186" s="1677">
        <f t="shared" si="7"/>
        <v>5976</v>
      </c>
      <c r="AI186" s="1796"/>
      <c r="AJ186" s="1796"/>
      <c r="AK186" s="1797"/>
      <c r="AL186" s="1722"/>
      <c r="AM186" s="1756"/>
      <c r="AN186" s="1795"/>
      <c r="AO186" s="1677">
        <f>AN186*AL186</f>
        <v>0</v>
      </c>
      <c r="AP186" s="1800">
        <f>AP218-AP201</f>
        <v>-0.65190409026798335</v>
      </c>
    </row>
    <row r="187" spans="1:42" ht="18" hidden="1" customHeight="1">
      <c r="A187" s="3724"/>
      <c r="B187" s="1047"/>
      <c r="C187" s="1048"/>
      <c r="D187" s="1049"/>
      <c r="E187" s="1050"/>
      <c r="F187" s="1051"/>
      <c r="G187" s="2052"/>
      <c r="H187" s="2053"/>
      <c r="I187" s="2054"/>
      <c r="J187" s="2055"/>
      <c r="K187" s="2056"/>
      <c r="L187" s="1799"/>
      <c r="M187" s="1677">
        <f t="shared" ref="M187:M197" si="9">L187*J187</f>
        <v>0</v>
      </c>
      <c r="N187" s="2096"/>
      <c r="O187" s="2053"/>
      <c r="P187" s="4252"/>
      <c r="Q187" s="4253"/>
      <c r="R187" s="2056"/>
      <c r="S187" s="1799"/>
      <c r="T187" s="1677">
        <f>S187*Q187</f>
        <v>0</v>
      </c>
      <c r="U187" s="1798"/>
      <c r="V187" s="1801"/>
      <c r="W187" s="2013"/>
      <c r="X187" s="2014"/>
      <c r="Y187" s="1802"/>
      <c r="Z187" s="1803"/>
      <c r="AA187" s="1677">
        <f t="shared" si="6"/>
        <v>0</v>
      </c>
      <c r="AB187" s="2052"/>
      <c r="AC187" s="2053"/>
      <c r="AD187" s="4252"/>
      <c r="AE187" s="4253"/>
      <c r="AF187" s="2056"/>
      <c r="AG187" s="1803"/>
      <c r="AH187" s="1677">
        <f t="shared" si="7"/>
        <v>0</v>
      </c>
      <c r="AI187" s="1804"/>
      <c r="AJ187" s="1768"/>
      <c r="AK187" s="1805"/>
      <c r="AL187" s="1806"/>
      <c r="AM187" s="1807"/>
      <c r="AN187" s="1803"/>
      <c r="AO187" s="1677">
        <f>AN187*AL187</f>
        <v>0</v>
      </c>
    </row>
    <row r="188" spans="1:42" ht="18" hidden="1" customHeight="1" thickBot="1">
      <c r="A188" s="3724"/>
      <c r="B188" s="1047"/>
      <c r="C188" s="1048"/>
      <c r="D188" s="1049"/>
      <c r="E188" s="1050"/>
      <c r="F188" s="1051"/>
      <c r="G188" s="2052"/>
      <c r="H188" s="2053"/>
      <c r="I188" s="2054"/>
      <c r="J188" s="2055"/>
      <c r="K188" s="2056"/>
      <c r="L188" s="1799"/>
      <c r="M188" s="1677">
        <f t="shared" si="9"/>
        <v>0</v>
      </c>
      <c r="N188" s="2096"/>
      <c r="O188" s="2053"/>
      <c r="P188" s="4252"/>
      <c r="Q188" s="4253"/>
      <c r="R188" s="2056"/>
      <c r="S188" s="1799"/>
      <c r="T188" s="1677">
        <f>S188*Q188</f>
        <v>0</v>
      </c>
      <c r="U188" s="1798"/>
      <c r="V188" s="1801"/>
      <c r="W188" s="2013"/>
      <c r="X188" s="2014"/>
      <c r="Y188" s="1802"/>
      <c r="Z188" s="1803"/>
      <c r="AA188" s="1677">
        <f t="shared" si="6"/>
        <v>0</v>
      </c>
      <c r="AB188" s="2052"/>
      <c r="AC188" s="2053"/>
      <c r="AD188" s="4252"/>
      <c r="AE188" s="4253"/>
      <c r="AF188" s="2056"/>
      <c r="AG188" s="1803"/>
      <c r="AH188" s="1677">
        <f t="shared" si="7"/>
        <v>0</v>
      </c>
      <c r="AI188" s="1804"/>
      <c r="AJ188" s="1768"/>
      <c r="AK188" s="1805"/>
      <c r="AL188" s="1806"/>
      <c r="AM188" s="1807"/>
      <c r="AN188" s="1803"/>
      <c r="AO188" s="1677">
        <f>AN188*AL188</f>
        <v>0</v>
      </c>
    </row>
    <row r="189" spans="1:42" ht="18" hidden="1" customHeight="1" thickBot="1">
      <c r="A189" s="3724"/>
      <c r="B189" s="1047"/>
      <c r="C189" s="1048"/>
      <c r="D189" s="1049"/>
      <c r="E189" s="1050"/>
      <c r="F189" s="1051"/>
      <c r="G189" s="2052"/>
      <c r="H189" s="2053"/>
      <c r="I189" s="2054"/>
      <c r="J189" s="2055"/>
      <c r="K189" s="2056"/>
      <c r="L189" s="1799"/>
      <c r="M189" s="1677">
        <f t="shared" si="9"/>
        <v>0</v>
      </c>
      <c r="N189" s="2096"/>
      <c r="O189" s="2053"/>
      <c r="P189" s="4252"/>
      <c r="Q189" s="4253"/>
      <c r="R189" s="2056"/>
      <c r="S189" s="1799"/>
      <c r="T189" s="1677">
        <f>S189*Q189</f>
        <v>0</v>
      </c>
      <c r="U189" s="1798"/>
      <c r="V189" s="1801"/>
      <c r="W189" s="2013"/>
      <c r="X189" s="2014"/>
      <c r="Y189" s="1802"/>
      <c r="Z189" s="1803"/>
      <c r="AA189" s="1677">
        <f t="shared" si="6"/>
        <v>0</v>
      </c>
      <c r="AB189" s="2052"/>
      <c r="AC189" s="2053"/>
      <c r="AD189" s="4252"/>
      <c r="AE189" s="4253"/>
      <c r="AF189" s="2056"/>
      <c r="AG189" s="1803"/>
      <c r="AH189" s="1677">
        <f t="shared" si="7"/>
        <v>0</v>
      </c>
      <c r="AI189" s="1804"/>
      <c r="AJ189" s="1768"/>
      <c r="AK189" s="1805"/>
      <c r="AL189" s="1806"/>
      <c r="AM189" s="1807"/>
      <c r="AN189" s="1803"/>
      <c r="AO189" s="1677">
        <f>AN189*AL189</f>
        <v>0</v>
      </c>
    </row>
    <row r="190" spans="1:42" ht="18" hidden="1" customHeight="1" thickBot="1">
      <c r="A190" s="3724"/>
      <c r="B190" s="1047"/>
      <c r="C190" s="1048"/>
      <c r="D190" s="1049"/>
      <c r="E190" s="1050"/>
      <c r="F190" s="1051"/>
      <c r="G190" s="2052"/>
      <c r="H190" s="2053"/>
      <c r="I190" s="2054"/>
      <c r="J190" s="2055"/>
      <c r="K190" s="2056"/>
      <c r="L190" s="1799"/>
      <c r="M190" s="1677">
        <f t="shared" si="9"/>
        <v>0</v>
      </c>
      <c r="N190" s="2096"/>
      <c r="O190" s="2053"/>
      <c r="P190" s="4252"/>
      <c r="Q190" s="4253"/>
      <c r="R190" s="2056"/>
      <c r="S190" s="1799"/>
      <c r="T190" s="1677">
        <f>S190*Q190</f>
        <v>0</v>
      </c>
      <c r="U190" s="1798"/>
      <c r="V190" s="1801"/>
      <c r="W190" s="2013"/>
      <c r="X190" s="2014"/>
      <c r="Y190" s="1802"/>
      <c r="Z190" s="1803"/>
      <c r="AA190" s="1677">
        <f t="shared" si="6"/>
        <v>0</v>
      </c>
      <c r="AB190" s="2052"/>
      <c r="AC190" s="2053"/>
      <c r="AD190" s="4252"/>
      <c r="AE190" s="4253"/>
      <c r="AF190" s="2056"/>
      <c r="AG190" s="1803"/>
      <c r="AH190" s="1677">
        <f t="shared" si="7"/>
        <v>0</v>
      </c>
      <c r="AI190" s="1804"/>
      <c r="AJ190" s="1768"/>
      <c r="AK190" s="1805"/>
      <c r="AL190" s="1806"/>
      <c r="AM190" s="1807"/>
      <c r="AN190" s="1803"/>
      <c r="AO190" s="1677">
        <f>AN190*AL190</f>
        <v>0</v>
      </c>
    </row>
    <row r="191" spans="1:42" ht="18" hidden="1" customHeight="1" thickBot="1">
      <c r="A191" s="3724"/>
      <c r="B191" s="1047"/>
      <c r="C191" s="1048"/>
      <c r="D191" s="1049"/>
      <c r="E191" s="1050"/>
      <c r="F191" s="1051"/>
      <c r="G191" s="2052"/>
      <c r="H191" s="2053"/>
      <c r="I191" s="2054"/>
      <c r="J191" s="2055"/>
      <c r="K191" s="2056"/>
      <c r="L191" s="1799"/>
      <c r="M191" s="1677">
        <f t="shared" si="9"/>
        <v>0</v>
      </c>
      <c r="N191" s="2096"/>
      <c r="O191" s="2053"/>
      <c r="P191" s="4252"/>
      <c r="Q191" s="4253"/>
      <c r="R191" s="2056"/>
      <c r="S191" s="1799"/>
      <c r="T191" s="1677">
        <f>S191*Q191</f>
        <v>0</v>
      </c>
      <c r="U191" s="1798"/>
      <c r="V191" s="1801"/>
      <c r="W191" s="2013"/>
      <c r="X191" s="2014"/>
      <c r="Y191" s="1802"/>
      <c r="Z191" s="1803"/>
      <c r="AA191" s="1677">
        <f t="shared" si="6"/>
        <v>0</v>
      </c>
      <c r="AB191" s="2052"/>
      <c r="AC191" s="2053"/>
      <c r="AD191" s="4252"/>
      <c r="AE191" s="4253"/>
      <c r="AF191" s="2056"/>
      <c r="AG191" s="1803"/>
      <c r="AH191" s="1677">
        <f t="shared" si="7"/>
        <v>0</v>
      </c>
      <c r="AI191" s="1804"/>
      <c r="AJ191" s="1768"/>
      <c r="AK191" s="1805"/>
      <c r="AL191" s="1806"/>
      <c r="AM191" s="1807"/>
      <c r="AN191" s="1803"/>
      <c r="AO191" s="1677">
        <f>AN191*AL191</f>
        <v>0</v>
      </c>
    </row>
    <row r="192" spans="1:42" ht="18" hidden="1" customHeight="1" thickBot="1">
      <c r="A192" s="3724"/>
      <c r="B192" s="1047"/>
      <c r="C192" s="1048"/>
      <c r="D192" s="1049"/>
      <c r="E192" s="1050"/>
      <c r="F192" s="1051"/>
      <c r="G192" s="2052"/>
      <c r="H192" s="2053"/>
      <c r="I192" s="2054"/>
      <c r="J192" s="2055"/>
      <c r="K192" s="2056"/>
      <c r="L192" s="1799"/>
      <c r="M192" s="1677">
        <f t="shared" si="9"/>
        <v>0</v>
      </c>
      <c r="N192" s="2096"/>
      <c r="O192" s="2053"/>
      <c r="P192" s="4252"/>
      <c r="Q192" s="4253"/>
      <c r="R192" s="2056"/>
      <c r="S192" s="1799"/>
      <c r="T192" s="1677">
        <f>S192*Q192</f>
        <v>0</v>
      </c>
      <c r="U192" s="1798"/>
      <c r="V192" s="1801"/>
      <c r="W192" s="2013"/>
      <c r="X192" s="2014"/>
      <c r="Y192" s="1802"/>
      <c r="Z192" s="1803"/>
      <c r="AA192" s="1677">
        <f t="shared" si="6"/>
        <v>0</v>
      </c>
      <c r="AB192" s="2052"/>
      <c r="AC192" s="2053"/>
      <c r="AD192" s="4252"/>
      <c r="AE192" s="4253"/>
      <c r="AF192" s="2056"/>
      <c r="AG192" s="1803"/>
      <c r="AH192" s="1677">
        <f t="shared" si="7"/>
        <v>0</v>
      </c>
      <c r="AI192" s="1804"/>
      <c r="AJ192" s="1768"/>
      <c r="AK192" s="1805"/>
      <c r="AL192" s="1806"/>
      <c r="AM192" s="1807"/>
      <c r="AN192" s="1803"/>
      <c r="AO192" s="1677">
        <f>AN192*AL192</f>
        <v>0</v>
      </c>
    </row>
    <row r="193" spans="1:43" ht="18" hidden="1" customHeight="1" thickBot="1">
      <c r="A193" s="3724"/>
      <c r="B193" s="1047"/>
      <c r="C193" s="1048"/>
      <c r="D193" s="1049"/>
      <c r="E193" s="1050"/>
      <c r="F193" s="1051"/>
      <c r="G193" s="2052"/>
      <c r="H193" s="2053"/>
      <c r="I193" s="2054"/>
      <c r="J193" s="2055"/>
      <c r="K193" s="2056"/>
      <c r="L193" s="1799"/>
      <c r="M193" s="1677">
        <f t="shared" si="9"/>
        <v>0</v>
      </c>
      <c r="N193" s="2096"/>
      <c r="O193" s="2053"/>
      <c r="P193" s="4252"/>
      <c r="Q193" s="4253"/>
      <c r="R193" s="2056"/>
      <c r="S193" s="1799"/>
      <c r="T193" s="1677">
        <f>S193*Q193</f>
        <v>0</v>
      </c>
      <c r="U193" s="1798"/>
      <c r="V193" s="1801"/>
      <c r="W193" s="2013"/>
      <c r="X193" s="2014"/>
      <c r="Y193" s="1802"/>
      <c r="Z193" s="1803"/>
      <c r="AA193" s="1677">
        <f t="shared" si="6"/>
        <v>0</v>
      </c>
      <c r="AB193" s="2052"/>
      <c r="AC193" s="2053"/>
      <c r="AD193" s="4252"/>
      <c r="AE193" s="4253"/>
      <c r="AF193" s="2056"/>
      <c r="AG193" s="1803"/>
      <c r="AH193" s="1677">
        <f t="shared" si="7"/>
        <v>0</v>
      </c>
      <c r="AI193" s="1804"/>
      <c r="AJ193" s="1768"/>
      <c r="AK193" s="1805"/>
      <c r="AL193" s="1806"/>
      <c r="AM193" s="1807"/>
      <c r="AN193" s="1803"/>
      <c r="AO193" s="1677">
        <f>AN193*AL193</f>
        <v>0</v>
      </c>
    </row>
    <row r="194" spans="1:43" ht="18" hidden="1" customHeight="1" thickBot="1">
      <c r="A194" s="3724"/>
      <c r="B194" s="1047"/>
      <c r="C194" s="1048"/>
      <c r="D194" s="1049"/>
      <c r="E194" s="1050"/>
      <c r="F194" s="1051"/>
      <c r="G194" s="2052"/>
      <c r="H194" s="2053"/>
      <c r="I194" s="2054"/>
      <c r="J194" s="2055"/>
      <c r="K194" s="2056"/>
      <c r="L194" s="1799"/>
      <c r="M194" s="1677">
        <f t="shared" si="9"/>
        <v>0</v>
      </c>
      <c r="N194" s="2096"/>
      <c r="O194" s="2053"/>
      <c r="P194" s="4252"/>
      <c r="Q194" s="4253"/>
      <c r="R194" s="2056"/>
      <c r="S194" s="1799"/>
      <c r="T194" s="1677">
        <f>S194*Q194</f>
        <v>0</v>
      </c>
      <c r="U194" s="1798"/>
      <c r="V194" s="1801"/>
      <c r="W194" s="2013"/>
      <c r="X194" s="2014"/>
      <c r="Y194" s="1802"/>
      <c r="Z194" s="1803"/>
      <c r="AA194" s="1677">
        <f t="shared" si="6"/>
        <v>0</v>
      </c>
      <c r="AB194" s="2052"/>
      <c r="AC194" s="2053"/>
      <c r="AD194" s="4252"/>
      <c r="AE194" s="4253"/>
      <c r="AF194" s="2056"/>
      <c r="AG194" s="1803"/>
      <c r="AH194" s="1677">
        <f t="shared" si="7"/>
        <v>0</v>
      </c>
      <c r="AI194" s="1804"/>
      <c r="AJ194" s="1768"/>
      <c r="AK194" s="1805"/>
      <c r="AL194" s="1806"/>
      <c r="AM194" s="1807"/>
      <c r="AN194" s="1803"/>
      <c r="AO194" s="1677">
        <f>AN194*AL194</f>
        <v>0</v>
      </c>
    </row>
    <row r="195" spans="1:43" ht="18" hidden="1" customHeight="1" thickBot="1">
      <c r="A195" s="3724"/>
      <c r="B195" s="1047"/>
      <c r="C195" s="1048"/>
      <c r="D195" s="1049"/>
      <c r="E195" s="1050"/>
      <c r="F195" s="1051"/>
      <c r="G195" s="2052"/>
      <c r="H195" s="2053"/>
      <c r="I195" s="2054"/>
      <c r="J195" s="2055"/>
      <c r="K195" s="2056"/>
      <c r="L195" s="1799"/>
      <c r="M195" s="1677">
        <f t="shared" si="9"/>
        <v>0</v>
      </c>
      <c r="N195" s="2096"/>
      <c r="O195" s="2053"/>
      <c r="P195" s="4252"/>
      <c r="Q195" s="4253"/>
      <c r="R195" s="2056"/>
      <c r="S195" s="1799"/>
      <c r="T195" s="1677">
        <f>S195*Q195</f>
        <v>0</v>
      </c>
      <c r="U195" s="1798"/>
      <c r="V195" s="1801"/>
      <c r="W195" s="2013"/>
      <c r="X195" s="2014"/>
      <c r="Y195" s="1802"/>
      <c r="Z195" s="1803"/>
      <c r="AA195" s="1677">
        <f t="shared" si="6"/>
        <v>0</v>
      </c>
      <c r="AB195" s="2052"/>
      <c r="AC195" s="2053"/>
      <c r="AD195" s="4252"/>
      <c r="AE195" s="4253"/>
      <c r="AF195" s="2056"/>
      <c r="AG195" s="1803"/>
      <c r="AH195" s="1677">
        <f t="shared" si="7"/>
        <v>0</v>
      </c>
      <c r="AI195" s="1804"/>
      <c r="AJ195" s="1768"/>
      <c r="AK195" s="1805"/>
      <c r="AL195" s="1806"/>
      <c r="AM195" s="1807"/>
      <c r="AN195" s="1803"/>
      <c r="AO195" s="1677">
        <f>AN195*AL195</f>
        <v>0</v>
      </c>
    </row>
    <row r="196" spans="1:43" ht="18" hidden="1" customHeight="1" thickBot="1">
      <c r="A196" s="3724"/>
      <c r="B196" s="1047"/>
      <c r="C196" s="1048"/>
      <c r="D196" s="1049"/>
      <c r="E196" s="1050"/>
      <c r="F196" s="1051"/>
      <c r="G196" s="2052"/>
      <c r="H196" s="2053"/>
      <c r="I196" s="2054"/>
      <c r="J196" s="2055"/>
      <c r="K196" s="2056"/>
      <c r="L196" s="1799"/>
      <c r="M196" s="1677">
        <f t="shared" si="9"/>
        <v>0</v>
      </c>
      <c r="N196" s="2096"/>
      <c r="O196" s="2053"/>
      <c r="P196" s="4252"/>
      <c r="Q196" s="4253"/>
      <c r="R196" s="2056"/>
      <c r="S196" s="1799"/>
      <c r="T196" s="1677">
        <f>S196*Q196</f>
        <v>0</v>
      </c>
      <c r="U196" s="1798"/>
      <c r="V196" s="1801"/>
      <c r="W196" s="2013"/>
      <c r="X196" s="2014"/>
      <c r="Y196" s="1802"/>
      <c r="Z196" s="1803"/>
      <c r="AA196" s="1677">
        <f t="shared" si="6"/>
        <v>0</v>
      </c>
      <c r="AB196" s="2052"/>
      <c r="AC196" s="2053"/>
      <c r="AD196" s="4252"/>
      <c r="AE196" s="4253"/>
      <c r="AF196" s="2056"/>
      <c r="AG196" s="1803"/>
      <c r="AH196" s="1677">
        <f t="shared" si="7"/>
        <v>0</v>
      </c>
      <c r="AI196" s="1804"/>
      <c r="AJ196" s="1768"/>
      <c r="AK196" s="1805"/>
      <c r="AL196" s="1806"/>
      <c r="AM196" s="1807"/>
      <c r="AN196" s="1803"/>
      <c r="AO196" s="1677">
        <f>AN196*AL196</f>
        <v>0</v>
      </c>
    </row>
    <row r="197" spans="1:43" ht="18" hidden="1" customHeight="1" thickBot="1">
      <c r="A197" s="3724"/>
      <c r="B197" s="1047"/>
      <c r="C197" s="1048"/>
      <c r="D197" s="1049"/>
      <c r="E197" s="1050"/>
      <c r="F197" s="1051"/>
      <c r="G197" s="2052"/>
      <c r="H197" s="2053"/>
      <c r="I197" s="2054"/>
      <c r="J197" s="2055"/>
      <c r="K197" s="2056"/>
      <c r="L197" s="1799"/>
      <c r="M197" s="1677">
        <f t="shared" si="9"/>
        <v>0</v>
      </c>
      <c r="N197" s="2096"/>
      <c r="O197" s="2053"/>
      <c r="P197" s="4252"/>
      <c r="Q197" s="4253"/>
      <c r="R197" s="2056"/>
      <c r="S197" s="1799"/>
      <c r="T197" s="1677">
        <f>S197*Q197</f>
        <v>0</v>
      </c>
      <c r="U197" s="1798"/>
      <c r="V197" s="1801"/>
      <c r="W197" s="2013"/>
      <c r="X197" s="2014"/>
      <c r="Y197" s="1802"/>
      <c r="Z197" s="1803"/>
      <c r="AA197" s="1677">
        <f t="shared" si="6"/>
        <v>0</v>
      </c>
      <c r="AB197" s="2052"/>
      <c r="AC197" s="2053"/>
      <c r="AD197" s="4252"/>
      <c r="AE197" s="4253"/>
      <c r="AF197" s="2056"/>
      <c r="AG197" s="1803"/>
      <c r="AH197" s="1677">
        <f t="shared" si="7"/>
        <v>0</v>
      </c>
      <c r="AI197" s="1804"/>
      <c r="AJ197" s="1768"/>
      <c r="AK197" s="1805"/>
      <c r="AL197" s="1806"/>
      <c r="AM197" s="1807"/>
      <c r="AN197" s="1803"/>
      <c r="AO197" s="1677">
        <f>AN197*AL197</f>
        <v>0</v>
      </c>
    </row>
    <row r="198" spans="1:43" ht="18" hidden="1" customHeight="1" thickBot="1">
      <c r="A198" s="3724"/>
      <c r="B198" s="1047"/>
      <c r="C198" s="1048"/>
      <c r="D198" s="1049"/>
      <c r="E198" s="1050"/>
      <c r="F198" s="1051"/>
      <c r="G198" s="2052"/>
      <c r="H198" s="2053"/>
      <c r="I198" s="2054"/>
      <c r="J198" s="2055"/>
      <c r="K198" s="2056"/>
      <c r="L198" s="1799"/>
      <c r="M198" s="1677">
        <f t="shared" ref="M198:M200" si="10">L198*J198</f>
        <v>0</v>
      </c>
      <c r="N198" s="2096"/>
      <c r="O198" s="2053"/>
      <c r="P198" s="4252"/>
      <c r="Q198" s="4253"/>
      <c r="R198" s="2056"/>
      <c r="S198" s="1799"/>
      <c r="T198" s="1677">
        <f>S198*Q198</f>
        <v>0</v>
      </c>
      <c r="U198" s="1798"/>
      <c r="V198" s="1801"/>
      <c r="W198" s="2013"/>
      <c r="X198" s="2014"/>
      <c r="Y198" s="1802"/>
      <c r="Z198" s="1803"/>
      <c r="AA198" s="1677">
        <f t="shared" ref="AA198:AA200" si="11">Z198*X198</f>
        <v>0</v>
      </c>
      <c r="AB198" s="2052"/>
      <c r="AC198" s="2053"/>
      <c r="AD198" s="4252"/>
      <c r="AE198" s="4253"/>
      <c r="AF198" s="2056"/>
      <c r="AG198" s="1803"/>
      <c r="AH198" s="1677">
        <f t="shared" ref="AH198:AH200" si="12">AG198*AE198</f>
        <v>0</v>
      </c>
      <c r="AI198" s="1804"/>
      <c r="AJ198" s="1768"/>
      <c r="AK198" s="1805"/>
      <c r="AL198" s="1806"/>
      <c r="AM198" s="1807"/>
      <c r="AN198" s="1803"/>
      <c r="AO198" s="1677">
        <f>AN198*AL198</f>
        <v>0</v>
      </c>
    </row>
    <row r="199" spans="1:43" ht="18" hidden="1" customHeight="1" thickBot="1">
      <c r="A199" s="3724"/>
      <c r="B199" s="1047"/>
      <c r="C199" s="1048"/>
      <c r="D199" s="1049"/>
      <c r="E199" s="1050"/>
      <c r="F199" s="1051"/>
      <c r="G199" s="2052"/>
      <c r="H199" s="2053"/>
      <c r="I199" s="2054"/>
      <c r="J199" s="2055"/>
      <c r="K199" s="2056"/>
      <c r="L199" s="1799"/>
      <c r="M199" s="1677">
        <f t="shared" si="10"/>
        <v>0</v>
      </c>
      <c r="N199" s="2096"/>
      <c r="O199" s="2053"/>
      <c r="P199" s="4252"/>
      <c r="Q199" s="4253"/>
      <c r="R199" s="2056"/>
      <c r="S199" s="1799"/>
      <c r="T199" s="1677">
        <f>S199*Q199</f>
        <v>0</v>
      </c>
      <c r="U199" s="1798"/>
      <c r="V199" s="1801"/>
      <c r="W199" s="2013"/>
      <c r="X199" s="2014"/>
      <c r="Y199" s="1802"/>
      <c r="Z199" s="1803"/>
      <c r="AA199" s="1677">
        <f t="shared" si="11"/>
        <v>0</v>
      </c>
      <c r="AB199" s="2052"/>
      <c r="AC199" s="2053"/>
      <c r="AD199" s="4252"/>
      <c r="AE199" s="4253"/>
      <c r="AF199" s="2056"/>
      <c r="AG199" s="1803"/>
      <c r="AH199" s="1677">
        <f t="shared" si="12"/>
        <v>0</v>
      </c>
      <c r="AI199" s="1804"/>
      <c r="AJ199" s="1768"/>
      <c r="AK199" s="1805"/>
      <c r="AL199" s="1806"/>
      <c r="AM199" s="1807"/>
      <c r="AN199" s="1803"/>
      <c r="AO199" s="1677">
        <f>AN199*AL199</f>
        <v>0</v>
      </c>
    </row>
    <row r="200" spans="1:43" ht="18" hidden="1" customHeight="1" thickBot="1">
      <c r="A200" s="3724"/>
      <c r="B200" s="82"/>
      <c r="C200" s="83"/>
      <c r="D200" s="84"/>
      <c r="E200" s="84"/>
      <c r="F200" s="85"/>
      <c r="G200" s="2058"/>
      <c r="H200" s="2059"/>
      <c r="I200" s="2060"/>
      <c r="J200" s="2060"/>
      <c r="K200" s="2061"/>
      <c r="L200" s="1808"/>
      <c r="M200" s="1677">
        <f t="shared" si="10"/>
        <v>0</v>
      </c>
      <c r="N200" s="2098"/>
      <c r="O200" s="2059"/>
      <c r="P200" s="4254"/>
      <c r="Q200" s="4254"/>
      <c r="R200" s="2061"/>
      <c r="S200" s="1808"/>
      <c r="T200" s="1677">
        <f>S200*Q200</f>
        <v>0</v>
      </c>
      <c r="U200" s="1341"/>
      <c r="V200" s="1308"/>
      <c r="W200" s="1767"/>
      <c r="X200" s="1767"/>
      <c r="Y200" s="1693"/>
      <c r="Z200" s="1809"/>
      <c r="AA200" s="1677">
        <f t="shared" si="11"/>
        <v>0</v>
      </c>
      <c r="AB200" s="2058"/>
      <c r="AC200" s="2059"/>
      <c r="AD200" s="4254"/>
      <c r="AE200" s="4254"/>
      <c r="AF200" s="2061"/>
      <c r="AG200" s="1809"/>
      <c r="AH200" s="1677">
        <f t="shared" si="12"/>
        <v>0</v>
      </c>
      <c r="AI200" s="1341"/>
      <c r="AJ200" s="1308"/>
      <c r="AK200" s="1767"/>
      <c r="AL200" s="1767"/>
      <c r="AM200" s="1740"/>
      <c r="AN200" s="1809"/>
      <c r="AO200" s="1677">
        <f>AN200*AL200</f>
        <v>0</v>
      </c>
    </row>
    <row r="201" spans="1:43" ht="18" customHeight="1" thickBot="1">
      <c r="A201" s="3725"/>
      <c r="B201" s="3730"/>
      <c r="C201" s="3731"/>
      <c r="D201" s="3732"/>
      <c r="E201" s="3731"/>
      <c r="F201" s="1052"/>
      <c r="G201" s="3649"/>
      <c r="H201" s="3650"/>
      <c r="I201" s="3651"/>
      <c r="J201" s="3652"/>
      <c r="K201" s="2063"/>
      <c r="L201" s="1810"/>
      <c r="M201" s="1811">
        <f>SUM(M6:M200)</f>
        <v>20350</v>
      </c>
      <c r="N201" s="3736" t="s">
        <v>55</v>
      </c>
      <c r="O201" s="3652"/>
      <c r="P201" s="4255" t="s">
        <v>777</v>
      </c>
      <c r="Q201" s="4256"/>
      <c r="R201" s="2564" t="s">
        <v>56</v>
      </c>
      <c r="S201" s="1810"/>
      <c r="T201" s="1811">
        <f>SUM(T6:T200)</f>
        <v>28697</v>
      </c>
      <c r="U201" s="3739"/>
      <c r="V201" s="3738"/>
      <c r="W201" s="3737"/>
      <c r="X201" s="3738"/>
      <c r="Y201" s="1812"/>
      <c r="Z201" s="1813"/>
      <c r="AA201" s="1811">
        <f>SUM(AA6:AA200)</f>
        <v>26875</v>
      </c>
      <c r="AB201" s="3649" t="s">
        <v>55</v>
      </c>
      <c r="AC201" s="3650"/>
      <c r="AD201" s="4255" t="s">
        <v>778</v>
      </c>
      <c r="AE201" s="4256"/>
      <c r="AF201" s="2063" t="s">
        <v>56</v>
      </c>
      <c r="AG201" s="1813"/>
      <c r="AH201" s="1811">
        <f>SUM(AH6:AH200)</f>
        <v>28071</v>
      </c>
      <c r="AI201" s="3799"/>
      <c r="AJ201" s="3734"/>
      <c r="AK201" s="3798"/>
      <c r="AL201" s="3734"/>
      <c r="AM201" s="1299"/>
      <c r="AN201" s="1813"/>
      <c r="AO201" s="1811">
        <f>SUM(AO6:AO200)</f>
        <v>18848</v>
      </c>
      <c r="AP201" s="1800">
        <f>(M201+T201+AA201+AH201+AO201)/709/5</f>
        <v>34.651904090267983</v>
      </c>
    </row>
    <row r="202" spans="1:43" ht="18" hidden="1" customHeight="1" thickBot="1">
      <c r="A202" s="3727"/>
      <c r="B202" s="99"/>
      <c r="C202" s="100"/>
      <c r="D202" s="101"/>
      <c r="E202" s="102"/>
      <c r="F202" s="103"/>
      <c r="G202" s="2023"/>
      <c r="H202" s="2024"/>
      <c r="I202" s="2025"/>
      <c r="J202" s="2026"/>
      <c r="K202" s="1815"/>
      <c r="L202" s="1816"/>
      <c r="M202" s="1816"/>
      <c r="N202" s="1817"/>
      <c r="O202" s="1818"/>
      <c r="P202" s="1819"/>
      <c r="Q202" s="1820"/>
      <c r="R202" s="1815"/>
      <c r="S202" s="1816"/>
      <c r="T202" s="1816"/>
      <c r="U202" s="1817"/>
      <c r="V202" s="1818"/>
      <c r="W202" s="1819"/>
      <c r="X202" s="1820"/>
      <c r="Y202" s="1815"/>
      <c r="Z202" s="1821"/>
      <c r="AA202" s="1816"/>
      <c r="AB202" s="1822"/>
      <c r="AC202" s="1823"/>
      <c r="AD202" s="1824"/>
      <c r="AE202" s="1825"/>
      <c r="AF202" s="1826"/>
      <c r="AG202" s="1821"/>
      <c r="AH202" s="1816"/>
      <c r="AI202" s="1822"/>
      <c r="AJ202" s="1823"/>
      <c r="AK202" s="1824"/>
      <c r="AL202" s="1825"/>
      <c r="AM202" s="1826"/>
      <c r="AN202" s="1821"/>
      <c r="AO202" s="1816"/>
      <c r="AP202" s="1659"/>
      <c r="AQ202" s="1"/>
    </row>
    <row r="203" spans="1:43" ht="18" hidden="1" customHeight="1">
      <c r="A203" s="3544"/>
      <c r="B203" s="99"/>
      <c r="C203" s="100"/>
      <c r="D203" s="101"/>
      <c r="E203" s="102"/>
      <c r="F203" s="103"/>
      <c r="G203" s="2023"/>
      <c r="H203" s="2024"/>
      <c r="I203" s="2025"/>
      <c r="J203" s="2026"/>
      <c r="K203" s="1815"/>
      <c r="L203" s="1816"/>
      <c r="M203" s="1816"/>
      <c r="N203" s="1817"/>
      <c r="O203" s="1818"/>
      <c r="P203" s="1819"/>
      <c r="Q203" s="1820"/>
      <c r="R203" s="1815"/>
      <c r="S203" s="1816"/>
      <c r="T203" s="1816"/>
      <c r="U203" s="1817"/>
      <c r="V203" s="1818"/>
      <c r="W203" s="1819"/>
      <c r="X203" s="1820"/>
      <c r="Y203" s="1815"/>
      <c r="Z203" s="1816"/>
      <c r="AA203" s="1816"/>
      <c r="AB203" s="1817"/>
      <c r="AC203" s="1818"/>
      <c r="AD203" s="1819"/>
      <c r="AE203" s="1820"/>
      <c r="AF203" s="1815"/>
      <c r="AG203" s="1816"/>
      <c r="AH203" s="1816"/>
      <c r="AI203" s="1817"/>
      <c r="AJ203" s="1818"/>
      <c r="AK203" s="1819"/>
      <c r="AL203" s="1820"/>
      <c r="AM203" s="1815"/>
      <c r="AN203" s="1816"/>
      <c r="AO203" s="1816"/>
      <c r="AP203" s="1659"/>
      <c r="AQ203" s="2959"/>
    </row>
    <row r="204" spans="1:43" ht="18" hidden="1" customHeight="1">
      <c r="A204" s="3544"/>
      <c r="B204" s="99"/>
      <c r="C204" s="100"/>
      <c r="D204" s="101"/>
      <c r="E204" s="102"/>
      <c r="F204" s="103"/>
      <c r="G204" s="2023"/>
      <c r="H204" s="2024"/>
      <c r="I204" s="2025"/>
      <c r="J204" s="2026"/>
      <c r="K204" s="1815"/>
      <c r="L204" s="1816"/>
      <c r="M204" s="1816"/>
      <c r="N204" s="1817"/>
      <c r="O204" s="1818"/>
      <c r="P204" s="1819"/>
      <c r="Q204" s="1820"/>
      <c r="R204" s="1815"/>
      <c r="S204" s="1816"/>
      <c r="T204" s="1816"/>
      <c r="U204" s="1817"/>
      <c r="V204" s="1818"/>
      <c r="W204" s="1819"/>
      <c r="X204" s="1820"/>
      <c r="Y204" s="1815"/>
      <c r="Z204" s="1816"/>
      <c r="AA204" s="1816"/>
      <c r="AB204" s="1817"/>
      <c r="AC204" s="1818"/>
      <c r="AD204" s="1819"/>
      <c r="AE204" s="1820"/>
      <c r="AF204" s="1815"/>
      <c r="AG204" s="1816"/>
      <c r="AH204" s="1816"/>
      <c r="AI204" s="1817"/>
      <c r="AJ204" s="1818"/>
      <c r="AK204" s="1819"/>
      <c r="AL204" s="1820"/>
      <c r="AM204" s="1815"/>
      <c r="AN204" s="1816"/>
      <c r="AO204" s="1816"/>
      <c r="AP204" s="1659"/>
    </row>
    <row r="205" spans="1:43" ht="18" hidden="1" customHeight="1">
      <c r="A205" s="3544"/>
      <c r="B205" s="99"/>
      <c r="C205" s="100"/>
      <c r="D205" s="101"/>
      <c r="E205" s="102"/>
      <c r="F205" s="103"/>
      <c r="G205" s="2023"/>
      <c r="H205" s="2024"/>
      <c r="I205" s="2025"/>
      <c r="J205" s="2026"/>
      <c r="K205" s="1815"/>
      <c r="L205" s="1816"/>
      <c r="M205" s="1816"/>
      <c r="N205" s="1817"/>
      <c r="O205" s="1818"/>
      <c r="P205" s="1819"/>
      <c r="Q205" s="1820"/>
      <c r="R205" s="1815"/>
      <c r="S205" s="1816"/>
      <c r="T205" s="1816"/>
      <c r="U205" s="1817"/>
      <c r="V205" s="1818"/>
      <c r="W205" s="1819"/>
      <c r="X205" s="1820"/>
      <c r="Y205" s="1815"/>
      <c r="Z205" s="1816"/>
      <c r="AA205" s="1816"/>
      <c r="AB205" s="1817"/>
      <c r="AC205" s="1818"/>
      <c r="AD205" s="1819"/>
      <c r="AE205" s="1820"/>
      <c r="AF205" s="1815"/>
      <c r="AG205" s="1816"/>
      <c r="AH205" s="1816"/>
      <c r="AI205" s="1817"/>
      <c r="AJ205" s="1818"/>
      <c r="AK205" s="1819"/>
      <c r="AL205" s="1820"/>
      <c r="AM205" s="1815"/>
      <c r="AN205" s="1816"/>
      <c r="AO205" s="1816"/>
      <c r="AP205" s="1659"/>
    </row>
    <row r="206" spans="1:43" ht="18" hidden="1" customHeight="1">
      <c r="A206" s="3544"/>
      <c r="B206" s="99"/>
      <c r="C206" s="100"/>
      <c r="D206" s="101"/>
      <c r="E206" s="102"/>
      <c r="F206" s="103"/>
      <c r="G206" s="2023"/>
      <c r="H206" s="2024"/>
      <c r="I206" s="2025"/>
      <c r="J206" s="2026"/>
      <c r="K206" s="1815"/>
      <c r="L206" s="1816"/>
      <c r="M206" s="1816"/>
      <c r="N206" s="1817"/>
      <c r="O206" s="1818"/>
      <c r="P206" s="1819"/>
      <c r="Q206" s="1820"/>
      <c r="R206" s="1815"/>
      <c r="S206" s="1816"/>
      <c r="T206" s="1816"/>
      <c r="U206" s="1817"/>
      <c r="V206" s="1818"/>
      <c r="W206" s="1819"/>
      <c r="X206" s="1820"/>
      <c r="Y206" s="1815"/>
      <c r="Z206" s="1816"/>
      <c r="AA206" s="1816"/>
      <c r="AB206" s="1817"/>
      <c r="AC206" s="1818"/>
      <c r="AD206" s="1819"/>
      <c r="AE206" s="1820"/>
      <c r="AF206" s="1815"/>
      <c r="AG206" s="1816"/>
      <c r="AH206" s="1816"/>
      <c r="AI206" s="1817"/>
      <c r="AJ206" s="1818"/>
      <c r="AK206" s="1819"/>
      <c r="AL206" s="1820"/>
      <c r="AM206" s="1815"/>
      <c r="AN206" s="1816"/>
      <c r="AO206" s="1816"/>
      <c r="AP206" s="1659"/>
    </row>
    <row r="207" spans="1:43" ht="18" hidden="1" customHeight="1">
      <c r="A207" s="3544"/>
      <c r="B207" s="99"/>
      <c r="C207" s="100"/>
      <c r="D207" s="101"/>
      <c r="E207" s="102"/>
      <c r="F207" s="103"/>
      <c r="G207" s="2023"/>
      <c r="H207" s="2024"/>
      <c r="I207" s="2025"/>
      <c r="J207" s="2026"/>
      <c r="K207" s="1815"/>
      <c r="L207" s="1816"/>
      <c r="M207" s="1816"/>
      <c r="N207" s="1817"/>
      <c r="O207" s="1818"/>
      <c r="P207" s="1819"/>
      <c r="Q207" s="1820"/>
      <c r="R207" s="1815"/>
      <c r="S207" s="1816"/>
      <c r="T207" s="1816"/>
      <c r="U207" s="1817"/>
      <c r="V207" s="1818"/>
      <c r="W207" s="1819"/>
      <c r="X207" s="1820"/>
      <c r="Y207" s="1815"/>
      <c r="Z207" s="1816"/>
      <c r="AA207" s="1816"/>
      <c r="AB207" s="1817"/>
      <c r="AC207" s="1818"/>
      <c r="AD207" s="1819"/>
      <c r="AE207" s="1820"/>
      <c r="AF207" s="1815"/>
      <c r="AG207" s="1816"/>
      <c r="AH207" s="1816"/>
      <c r="AI207" s="1817"/>
      <c r="AJ207" s="1818"/>
      <c r="AK207" s="1819"/>
      <c r="AL207" s="1820"/>
      <c r="AM207" s="1815"/>
      <c r="AN207" s="1816"/>
      <c r="AO207" s="1816"/>
      <c r="AP207" s="1659"/>
    </row>
    <row r="208" spans="1:43" ht="18" hidden="1" customHeight="1">
      <c r="A208" s="3544"/>
      <c r="B208" s="99"/>
      <c r="C208" s="100"/>
      <c r="D208" s="101"/>
      <c r="E208" s="102"/>
      <c r="F208" s="103"/>
      <c r="G208" s="2023"/>
      <c r="H208" s="2024"/>
      <c r="I208" s="2025"/>
      <c r="J208" s="2026"/>
      <c r="K208" s="1815"/>
      <c r="L208" s="1816"/>
      <c r="M208" s="1816"/>
      <c r="N208" s="1817"/>
      <c r="O208" s="1818"/>
      <c r="P208" s="1819"/>
      <c r="Q208" s="1820"/>
      <c r="R208" s="1815"/>
      <c r="S208" s="1816"/>
      <c r="T208" s="1816"/>
      <c r="U208" s="1817"/>
      <c r="V208" s="1818"/>
      <c r="W208" s="1819"/>
      <c r="X208" s="1820"/>
      <c r="Y208" s="1815"/>
      <c r="Z208" s="1816"/>
      <c r="AA208" s="1816"/>
      <c r="AB208" s="1817"/>
      <c r="AC208" s="1818"/>
      <c r="AD208" s="1819"/>
      <c r="AE208" s="1820"/>
      <c r="AF208" s="1815"/>
      <c r="AG208" s="1816"/>
      <c r="AH208" s="1816"/>
      <c r="AI208" s="1817"/>
      <c r="AJ208" s="1818"/>
      <c r="AK208" s="1819"/>
      <c r="AL208" s="1820"/>
      <c r="AM208" s="1815"/>
      <c r="AN208" s="1816"/>
      <c r="AO208" s="1816"/>
      <c r="AP208" s="1659"/>
    </row>
    <row r="209" spans="1:42" ht="18" hidden="1" customHeight="1">
      <c r="A209" s="3544"/>
      <c r="B209" s="99"/>
      <c r="C209" s="100"/>
      <c r="D209" s="101"/>
      <c r="E209" s="102"/>
      <c r="F209" s="103"/>
      <c r="G209" s="2023"/>
      <c r="H209" s="2024"/>
      <c r="I209" s="2025"/>
      <c r="J209" s="2026"/>
      <c r="K209" s="1815"/>
      <c r="L209" s="1816"/>
      <c r="M209" s="1816"/>
      <c r="N209" s="1817"/>
      <c r="O209" s="1818"/>
      <c r="P209" s="1819"/>
      <c r="Q209" s="1820"/>
      <c r="R209" s="1815"/>
      <c r="S209" s="1816"/>
      <c r="T209" s="1816"/>
      <c r="U209" s="1817"/>
      <c r="V209" s="1818"/>
      <c r="W209" s="1819"/>
      <c r="X209" s="1820"/>
      <c r="Y209" s="1815"/>
      <c r="Z209" s="1816"/>
      <c r="AA209" s="1816"/>
      <c r="AB209" s="1817"/>
      <c r="AC209" s="1818"/>
      <c r="AD209" s="1819"/>
      <c r="AE209" s="1820"/>
      <c r="AF209" s="1815"/>
      <c r="AG209" s="1816"/>
      <c r="AH209" s="1816"/>
      <c r="AI209" s="1817"/>
      <c r="AJ209" s="1818"/>
      <c r="AK209" s="1819"/>
      <c r="AL209" s="1820"/>
      <c r="AM209" s="1815"/>
      <c r="AN209" s="1816"/>
      <c r="AO209" s="1816"/>
      <c r="AP209" s="1659"/>
    </row>
    <row r="210" spans="1:42" ht="18" hidden="1" customHeight="1">
      <c r="A210" s="3544"/>
      <c r="B210" s="99"/>
      <c r="C210" s="100"/>
      <c r="D210" s="101"/>
      <c r="E210" s="102"/>
      <c r="F210" s="103"/>
      <c r="G210" s="2023"/>
      <c r="H210" s="2024"/>
      <c r="I210" s="2025"/>
      <c r="J210" s="2026"/>
      <c r="K210" s="1815"/>
      <c r="L210" s="1816"/>
      <c r="M210" s="1816"/>
      <c r="N210" s="1817"/>
      <c r="O210" s="1818"/>
      <c r="P210" s="1819"/>
      <c r="Q210" s="1820"/>
      <c r="R210" s="1815"/>
      <c r="S210" s="1816"/>
      <c r="T210" s="1816"/>
      <c r="U210" s="1817"/>
      <c r="V210" s="1818"/>
      <c r="W210" s="1819"/>
      <c r="X210" s="1820"/>
      <c r="Y210" s="1815"/>
      <c r="Z210" s="1816"/>
      <c r="AA210" s="1816"/>
      <c r="AB210" s="1817"/>
      <c r="AC210" s="1818"/>
      <c r="AD210" s="1819"/>
      <c r="AE210" s="1820"/>
      <c r="AF210" s="1815"/>
      <c r="AG210" s="1816"/>
      <c r="AH210" s="1816"/>
      <c r="AI210" s="1817"/>
      <c r="AJ210" s="1818"/>
      <c r="AK210" s="1819"/>
      <c r="AL210" s="1820"/>
      <c r="AM210" s="1815"/>
      <c r="AN210" s="1816"/>
      <c r="AO210" s="1816"/>
      <c r="AP210" s="1659"/>
    </row>
    <row r="211" spans="1:42" ht="18" hidden="1" customHeight="1">
      <c r="A211" s="3544"/>
      <c r="B211" s="99"/>
      <c r="C211" s="100"/>
      <c r="D211" s="101"/>
      <c r="E211" s="102"/>
      <c r="F211" s="103"/>
      <c r="G211" s="2023"/>
      <c r="H211" s="2024"/>
      <c r="I211" s="2025"/>
      <c r="J211" s="2026"/>
      <c r="K211" s="1815"/>
      <c r="L211" s="1816"/>
      <c r="M211" s="1816"/>
      <c r="N211" s="1817"/>
      <c r="O211" s="1818"/>
      <c r="P211" s="1819"/>
      <c r="Q211" s="1820"/>
      <c r="R211" s="1815"/>
      <c r="S211" s="1816"/>
      <c r="T211" s="1816"/>
      <c r="U211" s="1817"/>
      <c r="V211" s="1818"/>
      <c r="W211" s="1819"/>
      <c r="X211" s="1820"/>
      <c r="Y211" s="1815"/>
      <c r="Z211" s="1816"/>
      <c r="AA211" s="1816"/>
      <c r="AB211" s="1817"/>
      <c r="AC211" s="1818"/>
      <c r="AD211" s="1819"/>
      <c r="AE211" s="1820"/>
      <c r="AF211" s="1815"/>
      <c r="AG211" s="1816"/>
      <c r="AH211" s="1816"/>
      <c r="AI211" s="1817"/>
      <c r="AJ211" s="1818"/>
      <c r="AK211" s="1819"/>
      <c r="AL211" s="1820"/>
      <c r="AM211" s="1815"/>
      <c r="AN211" s="1816"/>
      <c r="AO211" s="1816"/>
      <c r="AP211" s="1659"/>
    </row>
    <row r="212" spans="1:42" ht="18" hidden="1" customHeight="1">
      <c r="A212" s="3544"/>
      <c r="B212" s="99"/>
      <c r="C212" s="100"/>
      <c r="D212" s="101"/>
      <c r="E212" s="102"/>
      <c r="F212" s="103"/>
      <c r="G212" s="2023"/>
      <c r="H212" s="2024"/>
      <c r="I212" s="2025"/>
      <c r="J212" s="2026"/>
      <c r="K212" s="1815"/>
      <c r="L212" s="1816"/>
      <c r="M212" s="1816"/>
      <c r="N212" s="1817"/>
      <c r="O212" s="1818"/>
      <c r="P212" s="1819"/>
      <c r="Q212" s="1820"/>
      <c r="R212" s="1815"/>
      <c r="S212" s="1816"/>
      <c r="T212" s="1816"/>
      <c r="U212" s="1817"/>
      <c r="V212" s="1818"/>
      <c r="W212" s="1819"/>
      <c r="X212" s="1820"/>
      <c r="Y212" s="1815"/>
      <c r="Z212" s="1816"/>
      <c r="AA212" s="1816"/>
      <c r="AB212" s="1817"/>
      <c r="AC212" s="1818"/>
      <c r="AD212" s="1819"/>
      <c r="AE212" s="1820"/>
      <c r="AF212" s="1815"/>
      <c r="AG212" s="1816"/>
      <c r="AH212" s="1816"/>
      <c r="AI212" s="1817"/>
      <c r="AJ212" s="1818"/>
      <c r="AK212" s="1819"/>
      <c r="AL212" s="1820"/>
      <c r="AM212" s="1815"/>
      <c r="AN212" s="1816"/>
      <c r="AO212" s="1816"/>
      <c r="AP212" s="1659"/>
    </row>
    <row r="213" spans="1:42" ht="18" hidden="1" customHeight="1">
      <c r="A213" s="3544"/>
      <c r="B213" s="99"/>
      <c r="C213" s="100"/>
      <c r="D213" s="101"/>
      <c r="E213" s="102"/>
      <c r="F213" s="103"/>
      <c r="G213" s="2023"/>
      <c r="H213" s="2024"/>
      <c r="I213" s="2025"/>
      <c r="J213" s="2026"/>
      <c r="K213" s="1815"/>
      <c r="L213" s="1816"/>
      <c r="M213" s="1816"/>
      <c r="N213" s="1817"/>
      <c r="O213" s="1818"/>
      <c r="P213" s="1819"/>
      <c r="Q213" s="1820"/>
      <c r="R213" s="1815"/>
      <c r="S213" s="1816"/>
      <c r="T213" s="1816"/>
      <c r="U213" s="1817"/>
      <c r="V213" s="1818"/>
      <c r="W213" s="1819"/>
      <c r="X213" s="1820"/>
      <c r="Y213" s="1815"/>
      <c r="Z213" s="1816"/>
      <c r="AA213" s="1816"/>
      <c r="AB213" s="1817"/>
      <c r="AC213" s="1818"/>
      <c r="AD213" s="1819"/>
      <c r="AE213" s="1820"/>
      <c r="AF213" s="1815"/>
      <c r="AG213" s="1816"/>
      <c r="AH213" s="1816"/>
      <c r="AI213" s="1817"/>
      <c r="AJ213" s="1818"/>
      <c r="AK213" s="1819"/>
      <c r="AL213" s="1820"/>
      <c r="AM213" s="1815"/>
      <c r="AN213" s="1816"/>
      <c r="AO213" s="1816"/>
      <c r="AP213" s="1659"/>
    </row>
    <row r="214" spans="1:42" ht="18" hidden="1" customHeight="1">
      <c r="A214" s="3544"/>
      <c r="B214" s="99"/>
      <c r="C214" s="100"/>
      <c r="D214" s="101"/>
      <c r="E214" s="102"/>
      <c r="F214" s="103"/>
      <c r="G214" s="2023"/>
      <c r="H214" s="2024"/>
      <c r="I214" s="2025"/>
      <c r="J214" s="2026"/>
      <c r="K214" s="1815"/>
      <c r="L214" s="1816"/>
      <c r="M214" s="1816"/>
      <c r="N214" s="1817"/>
      <c r="O214" s="1818"/>
      <c r="P214" s="1819"/>
      <c r="Q214" s="1820"/>
      <c r="R214" s="1815"/>
      <c r="S214" s="1816"/>
      <c r="T214" s="1816"/>
      <c r="U214" s="1817"/>
      <c r="V214" s="1818"/>
      <c r="W214" s="1819"/>
      <c r="X214" s="1820"/>
      <c r="Y214" s="1815"/>
      <c r="Z214" s="1816"/>
      <c r="AA214" s="1816"/>
      <c r="AB214" s="1817"/>
      <c r="AC214" s="1818"/>
      <c r="AD214" s="1819"/>
      <c r="AE214" s="1820"/>
      <c r="AF214" s="1815"/>
      <c r="AG214" s="1816"/>
      <c r="AH214" s="1816"/>
      <c r="AI214" s="1817"/>
      <c r="AJ214" s="1818"/>
      <c r="AK214" s="1819"/>
      <c r="AL214" s="1820"/>
      <c r="AM214" s="1815"/>
      <c r="AN214" s="1816"/>
      <c r="AO214" s="1816"/>
      <c r="AP214" s="1659"/>
    </row>
    <row r="215" spans="1:42" ht="18" hidden="1" customHeight="1">
      <c r="A215" s="3544"/>
      <c r="B215" s="99"/>
      <c r="C215" s="100"/>
      <c r="D215" s="101"/>
      <c r="E215" s="102"/>
      <c r="F215" s="103"/>
      <c r="G215" s="2023"/>
      <c r="H215" s="2024"/>
      <c r="I215" s="2025"/>
      <c r="J215" s="2026"/>
      <c r="K215" s="1815"/>
      <c r="L215" s="1816"/>
      <c r="M215" s="1816"/>
      <c r="N215" s="1817"/>
      <c r="O215" s="1818"/>
      <c r="P215" s="1819"/>
      <c r="Q215" s="1820"/>
      <c r="R215" s="1815"/>
      <c r="S215" s="1816"/>
      <c r="T215" s="1816"/>
      <c r="U215" s="1817"/>
      <c r="V215" s="1818"/>
      <c r="W215" s="1819"/>
      <c r="X215" s="1820"/>
      <c r="Y215" s="1815"/>
      <c r="Z215" s="1816"/>
      <c r="AA215" s="1816"/>
      <c r="AB215" s="1817"/>
      <c r="AC215" s="1818"/>
      <c r="AD215" s="1819"/>
      <c r="AE215" s="1820"/>
      <c r="AF215" s="1815"/>
      <c r="AG215" s="1816"/>
      <c r="AH215" s="1816"/>
      <c r="AI215" s="1817"/>
      <c r="AJ215" s="1818"/>
      <c r="AK215" s="1819"/>
      <c r="AL215" s="1820"/>
      <c r="AM215" s="1815"/>
      <c r="AN215" s="1816"/>
      <c r="AO215" s="1816"/>
      <c r="AP215" s="1659"/>
    </row>
    <row r="216" spans="1:42" ht="18" hidden="1" customHeight="1">
      <c r="A216" s="3544"/>
      <c r="B216" s="105"/>
      <c r="C216" s="106"/>
      <c r="D216" s="107"/>
      <c r="E216" s="107"/>
      <c r="F216" s="108"/>
      <c r="G216" s="2029"/>
      <c r="H216" s="2030"/>
      <c r="I216" s="2031"/>
      <c r="J216" s="2031"/>
      <c r="K216" s="1827"/>
      <c r="L216" s="1828"/>
      <c r="M216" s="1828"/>
      <c r="N216" s="1829"/>
      <c r="O216" s="1830"/>
      <c r="P216" s="1831"/>
      <c r="Q216" s="1831"/>
      <c r="R216" s="1827"/>
      <c r="S216" s="1828"/>
      <c r="T216" s="1828"/>
      <c r="U216" s="1829"/>
      <c r="V216" s="1830"/>
      <c r="W216" s="1831"/>
      <c r="X216" s="1831"/>
      <c r="Y216" s="1827"/>
      <c r="Z216" s="1828"/>
      <c r="AA216" s="1828"/>
      <c r="AB216" s="1829"/>
      <c r="AC216" s="1830"/>
      <c r="AD216" s="1831"/>
      <c r="AE216" s="1831"/>
      <c r="AF216" s="1827"/>
      <c r="AG216" s="1828"/>
      <c r="AH216" s="1828"/>
      <c r="AI216" s="1829"/>
      <c r="AJ216" s="1830"/>
      <c r="AK216" s="1831"/>
      <c r="AL216" s="1831"/>
      <c r="AM216" s="1827"/>
      <c r="AN216" s="1828"/>
      <c r="AO216" s="1828"/>
      <c r="AP216" s="1659"/>
    </row>
    <row r="217" spans="1:42" ht="18" hidden="1" customHeight="1">
      <c r="A217" s="3545"/>
      <c r="B217" s="3728"/>
      <c r="C217" s="3540"/>
      <c r="D217" s="3729"/>
      <c r="E217" s="3540"/>
      <c r="F217" s="110"/>
      <c r="G217" s="3740"/>
      <c r="H217" s="3741"/>
      <c r="I217" s="3742"/>
      <c r="J217" s="3741"/>
      <c r="K217" s="1832"/>
      <c r="L217" s="1833"/>
      <c r="M217" s="1833"/>
      <c r="N217" s="3735" t="s">
        <v>55</v>
      </c>
      <c r="O217" s="3734"/>
      <c r="P217" s="3733"/>
      <c r="Q217" s="3734"/>
      <c r="R217" s="1832" t="s">
        <v>56</v>
      </c>
      <c r="S217" s="1833"/>
      <c r="T217" s="1833"/>
      <c r="U217" s="3735" t="s">
        <v>55</v>
      </c>
      <c r="V217" s="3734"/>
      <c r="W217" s="3733"/>
      <c r="X217" s="3734"/>
      <c r="Y217" s="1832" t="s">
        <v>56</v>
      </c>
      <c r="Z217" s="1833"/>
      <c r="AA217" s="1833"/>
      <c r="AB217" s="3735" t="s">
        <v>55</v>
      </c>
      <c r="AC217" s="3734"/>
      <c r="AD217" s="3733"/>
      <c r="AE217" s="3734"/>
      <c r="AF217" s="1832" t="s">
        <v>56</v>
      </c>
      <c r="AG217" s="1833"/>
      <c r="AH217" s="1833"/>
      <c r="AI217" s="3735" t="s">
        <v>55</v>
      </c>
      <c r="AJ217" s="3734"/>
      <c r="AK217" s="3733"/>
      <c r="AL217" s="3734"/>
      <c r="AM217" s="1832" t="s">
        <v>56</v>
      </c>
      <c r="AN217" s="1833"/>
      <c r="AO217" s="1833"/>
      <c r="AP217" s="1659"/>
    </row>
    <row r="218" spans="1:42" ht="18" customHeight="1">
      <c r="A218" s="3543" t="s">
        <v>82</v>
      </c>
      <c r="B218" s="3548" t="s">
        <v>57</v>
      </c>
      <c r="C218" s="3549"/>
      <c r="D218" s="112" t="s">
        <v>58</v>
      </c>
      <c r="E218" s="3550" t="s">
        <v>59</v>
      </c>
      <c r="F218" s="3551"/>
      <c r="G218" s="3552" t="s">
        <v>57</v>
      </c>
      <c r="H218" s="3553"/>
      <c r="I218" s="2036" t="s">
        <v>58</v>
      </c>
      <c r="J218" s="3554" t="s">
        <v>59</v>
      </c>
      <c r="K218" s="3555"/>
      <c r="L218" s="2037"/>
      <c r="M218" s="2037"/>
      <c r="N218" s="3552" t="s">
        <v>57</v>
      </c>
      <c r="O218" s="3553"/>
      <c r="P218" s="2036" t="s">
        <v>58</v>
      </c>
      <c r="Q218" s="3554" t="s">
        <v>59</v>
      </c>
      <c r="R218" s="3555"/>
      <c r="S218" s="2037"/>
      <c r="T218" s="2037"/>
      <c r="U218" s="3552" t="s">
        <v>57</v>
      </c>
      <c r="V218" s="3553"/>
      <c r="W218" s="2036" t="s">
        <v>58</v>
      </c>
      <c r="X218" s="3554" t="s">
        <v>59</v>
      </c>
      <c r="Y218" s="3555"/>
      <c r="Z218" s="2037"/>
      <c r="AA218" s="2037"/>
      <c r="AB218" s="3552" t="s">
        <v>57</v>
      </c>
      <c r="AC218" s="3553"/>
      <c r="AD218" s="2036" t="s">
        <v>58</v>
      </c>
      <c r="AE218" s="3554" t="s">
        <v>59</v>
      </c>
      <c r="AF218" s="3555"/>
      <c r="AG218" s="2037"/>
      <c r="AH218" s="2037"/>
      <c r="AI218" s="3552" t="s">
        <v>57</v>
      </c>
      <c r="AJ218" s="3553"/>
      <c r="AK218" s="2036" t="s">
        <v>58</v>
      </c>
      <c r="AL218" s="3554" t="s">
        <v>59</v>
      </c>
      <c r="AM218" s="3555"/>
      <c r="AN218" s="1834"/>
      <c r="AO218" s="2037"/>
      <c r="AP218" s="325">
        <v>34</v>
      </c>
    </row>
    <row r="219" spans="1:42" ht="18" customHeight="1">
      <c r="A219" s="3544"/>
      <c r="B219" s="3667"/>
      <c r="C219" s="3668"/>
      <c r="D219" s="115"/>
      <c r="E219" s="3669"/>
      <c r="F219" s="3670"/>
      <c r="G219" s="3671">
        <f>(I219*70+J219*75+G221*25+I221*60+J221*45)</f>
        <v>655</v>
      </c>
      <c r="H219" s="3672"/>
      <c r="I219" s="2038">
        <v>4.5999999999999996</v>
      </c>
      <c r="J219" s="3673">
        <v>2.2000000000000002</v>
      </c>
      <c r="K219" s="3557"/>
      <c r="L219" s="3216"/>
      <c r="M219" s="3216"/>
      <c r="N219" s="3671">
        <f>(P219*70+Q219*75+N221*25+P221*60+Q221*45)</f>
        <v>676</v>
      </c>
      <c r="O219" s="3672"/>
      <c r="P219" s="2038">
        <v>4</v>
      </c>
      <c r="Q219" s="3673">
        <v>2.8</v>
      </c>
      <c r="R219" s="3557"/>
      <c r="S219" s="3216"/>
      <c r="T219" s="3216"/>
      <c r="U219" s="3671">
        <f>(W219*70+X219*75+U221*25+W221*60+X221*45)</f>
        <v>650</v>
      </c>
      <c r="V219" s="3672"/>
      <c r="W219" s="2038">
        <v>4</v>
      </c>
      <c r="X219" s="3673">
        <v>2.9</v>
      </c>
      <c r="Y219" s="3557"/>
      <c r="Z219" s="3216"/>
      <c r="AA219" s="3216"/>
      <c r="AB219" s="3671">
        <f>(AD219*70+AE219*75+AB221*25+AD221*60+AE221*45)</f>
        <v>686</v>
      </c>
      <c r="AC219" s="3672"/>
      <c r="AD219" s="2038">
        <v>4</v>
      </c>
      <c r="AE219" s="3673">
        <v>2.4</v>
      </c>
      <c r="AF219" s="3557"/>
      <c r="AG219" s="3216"/>
      <c r="AH219" s="3216"/>
      <c r="AI219" s="3671">
        <f>(AK219*70+AL219*75+AI221*25+AK221*60+AL221*45)</f>
        <v>606.5</v>
      </c>
      <c r="AJ219" s="3672"/>
      <c r="AK219" s="2038">
        <v>4.2</v>
      </c>
      <c r="AL219" s="3673">
        <v>2</v>
      </c>
      <c r="AM219" s="3557"/>
      <c r="AN219" s="1835"/>
      <c r="AO219" s="3216"/>
      <c r="AP219" s="368" t="s">
        <v>532</v>
      </c>
    </row>
    <row r="220" spans="1:42" ht="18" customHeight="1">
      <c r="A220" s="3544"/>
      <c r="B220" s="3674" t="s">
        <v>50</v>
      </c>
      <c r="C220" s="3668"/>
      <c r="D220" s="118" t="s">
        <v>60</v>
      </c>
      <c r="E220" s="3675" t="s">
        <v>61</v>
      </c>
      <c r="F220" s="3670"/>
      <c r="G220" s="3546" t="s">
        <v>50</v>
      </c>
      <c r="H220" s="3547"/>
      <c r="I220" s="2040" t="s">
        <v>60</v>
      </c>
      <c r="J220" s="3556" t="s">
        <v>61</v>
      </c>
      <c r="K220" s="3557"/>
      <c r="L220" s="2041"/>
      <c r="M220" s="2041"/>
      <c r="N220" s="3546" t="s">
        <v>50</v>
      </c>
      <c r="O220" s="3547"/>
      <c r="P220" s="2040" t="s">
        <v>60</v>
      </c>
      <c r="Q220" s="3556" t="s">
        <v>61</v>
      </c>
      <c r="R220" s="3557"/>
      <c r="S220" s="2041"/>
      <c r="T220" s="2041"/>
      <c r="U220" s="3546" t="s">
        <v>50</v>
      </c>
      <c r="V220" s="3547"/>
      <c r="W220" s="2040" t="s">
        <v>60</v>
      </c>
      <c r="X220" s="3556" t="s">
        <v>61</v>
      </c>
      <c r="Y220" s="3557"/>
      <c r="Z220" s="2041"/>
      <c r="AA220" s="2041"/>
      <c r="AB220" s="3546" t="s">
        <v>50</v>
      </c>
      <c r="AC220" s="3547"/>
      <c r="AD220" s="2040" t="s">
        <v>60</v>
      </c>
      <c r="AE220" s="3556" t="s">
        <v>61</v>
      </c>
      <c r="AF220" s="3557"/>
      <c r="AG220" s="2041"/>
      <c r="AH220" s="2041"/>
      <c r="AI220" s="3546" t="s">
        <v>50</v>
      </c>
      <c r="AJ220" s="3547"/>
      <c r="AK220" s="2040" t="s">
        <v>60</v>
      </c>
      <c r="AL220" s="3556" t="s">
        <v>61</v>
      </c>
      <c r="AM220" s="3557"/>
      <c r="AN220" s="1836"/>
      <c r="AO220" s="2041"/>
      <c r="AP220" s="1659"/>
    </row>
    <row r="221" spans="1:42" ht="18" customHeight="1">
      <c r="A221" s="3544"/>
      <c r="B221" s="3674"/>
      <c r="C221" s="3668"/>
      <c r="D221" s="115"/>
      <c r="E221" s="3669"/>
      <c r="F221" s="3670"/>
      <c r="G221" s="3546">
        <v>1.5</v>
      </c>
      <c r="H221" s="3547"/>
      <c r="I221" s="2038"/>
      <c r="J221" s="3673">
        <v>2.9</v>
      </c>
      <c r="K221" s="3557"/>
      <c r="L221" s="2039"/>
      <c r="M221" s="2039"/>
      <c r="N221" s="3546"/>
      <c r="O221" s="3547"/>
      <c r="P221" s="2038">
        <v>1</v>
      </c>
      <c r="Q221" s="3673">
        <v>2.8</v>
      </c>
      <c r="R221" s="3557"/>
      <c r="S221" s="2039"/>
      <c r="T221" s="2039"/>
      <c r="U221" s="3546">
        <v>1</v>
      </c>
      <c r="V221" s="3547"/>
      <c r="W221" s="2038">
        <v>0.1</v>
      </c>
      <c r="X221" s="3673">
        <v>2.7</v>
      </c>
      <c r="Y221" s="3557"/>
      <c r="Z221" s="2039"/>
      <c r="AA221" s="2039"/>
      <c r="AB221" s="3546">
        <v>1.6</v>
      </c>
      <c r="AC221" s="3547"/>
      <c r="AD221" s="2038">
        <v>1</v>
      </c>
      <c r="AE221" s="3673">
        <v>2.8</v>
      </c>
      <c r="AF221" s="3557"/>
      <c r="AG221" s="2039"/>
      <c r="AH221" s="2039"/>
      <c r="AI221" s="3546">
        <v>1.1000000000000001</v>
      </c>
      <c r="AJ221" s="3547"/>
      <c r="AK221" s="2038"/>
      <c r="AL221" s="3673">
        <v>3</v>
      </c>
      <c r="AM221" s="3557"/>
      <c r="AN221" s="1835"/>
      <c r="AO221" s="2039"/>
      <c r="AP221" s="1659"/>
    </row>
    <row r="222" spans="1:42" ht="18" customHeight="1">
      <c r="A222" s="3544"/>
      <c r="B222" s="3676" t="s">
        <v>62</v>
      </c>
      <c r="C222" s="3668"/>
      <c r="D222" s="121" t="s">
        <v>63</v>
      </c>
      <c r="E222" s="3677" t="s">
        <v>64</v>
      </c>
      <c r="F222" s="3670"/>
      <c r="G222" s="3546" t="s">
        <v>62</v>
      </c>
      <c r="H222" s="3547"/>
      <c r="I222" s="2040" t="s">
        <v>63</v>
      </c>
      <c r="J222" s="3556" t="s">
        <v>64</v>
      </c>
      <c r="K222" s="3557"/>
      <c r="L222" s="2041"/>
      <c r="M222" s="2041"/>
      <c r="N222" s="3546" t="s">
        <v>62</v>
      </c>
      <c r="O222" s="3547"/>
      <c r="P222" s="2040" t="s">
        <v>63</v>
      </c>
      <c r="Q222" s="3556" t="s">
        <v>64</v>
      </c>
      <c r="R222" s="3557"/>
      <c r="S222" s="2041"/>
      <c r="T222" s="2041"/>
      <c r="U222" s="3546" t="s">
        <v>62</v>
      </c>
      <c r="V222" s="3547"/>
      <c r="W222" s="2040" t="s">
        <v>63</v>
      </c>
      <c r="X222" s="3556" t="s">
        <v>64</v>
      </c>
      <c r="Y222" s="3557"/>
      <c r="Z222" s="2041"/>
      <c r="AA222" s="2041"/>
      <c r="AB222" s="3546" t="s">
        <v>62</v>
      </c>
      <c r="AC222" s="3547"/>
      <c r="AD222" s="2040" t="s">
        <v>63</v>
      </c>
      <c r="AE222" s="3556" t="s">
        <v>64</v>
      </c>
      <c r="AF222" s="3557"/>
      <c r="AG222" s="2041"/>
      <c r="AH222" s="2041"/>
      <c r="AI222" s="3546" t="s">
        <v>62</v>
      </c>
      <c r="AJ222" s="3547"/>
      <c r="AK222" s="2040" t="s">
        <v>63</v>
      </c>
      <c r="AL222" s="3556" t="s">
        <v>64</v>
      </c>
      <c r="AM222" s="3557"/>
      <c r="AN222" s="1836"/>
      <c r="AO222" s="2041"/>
      <c r="AP222" s="1659"/>
    </row>
    <row r="223" spans="1:42" ht="18" customHeight="1" thickBot="1">
      <c r="A223" s="3545"/>
      <c r="B223" s="3539"/>
      <c r="C223" s="3540"/>
      <c r="D223" s="124"/>
      <c r="E223" s="3541"/>
      <c r="F223" s="3542"/>
      <c r="G223" s="3535">
        <f>(J219*7+I219*2+G221*1)*4/G219</f>
        <v>0.15938931297709924</v>
      </c>
      <c r="H223" s="3536"/>
      <c r="I223" s="2042">
        <f>(J219*3+J221*5)*9/G219</f>
        <v>0.28992366412213744</v>
      </c>
      <c r="J223" s="3537">
        <f>1-G223-I223</f>
        <v>0.55068702290076332</v>
      </c>
      <c r="K223" s="3538"/>
      <c r="L223" s="2043"/>
      <c r="M223" s="2043"/>
      <c r="N223" s="3535">
        <f>(Q219*7+P219*2+N221*1)*4/N219</f>
        <v>0.1633136094674556</v>
      </c>
      <c r="O223" s="3536"/>
      <c r="P223" s="2042">
        <f>(Q219*3+Q221*5)*9/N219</f>
        <v>0.29822485207100591</v>
      </c>
      <c r="Q223" s="3537">
        <f>1-N223-P223</f>
        <v>0.53846153846153844</v>
      </c>
      <c r="R223" s="3538"/>
      <c r="S223" s="2043"/>
      <c r="T223" s="2043"/>
      <c r="U223" s="3535">
        <f>(X219*7+W219*2+U221*1)*4/U219</f>
        <v>0.18030769230769231</v>
      </c>
      <c r="V223" s="3536"/>
      <c r="W223" s="2042">
        <f>(X219*3+X221*5)*9/U219</f>
        <v>0.30738461538461537</v>
      </c>
      <c r="X223" s="3537">
        <f>1-U223-W223</f>
        <v>0.51230769230769235</v>
      </c>
      <c r="Y223" s="3538"/>
      <c r="Z223" s="2043"/>
      <c r="AA223" s="2043"/>
      <c r="AB223" s="3535">
        <f>(AE219*7+AD219*2+AB221*1)*4/AB219</f>
        <v>0.15393586005830906</v>
      </c>
      <c r="AC223" s="3536"/>
      <c r="AD223" s="2042">
        <f>(AE219*3+AE221*5)*9/AB219</f>
        <v>0.27813411078717198</v>
      </c>
      <c r="AE223" s="3537">
        <f>1-AB223-AD223</f>
        <v>0.56793002915451896</v>
      </c>
      <c r="AF223" s="3538"/>
      <c r="AG223" s="2043"/>
      <c r="AH223" s="2043"/>
      <c r="AI223" s="3535">
        <f>(AL219*7+AK219*2+AI221*1)*4/AI219</f>
        <v>0.1549876339653751</v>
      </c>
      <c r="AJ223" s="3536"/>
      <c r="AK223" s="2042">
        <f>(AL219*3+AL221*5)*9/AI219</f>
        <v>0.31162407254740315</v>
      </c>
      <c r="AL223" s="3537">
        <f>1-AI223-AK223</f>
        <v>0.53338829348722183</v>
      </c>
      <c r="AM223" s="3538"/>
      <c r="AN223" s="1837"/>
      <c r="AO223" s="2043"/>
      <c r="AP223" s="1659"/>
    </row>
    <row r="224" spans="1:42" ht="18" customHeight="1">
      <c r="A224" s="1142" t="s">
        <v>355</v>
      </c>
      <c r="B224" s="1141"/>
      <c r="C224" s="1142"/>
      <c r="D224" s="1141"/>
      <c r="E224" s="1141"/>
      <c r="F224" s="1142"/>
      <c r="G224" s="1141"/>
      <c r="H224" s="1142"/>
      <c r="I224" s="1141"/>
      <c r="J224" s="1141"/>
      <c r="K224" s="1657"/>
      <c r="L224" s="1658"/>
      <c r="M224" s="1658"/>
      <c r="N224" s="1658"/>
      <c r="O224" s="1657"/>
      <c r="P224" s="1658"/>
      <c r="Q224" s="1658"/>
      <c r="R224" s="1657"/>
      <c r="S224" s="1658"/>
      <c r="T224" s="1658"/>
      <c r="U224" s="1658"/>
      <c r="V224" s="1657"/>
      <c r="W224" s="1658"/>
      <c r="X224" s="1658"/>
      <c r="Y224" s="1657"/>
      <c r="Z224" s="1658"/>
      <c r="AA224" s="1658"/>
      <c r="AB224" s="1658"/>
      <c r="AC224" s="1657"/>
      <c r="AD224" s="1658"/>
      <c r="AE224" s="1658"/>
      <c r="AF224" s="1657"/>
      <c r="AG224" s="1658"/>
      <c r="AH224" s="1658"/>
      <c r="AI224" s="1658"/>
      <c r="AJ224" s="1657"/>
      <c r="AK224" s="1658"/>
      <c r="AL224" s="1658"/>
      <c r="AM224" s="1657"/>
      <c r="AN224" s="1838"/>
      <c r="AO224" s="1658"/>
      <c r="AP224" s="1659"/>
    </row>
    <row r="225" spans="1:42" ht="18" customHeight="1">
      <c r="A225" s="1142" t="s">
        <v>356</v>
      </c>
      <c r="B225" s="1141"/>
      <c r="C225" s="1142"/>
      <c r="D225" s="1141"/>
      <c r="E225" s="1141"/>
      <c r="F225" s="1142"/>
      <c r="G225" s="1141"/>
      <c r="H225" s="1142"/>
      <c r="I225" s="1141"/>
      <c r="J225" s="1141"/>
      <c r="K225" s="1657"/>
      <c r="L225" s="1658"/>
      <c r="M225" s="1658"/>
      <c r="N225" s="1658"/>
      <c r="O225" s="1657"/>
      <c r="P225" s="1658"/>
      <c r="Q225" s="1658"/>
      <c r="R225" s="1657"/>
      <c r="S225" s="1658"/>
      <c r="T225" s="1658"/>
      <c r="U225" s="1658"/>
      <c r="V225" s="1657"/>
      <c r="W225" s="1658"/>
      <c r="X225" s="1658" t="s">
        <v>357</v>
      </c>
      <c r="Y225" s="1657"/>
      <c r="Z225" s="1658"/>
      <c r="AA225" s="1658"/>
      <c r="AB225" s="1658"/>
      <c r="AC225" s="1657"/>
      <c r="AD225" s="1658"/>
      <c r="AE225" s="1658"/>
      <c r="AF225" s="1657"/>
      <c r="AG225" s="1658"/>
      <c r="AH225" s="1658"/>
      <c r="AI225" s="1658"/>
      <c r="AJ225" s="1657"/>
      <c r="AK225" s="1658"/>
      <c r="AL225" s="1658"/>
      <c r="AM225" s="1657"/>
      <c r="AN225" s="1839"/>
      <c r="AO225" s="1658"/>
      <c r="AP225" s="1659"/>
    </row>
    <row r="226" spans="1:42" ht="15" customHeight="1">
      <c r="A226" s="3534" t="s">
        <v>358</v>
      </c>
      <c r="B226" s="3533"/>
      <c r="C226" s="3533"/>
      <c r="D226" s="3533"/>
      <c r="E226" s="3533"/>
      <c r="F226" s="3533"/>
      <c r="G226" s="3533"/>
      <c r="H226" s="3533"/>
      <c r="I226" s="3533"/>
      <c r="J226" s="3533"/>
      <c r="K226" s="3533"/>
      <c r="L226" s="3533"/>
      <c r="M226" s="3533"/>
      <c r="N226" s="3533"/>
      <c r="O226" s="3533"/>
      <c r="P226" s="3533"/>
      <c r="Q226" s="3533"/>
      <c r="R226" s="3533"/>
      <c r="S226" s="3533"/>
      <c r="T226" s="3533"/>
      <c r="U226" s="3533"/>
      <c r="V226" s="3533"/>
      <c r="W226" s="3533"/>
      <c r="X226" s="3533"/>
      <c r="Y226" s="3533"/>
      <c r="Z226" s="3533"/>
      <c r="AA226" s="3533"/>
      <c r="AB226" s="3533"/>
      <c r="AC226" s="3533"/>
      <c r="AD226" s="3533"/>
      <c r="AE226" s="3533"/>
      <c r="AF226" s="3533"/>
      <c r="AG226" s="3533"/>
      <c r="AH226" s="3533"/>
      <c r="AI226" s="3533"/>
      <c r="AJ226" s="3533"/>
      <c r="AK226" s="3533"/>
      <c r="AL226" s="3533"/>
      <c r="AM226" s="3533"/>
    </row>
    <row r="227" spans="1:42" ht="15" customHeight="1">
      <c r="A227" s="3532" t="s">
        <v>359</v>
      </c>
      <c r="B227" s="3533"/>
      <c r="C227" s="3533"/>
      <c r="D227" s="3533"/>
      <c r="E227" s="3533"/>
      <c r="F227" s="3533"/>
      <c r="G227" s="3533"/>
      <c r="H227" s="3533"/>
      <c r="I227" s="3533"/>
      <c r="J227" s="3533"/>
      <c r="K227" s="3533"/>
      <c r="L227" s="3533"/>
      <c r="M227" s="3533"/>
      <c r="N227" s="3533"/>
      <c r="O227" s="3533"/>
      <c r="P227" s="3533"/>
      <c r="Q227" s="3533"/>
      <c r="R227" s="3533"/>
      <c r="S227" s="3533"/>
      <c r="T227" s="3533"/>
      <c r="U227" s="3533"/>
      <c r="V227" s="3533"/>
      <c r="W227" s="3533"/>
      <c r="X227" s="3533"/>
      <c r="Y227" s="3533"/>
      <c r="Z227" s="3533"/>
      <c r="AA227" s="3533"/>
      <c r="AB227" s="3533"/>
      <c r="AC227" s="3533"/>
      <c r="AD227" s="3533"/>
      <c r="AE227" s="3533"/>
      <c r="AF227" s="3533"/>
      <c r="AG227" s="3533"/>
      <c r="AH227" s="3533"/>
      <c r="AI227" s="3533"/>
      <c r="AJ227" s="3533"/>
      <c r="AK227" s="3533"/>
      <c r="AL227" s="3533"/>
      <c r="AM227" s="3533"/>
    </row>
    <row r="247" spans="21:31" ht="15" customHeight="1">
      <c r="W247" s="1728">
        <v>5</v>
      </c>
      <c r="X247" s="1728">
        <v>2.6</v>
      </c>
      <c r="AD247" s="1728">
        <v>4.2</v>
      </c>
      <c r="AE247" s="1728">
        <v>2.2999999999999998</v>
      </c>
    </row>
    <row r="249" spans="21:31" ht="15" customHeight="1">
      <c r="U249" s="1728">
        <v>1.4</v>
      </c>
      <c r="AB249" s="1728">
        <v>1.3</v>
      </c>
    </row>
  </sheetData>
  <mergeCells count="203">
    <mergeCell ref="AB171:AB185"/>
    <mergeCell ref="AB66:AB80"/>
    <mergeCell ref="AI111:AI125"/>
    <mergeCell ref="AI126:AI140"/>
    <mergeCell ref="AI141:AI155"/>
    <mergeCell ref="AI156:AI170"/>
    <mergeCell ref="AB111:AB125"/>
    <mergeCell ref="AI66:AI80"/>
    <mergeCell ref="AI81:AI95"/>
    <mergeCell ref="AB126:AB140"/>
    <mergeCell ref="AB141:AB155"/>
    <mergeCell ref="AB156:AB170"/>
    <mergeCell ref="AB96:AB110"/>
    <mergeCell ref="AB81:AB95"/>
    <mergeCell ref="AI96:AI110"/>
    <mergeCell ref="AI217:AJ217"/>
    <mergeCell ref="AK201:AL201"/>
    <mergeCell ref="AI201:AJ201"/>
    <mergeCell ref="A141:A155"/>
    <mergeCell ref="A96:A110"/>
    <mergeCell ref="B96:B110"/>
    <mergeCell ref="A126:A140"/>
    <mergeCell ref="B126:B140"/>
    <mergeCell ref="U111:U125"/>
    <mergeCell ref="A111:A125"/>
    <mergeCell ref="B111:B125"/>
    <mergeCell ref="G141:G155"/>
    <mergeCell ref="U96:U110"/>
    <mergeCell ref="U141:U155"/>
    <mergeCell ref="U126:U140"/>
    <mergeCell ref="G126:G140"/>
    <mergeCell ref="N126:N140"/>
    <mergeCell ref="B141:B155"/>
    <mergeCell ref="G96:G110"/>
    <mergeCell ref="G156:G170"/>
    <mergeCell ref="G111:G125"/>
    <mergeCell ref="AI171:AI185"/>
    <mergeCell ref="N156:N170"/>
    <mergeCell ref="G171:G185"/>
    <mergeCell ref="B2:C2"/>
    <mergeCell ref="G2:H2"/>
    <mergeCell ref="N2:O2"/>
    <mergeCell ref="U2:V2"/>
    <mergeCell ref="U81:U95"/>
    <mergeCell ref="U51:U65"/>
    <mergeCell ref="U66:U80"/>
    <mergeCell ref="N171:N185"/>
    <mergeCell ref="N111:N125"/>
    <mergeCell ref="U156:U170"/>
    <mergeCell ref="N141:N155"/>
    <mergeCell ref="U171:U185"/>
    <mergeCell ref="AI2:AJ2"/>
    <mergeCell ref="G4:G5"/>
    <mergeCell ref="AJ4:AM5"/>
    <mergeCell ref="AI4:AI5"/>
    <mergeCell ref="H4:K5"/>
    <mergeCell ref="O4:R5"/>
    <mergeCell ref="V4:Y5"/>
    <mergeCell ref="AC4:AF5"/>
    <mergeCell ref="AB51:AB65"/>
    <mergeCell ref="AB21:AB35"/>
    <mergeCell ref="AB36:AB50"/>
    <mergeCell ref="A66:A80"/>
    <mergeCell ref="A21:A35"/>
    <mergeCell ref="B21:B35"/>
    <mergeCell ref="G21:G35"/>
    <mergeCell ref="A36:A50"/>
    <mergeCell ref="N21:N35"/>
    <mergeCell ref="N66:N80"/>
    <mergeCell ref="G81:G95"/>
    <mergeCell ref="A81:A95"/>
    <mergeCell ref="A51:A65"/>
    <mergeCell ref="G51:G65"/>
    <mergeCell ref="B51:B65"/>
    <mergeCell ref="B66:B80"/>
    <mergeCell ref="G66:G80"/>
    <mergeCell ref="B81:B95"/>
    <mergeCell ref="A1:AO1"/>
    <mergeCell ref="N4:N5"/>
    <mergeCell ref="N51:N65"/>
    <mergeCell ref="A6:A20"/>
    <mergeCell ref="N36:N50"/>
    <mergeCell ref="B36:B50"/>
    <mergeCell ref="G36:G50"/>
    <mergeCell ref="G6:G20"/>
    <mergeCell ref="B6:B20"/>
    <mergeCell ref="AI51:AI65"/>
    <mergeCell ref="AI6:AI20"/>
    <mergeCell ref="AI21:AI35"/>
    <mergeCell ref="U21:U35"/>
    <mergeCell ref="AB4:AB5"/>
    <mergeCell ref="U4:U5"/>
    <mergeCell ref="N6:N20"/>
    <mergeCell ref="AI36:AI50"/>
    <mergeCell ref="U36:U50"/>
    <mergeCell ref="U6:U20"/>
    <mergeCell ref="AB6:AB20"/>
    <mergeCell ref="A2:A3"/>
    <mergeCell ref="A4:A5"/>
    <mergeCell ref="B4:B5"/>
    <mergeCell ref="AB2:AC2"/>
    <mergeCell ref="X223:Y223"/>
    <mergeCell ref="AE219:AF219"/>
    <mergeCell ref="AE220:AF220"/>
    <mergeCell ref="AI218:AJ218"/>
    <mergeCell ref="U223:V223"/>
    <mergeCell ref="N221:O221"/>
    <mergeCell ref="N220:O220"/>
    <mergeCell ref="U220:V220"/>
    <mergeCell ref="AI220:AJ220"/>
    <mergeCell ref="AE222:AF222"/>
    <mergeCell ref="AE223:AF223"/>
    <mergeCell ref="AE218:AF218"/>
    <mergeCell ref="X218:Y218"/>
    <mergeCell ref="AB218:AC218"/>
    <mergeCell ref="Q220:R220"/>
    <mergeCell ref="AI222:AJ222"/>
    <mergeCell ref="X222:Y222"/>
    <mergeCell ref="AB222:AC222"/>
    <mergeCell ref="U222:V222"/>
    <mergeCell ref="U221:V221"/>
    <mergeCell ref="X221:Y221"/>
    <mergeCell ref="AB221:AC221"/>
    <mergeCell ref="AB220:AC220"/>
    <mergeCell ref="AB219:AC219"/>
    <mergeCell ref="AD217:AE217"/>
    <mergeCell ref="N217:O217"/>
    <mergeCell ref="N201:O201"/>
    <mergeCell ref="P217:Q217"/>
    <mergeCell ref="U217:V217"/>
    <mergeCell ref="E220:F220"/>
    <mergeCell ref="E218:F218"/>
    <mergeCell ref="G218:H218"/>
    <mergeCell ref="AD201:AE201"/>
    <mergeCell ref="W201:X201"/>
    <mergeCell ref="AB201:AC201"/>
    <mergeCell ref="P201:Q201"/>
    <mergeCell ref="U201:V201"/>
    <mergeCell ref="G201:H201"/>
    <mergeCell ref="G217:H217"/>
    <mergeCell ref="W217:X217"/>
    <mergeCell ref="I201:J201"/>
    <mergeCell ref="I217:J217"/>
    <mergeCell ref="G219:H219"/>
    <mergeCell ref="G222:H222"/>
    <mergeCell ref="N222:O222"/>
    <mergeCell ref="G220:H220"/>
    <mergeCell ref="Q222:R222"/>
    <mergeCell ref="J219:K219"/>
    <mergeCell ref="J221:K221"/>
    <mergeCell ref="J220:K220"/>
    <mergeCell ref="G221:H221"/>
    <mergeCell ref="Q221:R221"/>
    <mergeCell ref="Q219:R219"/>
    <mergeCell ref="N219:O219"/>
    <mergeCell ref="B223:C223"/>
    <mergeCell ref="B201:C201"/>
    <mergeCell ref="D201:E201"/>
    <mergeCell ref="Q223:R223"/>
    <mergeCell ref="AB223:AC223"/>
    <mergeCell ref="AL220:AM220"/>
    <mergeCell ref="AL222:AM222"/>
    <mergeCell ref="N223:O223"/>
    <mergeCell ref="AK217:AL217"/>
    <mergeCell ref="AB217:AC217"/>
    <mergeCell ref="AL218:AM218"/>
    <mergeCell ref="B219:C219"/>
    <mergeCell ref="U219:V219"/>
    <mergeCell ref="AL219:AM219"/>
    <mergeCell ref="AI219:AJ219"/>
    <mergeCell ref="AI223:AJ223"/>
    <mergeCell ref="AL223:AM223"/>
    <mergeCell ref="X219:Y219"/>
    <mergeCell ref="AL221:AM221"/>
    <mergeCell ref="AI221:AJ221"/>
    <mergeCell ref="G223:H223"/>
    <mergeCell ref="U218:V218"/>
    <mergeCell ref="J222:K222"/>
    <mergeCell ref="J223:K223"/>
    <mergeCell ref="A226:AM226"/>
    <mergeCell ref="A227:AM227"/>
    <mergeCell ref="AE221:AF221"/>
    <mergeCell ref="B156:B170"/>
    <mergeCell ref="B171:B185"/>
    <mergeCell ref="E219:F219"/>
    <mergeCell ref="E221:F221"/>
    <mergeCell ref="A186:A201"/>
    <mergeCell ref="A171:A185"/>
    <mergeCell ref="A202:A217"/>
    <mergeCell ref="A218:A223"/>
    <mergeCell ref="A156:A170"/>
    <mergeCell ref="E222:F222"/>
    <mergeCell ref="B220:C220"/>
    <mergeCell ref="B221:C221"/>
    <mergeCell ref="B222:C222"/>
    <mergeCell ref="B217:C217"/>
    <mergeCell ref="D217:E217"/>
    <mergeCell ref="X220:Y220"/>
    <mergeCell ref="B218:C218"/>
    <mergeCell ref="Q218:R218"/>
    <mergeCell ref="N218:O218"/>
    <mergeCell ref="J218:K218"/>
    <mergeCell ref="E223:F223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67" orientation="landscape" r:id="rId1"/>
  <colBreaks count="1" manualBreakCount="1">
    <brk id="41" max="22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FF00"/>
    <pageSetUpPr fitToPage="1"/>
  </sheetPr>
  <dimension ref="A1:AP225"/>
  <sheetViews>
    <sheetView zoomScale="60" zoomScaleNormal="60" workbookViewId="0">
      <selection activeCell="AI66" sqref="AI66:AI80"/>
    </sheetView>
  </sheetViews>
  <sheetFormatPr defaultColWidth="12.625" defaultRowHeight="15" customHeight="1"/>
  <cols>
    <col min="1" max="1" width="3.125" customWidth="1"/>
    <col min="2" max="2" width="4.875" hidden="1" customWidth="1"/>
    <col min="3" max="6" width="6.625" hidden="1" customWidth="1"/>
    <col min="7" max="7" width="5.625" customWidth="1"/>
    <col min="8" max="8" width="12.25" customWidth="1"/>
    <col min="9" max="9" width="9.875" customWidth="1"/>
    <col min="10" max="11" width="6.625" customWidth="1"/>
    <col min="12" max="13" width="6.625" hidden="1" customWidth="1"/>
    <col min="14" max="14" width="4.875" customWidth="1"/>
    <col min="15" max="15" width="11" customWidth="1"/>
    <col min="16" max="18" width="6.625" customWidth="1"/>
    <col min="19" max="20" width="6.625" hidden="1" customWidth="1"/>
    <col min="21" max="21" width="4.875" customWidth="1"/>
    <col min="22" max="22" width="13.125" customWidth="1"/>
    <col min="23" max="25" width="6.625" customWidth="1"/>
    <col min="26" max="27" width="6.625" hidden="1" customWidth="1"/>
    <col min="28" max="28" width="4.875" customWidth="1"/>
    <col min="29" max="29" width="12.75" customWidth="1"/>
    <col min="30" max="30" width="8.5" customWidth="1"/>
    <col min="31" max="32" width="6.625" customWidth="1"/>
    <col min="33" max="34" width="6.625" hidden="1" customWidth="1"/>
    <col min="35" max="35" width="4.875" customWidth="1"/>
    <col min="36" max="36" width="10" customWidth="1"/>
    <col min="37" max="39" width="6.625" customWidth="1"/>
    <col min="40" max="41" width="6.625" hidden="1" customWidth="1"/>
    <col min="42" max="42" width="7.875" customWidth="1"/>
  </cols>
  <sheetData>
    <row r="1" spans="1:42" ht="26.25" customHeight="1" thickBot="1">
      <c r="A1" s="3743" t="s">
        <v>168</v>
      </c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  <c r="N1" s="3744"/>
      <c r="O1" s="3744"/>
      <c r="P1" s="3744"/>
      <c r="Q1" s="3744"/>
      <c r="R1" s="3744"/>
      <c r="S1" s="3744"/>
      <c r="T1" s="3744"/>
      <c r="U1" s="3744"/>
      <c r="V1" s="3744"/>
      <c r="W1" s="3744"/>
      <c r="X1" s="3744"/>
      <c r="Y1" s="3744"/>
      <c r="Z1" s="3744"/>
      <c r="AA1" s="3744"/>
      <c r="AB1" s="3744"/>
      <c r="AC1" s="3744"/>
      <c r="AD1" s="3744"/>
      <c r="AE1" s="3744"/>
      <c r="AF1" s="3744"/>
      <c r="AG1" s="3744"/>
      <c r="AH1" s="3744"/>
      <c r="AI1" s="3744"/>
      <c r="AJ1" s="3744"/>
      <c r="AK1" s="3744"/>
      <c r="AL1" s="3744"/>
      <c r="AM1" s="3744"/>
      <c r="AN1" s="3744"/>
      <c r="AO1" s="3744"/>
      <c r="AP1" s="1"/>
    </row>
    <row r="2" spans="1:42" ht="18" customHeight="1">
      <c r="A2" s="3768"/>
      <c r="B2" s="3790"/>
      <c r="C2" s="3549"/>
      <c r="D2" s="2" t="s">
        <v>0</v>
      </c>
      <c r="E2" s="3"/>
      <c r="F2" s="4" t="s">
        <v>1</v>
      </c>
      <c r="G2" s="3865">
        <v>45390</v>
      </c>
      <c r="H2" s="3866"/>
      <c r="I2" s="671" t="s">
        <v>2</v>
      </c>
      <c r="J2" s="672"/>
      <c r="K2" s="673" t="s">
        <v>1</v>
      </c>
      <c r="L2" s="674"/>
      <c r="M2" s="674"/>
      <c r="N2" s="3865">
        <f>G2+1</f>
        <v>45391</v>
      </c>
      <c r="O2" s="3866"/>
      <c r="P2" s="138" t="s">
        <v>3</v>
      </c>
      <c r="Q2" s="139"/>
      <c r="R2" s="140" t="s">
        <v>1</v>
      </c>
      <c r="S2" s="674"/>
      <c r="T2" s="674"/>
      <c r="U2" s="3867">
        <f>N2+1</f>
        <v>45392</v>
      </c>
      <c r="V2" s="3868"/>
      <c r="W2" s="732" t="s">
        <v>4</v>
      </c>
      <c r="X2" s="731">
        <v>60</v>
      </c>
      <c r="Y2" s="733" t="s">
        <v>1</v>
      </c>
      <c r="Z2" s="674"/>
      <c r="AA2" s="674"/>
      <c r="AB2" s="3865">
        <f>U2+1</f>
        <v>45393</v>
      </c>
      <c r="AC2" s="3866"/>
      <c r="AD2" s="138" t="s">
        <v>5</v>
      </c>
      <c r="AE2" s="139"/>
      <c r="AF2" s="140" t="s">
        <v>1</v>
      </c>
      <c r="AG2" s="674"/>
      <c r="AH2" s="674"/>
      <c r="AI2" s="3865">
        <f>AB2+1</f>
        <v>45394</v>
      </c>
      <c r="AJ2" s="3866"/>
      <c r="AK2" s="138" t="s">
        <v>6</v>
      </c>
      <c r="AL2" s="139"/>
      <c r="AM2" s="140" t="s">
        <v>1</v>
      </c>
      <c r="AN2" s="5"/>
      <c r="AO2" s="5"/>
      <c r="AP2" s="1"/>
    </row>
    <row r="3" spans="1:42" ht="18" customHeight="1" thickBot="1">
      <c r="A3" s="3769"/>
      <c r="B3" s="6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141" t="s">
        <v>8</v>
      </c>
      <c r="H3" s="142" t="s">
        <v>9</v>
      </c>
      <c r="I3" s="142" t="s">
        <v>10</v>
      </c>
      <c r="J3" s="675" t="s">
        <v>11</v>
      </c>
      <c r="K3" s="669" t="s">
        <v>12</v>
      </c>
      <c r="L3" s="670"/>
      <c r="M3" s="670"/>
      <c r="N3" s="141" t="s">
        <v>8</v>
      </c>
      <c r="O3" s="142" t="s">
        <v>9</v>
      </c>
      <c r="P3" s="142" t="s">
        <v>10</v>
      </c>
      <c r="Q3" s="143" t="s">
        <v>11</v>
      </c>
      <c r="R3" s="144" t="s">
        <v>12</v>
      </c>
      <c r="S3" s="670"/>
      <c r="T3" s="670"/>
      <c r="U3" s="734" t="s">
        <v>8</v>
      </c>
      <c r="V3" s="735" t="s">
        <v>9</v>
      </c>
      <c r="W3" s="735" t="s">
        <v>10</v>
      </c>
      <c r="X3" s="736" t="s">
        <v>11</v>
      </c>
      <c r="Y3" s="737" t="s">
        <v>12</v>
      </c>
      <c r="Z3" s="670"/>
      <c r="AA3" s="670"/>
      <c r="AB3" s="141" t="s">
        <v>8</v>
      </c>
      <c r="AC3" s="142" t="s">
        <v>9</v>
      </c>
      <c r="AD3" s="142" t="s">
        <v>10</v>
      </c>
      <c r="AE3" s="143" t="s">
        <v>11</v>
      </c>
      <c r="AF3" s="144" t="s">
        <v>12</v>
      </c>
      <c r="AG3" s="670"/>
      <c r="AH3" s="670"/>
      <c r="AI3" s="141" t="s">
        <v>8</v>
      </c>
      <c r="AJ3" s="142" t="s">
        <v>9</v>
      </c>
      <c r="AK3" s="142" t="s">
        <v>10</v>
      </c>
      <c r="AL3" s="143" t="s">
        <v>11</v>
      </c>
      <c r="AM3" s="144" t="s">
        <v>12</v>
      </c>
      <c r="AN3" s="10"/>
      <c r="AO3" s="10"/>
      <c r="AP3" s="1"/>
    </row>
    <row r="4" spans="1:42" ht="15.75" customHeight="1">
      <c r="A4" s="3770" t="s">
        <v>13</v>
      </c>
      <c r="B4" s="3771"/>
      <c r="C4" s="11"/>
      <c r="D4" s="12"/>
      <c r="E4" s="13"/>
      <c r="F4" s="14"/>
      <c r="G4" s="3875"/>
      <c r="H4" s="3883"/>
      <c r="I4" s="3884"/>
      <c r="J4" s="3884"/>
      <c r="K4" s="3884"/>
      <c r="L4" s="352"/>
      <c r="M4" s="352"/>
      <c r="N4" s="3875"/>
      <c r="O4" s="3883"/>
      <c r="P4" s="3884"/>
      <c r="Q4" s="3884"/>
      <c r="R4" s="3884"/>
      <c r="S4" s="307"/>
      <c r="T4" s="352"/>
      <c r="U4" s="3869" t="s">
        <v>14</v>
      </c>
      <c r="V4" s="3871" t="s">
        <v>270</v>
      </c>
      <c r="W4" s="3872"/>
      <c r="X4" s="3872"/>
      <c r="Y4" s="3872"/>
      <c r="Z4" s="307"/>
      <c r="AA4" s="352"/>
      <c r="AB4" s="3875"/>
      <c r="AC4" s="3877"/>
      <c r="AD4" s="3878"/>
      <c r="AE4" s="3878"/>
      <c r="AF4" s="3878"/>
      <c r="AG4" s="352"/>
      <c r="AH4" s="352"/>
      <c r="AI4" s="3881"/>
      <c r="AJ4" s="3883"/>
      <c r="AK4" s="3884"/>
      <c r="AL4" s="3884"/>
      <c r="AM4" s="3884"/>
      <c r="AN4" s="15"/>
      <c r="AO4" s="352"/>
      <c r="AP4" s="1"/>
    </row>
    <row r="5" spans="1:42" ht="17.25" thickBot="1">
      <c r="A5" s="3720"/>
      <c r="B5" s="3720"/>
      <c r="C5" s="16"/>
      <c r="D5" s="1"/>
      <c r="E5" s="17"/>
      <c r="F5" s="18"/>
      <c r="G5" s="3876"/>
      <c r="H5" s="3885"/>
      <c r="I5" s="3886"/>
      <c r="J5" s="3886"/>
      <c r="K5" s="3886"/>
      <c r="L5" s="353"/>
      <c r="M5" s="353"/>
      <c r="N5" s="3876"/>
      <c r="O5" s="3885"/>
      <c r="P5" s="3886"/>
      <c r="Q5" s="3886"/>
      <c r="R5" s="3886"/>
      <c r="S5" s="308"/>
      <c r="T5" s="353"/>
      <c r="U5" s="3870"/>
      <c r="V5" s="3873"/>
      <c r="W5" s="3874"/>
      <c r="X5" s="3874"/>
      <c r="Y5" s="3874"/>
      <c r="Z5" s="308"/>
      <c r="AA5" s="353"/>
      <c r="AB5" s="3876"/>
      <c r="AC5" s="3879"/>
      <c r="AD5" s="3880"/>
      <c r="AE5" s="3880"/>
      <c r="AF5" s="3880"/>
      <c r="AG5" s="353"/>
      <c r="AH5" s="353"/>
      <c r="AI5" s="3882"/>
      <c r="AJ5" s="3885"/>
      <c r="AK5" s="3886"/>
      <c r="AL5" s="3886"/>
      <c r="AM5" s="3886"/>
      <c r="AN5" s="19"/>
      <c r="AO5" s="353"/>
      <c r="AP5" s="1"/>
    </row>
    <row r="6" spans="1:42" ht="16.5" customHeight="1" thickBot="1">
      <c r="A6" s="3747" t="s">
        <v>16</v>
      </c>
      <c r="B6" s="3719"/>
      <c r="C6" s="25"/>
      <c r="D6" s="26"/>
      <c r="E6" s="27"/>
      <c r="F6" s="28"/>
      <c r="G6" s="3854"/>
      <c r="H6" s="624"/>
      <c r="I6" s="625"/>
      <c r="J6" s="626"/>
      <c r="K6" s="627"/>
      <c r="L6" s="348"/>
      <c r="M6" s="229"/>
      <c r="N6" s="3828"/>
      <c r="O6" s="628"/>
      <c r="P6" s="629"/>
      <c r="Q6" s="629"/>
      <c r="R6" s="630"/>
      <c r="S6" s="384">
        <v>13</v>
      </c>
      <c r="T6" s="374">
        <f t="shared" ref="T6:T69" si="0">S6*Q6</f>
        <v>0</v>
      </c>
      <c r="U6" s="3857" t="s">
        <v>211</v>
      </c>
      <c r="V6" s="399" t="s">
        <v>106</v>
      </c>
      <c r="W6" s="387"/>
      <c r="X6" s="676">
        <v>1.5</v>
      </c>
      <c r="Y6" s="400" t="s">
        <v>94</v>
      </c>
      <c r="Z6" s="401">
        <v>180</v>
      </c>
      <c r="AA6" s="402">
        <f t="shared" ref="AA6:AA37" si="1">Z6*X6</f>
        <v>270</v>
      </c>
      <c r="AB6" s="3861"/>
      <c r="AC6" s="213"/>
      <c r="AD6" s="180"/>
      <c r="AE6" s="190"/>
      <c r="AF6" s="601"/>
      <c r="AG6" s="170"/>
      <c r="AH6" s="229"/>
      <c r="AI6" s="3848"/>
      <c r="AJ6" s="136"/>
      <c r="AK6" s="137"/>
      <c r="AL6" s="145"/>
      <c r="AM6" s="283"/>
      <c r="AN6" s="41">
        <v>170</v>
      </c>
      <c r="AO6" s="229">
        <f t="shared" ref="AO6:AO69" si="2">AN6*AL6</f>
        <v>0</v>
      </c>
      <c r="AP6" s="1"/>
    </row>
    <row r="7" spans="1:42" ht="18" customHeight="1" thickBot="1">
      <c r="A7" s="3720"/>
      <c r="B7" s="3720"/>
      <c r="C7" s="30"/>
      <c r="D7" s="31"/>
      <c r="E7" s="32"/>
      <c r="F7" s="33"/>
      <c r="G7" s="3855"/>
      <c r="H7" s="631"/>
      <c r="I7" s="182"/>
      <c r="J7" s="195"/>
      <c r="K7" s="632"/>
      <c r="L7" s="348"/>
      <c r="M7" s="229"/>
      <c r="N7" s="3829"/>
      <c r="O7" s="633"/>
      <c r="P7" s="634"/>
      <c r="Q7" s="635"/>
      <c r="R7" s="636"/>
      <c r="S7" s="385"/>
      <c r="T7" s="374">
        <f t="shared" si="0"/>
        <v>0</v>
      </c>
      <c r="U7" s="3858"/>
      <c r="V7" s="403" t="s">
        <v>212</v>
      </c>
      <c r="W7" s="388"/>
      <c r="X7" s="677">
        <v>1.5</v>
      </c>
      <c r="Y7" s="394" t="s">
        <v>94</v>
      </c>
      <c r="Z7" s="404">
        <v>95</v>
      </c>
      <c r="AA7" s="405">
        <f t="shared" si="1"/>
        <v>142.5</v>
      </c>
      <c r="AB7" s="3862"/>
      <c r="AC7" s="194"/>
      <c r="AD7" s="182"/>
      <c r="AE7" s="195"/>
      <c r="AF7" s="215"/>
      <c r="AG7" s="173"/>
      <c r="AH7" s="229"/>
      <c r="AI7" s="3849"/>
      <c r="AJ7" s="194"/>
      <c r="AK7" s="182"/>
      <c r="AL7" s="195"/>
      <c r="AM7" s="349"/>
      <c r="AN7" s="44">
        <v>350</v>
      </c>
      <c r="AO7" s="229">
        <f t="shared" si="2"/>
        <v>0</v>
      </c>
      <c r="AP7" s="1"/>
    </row>
    <row r="8" spans="1:42" ht="18" customHeight="1" thickBot="1">
      <c r="A8" s="3720"/>
      <c r="B8" s="3720"/>
      <c r="C8" s="30"/>
      <c r="D8" s="31"/>
      <c r="E8" s="32"/>
      <c r="F8" s="33"/>
      <c r="G8" s="3855"/>
      <c r="H8" s="631"/>
      <c r="I8" s="182"/>
      <c r="J8" s="195"/>
      <c r="K8" s="632"/>
      <c r="L8" s="348"/>
      <c r="M8" s="229"/>
      <c r="N8" s="3829"/>
      <c r="O8" s="637"/>
      <c r="P8" s="635"/>
      <c r="Q8" s="635"/>
      <c r="R8" s="638"/>
      <c r="S8" s="385">
        <v>150</v>
      </c>
      <c r="T8" s="374">
        <f t="shared" si="0"/>
        <v>0</v>
      </c>
      <c r="U8" s="3858"/>
      <c r="V8" s="406" t="s">
        <v>141</v>
      </c>
      <c r="W8" s="388" t="s">
        <v>112</v>
      </c>
      <c r="X8" s="677">
        <v>0.5</v>
      </c>
      <c r="Y8" s="394" t="s">
        <v>94</v>
      </c>
      <c r="Z8" s="404">
        <v>155</v>
      </c>
      <c r="AA8" s="405">
        <f t="shared" si="1"/>
        <v>77.5</v>
      </c>
      <c r="AB8" s="3862"/>
      <c r="AC8" s="133"/>
      <c r="AD8" s="134"/>
      <c r="AE8" s="195"/>
      <c r="AF8" s="215"/>
      <c r="AG8" s="173"/>
      <c r="AH8" s="229"/>
      <c r="AI8" s="3849"/>
      <c r="AJ8" s="194"/>
      <c r="AK8" s="182"/>
      <c r="AL8" s="234"/>
      <c r="AM8" s="258"/>
      <c r="AN8" s="44">
        <v>200</v>
      </c>
      <c r="AO8" s="229">
        <f t="shared" si="2"/>
        <v>0</v>
      </c>
      <c r="AP8" s="1"/>
    </row>
    <row r="9" spans="1:42" ht="18" customHeight="1" thickBot="1">
      <c r="A9" s="3720"/>
      <c r="B9" s="3720"/>
      <c r="C9" s="30"/>
      <c r="D9" s="31"/>
      <c r="E9" s="32"/>
      <c r="F9" s="33"/>
      <c r="G9" s="3855"/>
      <c r="H9" s="631"/>
      <c r="I9" s="182"/>
      <c r="J9" s="195"/>
      <c r="K9" s="632"/>
      <c r="L9" s="348"/>
      <c r="M9" s="229"/>
      <c r="N9" s="3829"/>
      <c r="O9" s="637"/>
      <c r="P9" s="639"/>
      <c r="Q9" s="640"/>
      <c r="R9" s="641"/>
      <c r="S9" s="385">
        <v>120</v>
      </c>
      <c r="T9" s="374">
        <f t="shared" si="0"/>
        <v>0</v>
      </c>
      <c r="U9" s="3858"/>
      <c r="V9" s="406" t="s">
        <v>213</v>
      </c>
      <c r="W9" s="388" t="s">
        <v>112</v>
      </c>
      <c r="X9" s="677">
        <v>0.1</v>
      </c>
      <c r="Y9" s="394" t="s">
        <v>128</v>
      </c>
      <c r="Z9" s="404">
        <v>1200</v>
      </c>
      <c r="AA9" s="405">
        <f t="shared" si="1"/>
        <v>120</v>
      </c>
      <c r="AB9" s="3862"/>
      <c r="AC9" s="194"/>
      <c r="AD9" s="182"/>
      <c r="AE9" s="195"/>
      <c r="AF9" s="215"/>
      <c r="AG9" s="173"/>
      <c r="AH9" s="229"/>
      <c r="AI9" s="3849"/>
      <c r="AJ9" s="268"/>
      <c r="AK9" s="192"/>
      <c r="AL9" s="182"/>
      <c r="AM9" s="148"/>
      <c r="AN9" s="44">
        <v>120</v>
      </c>
      <c r="AO9" s="229">
        <f t="shared" si="2"/>
        <v>0</v>
      </c>
      <c r="AP9" s="1"/>
    </row>
    <row r="10" spans="1:42" ht="18" customHeight="1" thickBot="1">
      <c r="A10" s="3720"/>
      <c r="B10" s="3720"/>
      <c r="C10" s="30"/>
      <c r="D10" s="31"/>
      <c r="E10" s="32"/>
      <c r="F10" s="33"/>
      <c r="G10" s="3855"/>
      <c r="H10" s="631"/>
      <c r="I10" s="182"/>
      <c r="J10" s="195"/>
      <c r="K10" s="642"/>
      <c r="L10" s="348"/>
      <c r="M10" s="229"/>
      <c r="N10" s="3829"/>
      <c r="O10" s="637"/>
      <c r="P10" s="635"/>
      <c r="Q10" s="640"/>
      <c r="R10" s="638"/>
      <c r="S10" s="385">
        <v>450</v>
      </c>
      <c r="T10" s="374">
        <f t="shared" si="0"/>
        <v>0</v>
      </c>
      <c r="U10" s="3858"/>
      <c r="V10" s="407" t="s">
        <v>122</v>
      </c>
      <c r="W10" s="372" t="s">
        <v>112</v>
      </c>
      <c r="X10" s="393">
        <v>1</v>
      </c>
      <c r="Y10" s="394" t="s">
        <v>94</v>
      </c>
      <c r="Z10" s="404">
        <v>40</v>
      </c>
      <c r="AA10" s="405">
        <f t="shared" si="1"/>
        <v>40</v>
      </c>
      <c r="AB10" s="3862"/>
      <c r="AC10" s="194"/>
      <c r="AD10" s="182"/>
      <c r="AE10" s="195"/>
      <c r="AF10" s="235"/>
      <c r="AG10" s="173"/>
      <c r="AH10" s="229"/>
      <c r="AI10" s="3849"/>
      <c r="AJ10" s="602"/>
      <c r="AK10" s="152"/>
      <c r="AL10" s="147"/>
      <c r="AM10" s="148"/>
      <c r="AN10" s="44">
        <v>130</v>
      </c>
      <c r="AO10" s="229">
        <f t="shared" si="2"/>
        <v>0</v>
      </c>
      <c r="AP10" s="1"/>
    </row>
    <row r="11" spans="1:42" ht="18" customHeight="1" thickBot="1">
      <c r="A11" s="3720"/>
      <c r="B11" s="3720"/>
      <c r="C11" s="30"/>
      <c r="D11" s="31"/>
      <c r="E11" s="32"/>
      <c r="F11" s="33"/>
      <c r="G11" s="3855"/>
      <c r="H11" s="631"/>
      <c r="I11" s="182"/>
      <c r="J11" s="230"/>
      <c r="K11" s="642"/>
      <c r="L11" s="348"/>
      <c r="M11" s="229"/>
      <c r="N11" s="3829"/>
      <c r="O11" s="637"/>
      <c r="P11" s="635"/>
      <c r="Q11" s="643"/>
      <c r="R11" s="644"/>
      <c r="S11" s="385"/>
      <c r="T11" s="374">
        <f t="shared" si="0"/>
        <v>0</v>
      </c>
      <c r="U11" s="3858"/>
      <c r="V11" s="407" t="s">
        <v>186</v>
      </c>
      <c r="W11" s="372" t="s">
        <v>174</v>
      </c>
      <c r="X11" s="677">
        <v>0.5</v>
      </c>
      <c r="Y11" s="394" t="s">
        <v>94</v>
      </c>
      <c r="Z11" s="404">
        <v>100</v>
      </c>
      <c r="AA11" s="405">
        <f t="shared" si="1"/>
        <v>50</v>
      </c>
      <c r="AB11" s="3862"/>
      <c r="AC11" s="194"/>
      <c r="AD11" s="182"/>
      <c r="AE11" s="230"/>
      <c r="AF11" s="235"/>
      <c r="AG11" s="173"/>
      <c r="AH11" s="229"/>
      <c r="AI11" s="3849"/>
      <c r="AJ11" s="151"/>
      <c r="AK11" s="152"/>
      <c r="AL11" s="147"/>
      <c r="AM11" s="148"/>
      <c r="AN11" s="44"/>
      <c r="AO11" s="229">
        <f t="shared" si="2"/>
        <v>0</v>
      </c>
      <c r="AP11" s="1"/>
    </row>
    <row r="12" spans="1:42" ht="18" customHeight="1" thickBot="1">
      <c r="A12" s="3720"/>
      <c r="B12" s="3720"/>
      <c r="C12" s="30"/>
      <c r="D12" s="31"/>
      <c r="E12" s="32"/>
      <c r="F12" s="33"/>
      <c r="G12" s="3855"/>
      <c r="H12" s="631"/>
      <c r="I12" s="182"/>
      <c r="J12" s="230"/>
      <c r="K12" s="642"/>
      <c r="L12" s="348"/>
      <c r="M12" s="229"/>
      <c r="N12" s="3829"/>
      <c r="O12" s="194"/>
      <c r="P12" s="182"/>
      <c r="Q12" s="214"/>
      <c r="R12" s="215"/>
      <c r="S12" s="385"/>
      <c r="T12" s="374">
        <f t="shared" si="0"/>
        <v>0</v>
      </c>
      <c r="U12" s="3858"/>
      <c r="V12" s="407" t="s">
        <v>214</v>
      </c>
      <c r="W12" s="372" t="s">
        <v>99</v>
      </c>
      <c r="X12" s="677">
        <v>0.1</v>
      </c>
      <c r="Y12" s="394" t="s">
        <v>94</v>
      </c>
      <c r="Z12" s="404">
        <v>180</v>
      </c>
      <c r="AA12" s="405">
        <f t="shared" si="1"/>
        <v>18</v>
      </c>
      <c r="AB12" s="3862"/>
      <c r="AC12" s="194"/>
      <c r="AD12" s="182"/>
      <c r="AE12" s="230"/>
      <c r="AF12" s="235"/>
      <c r="AG12" s="173"/>
      <c r="AH12" s="229"/>
      <c r="AI12" s="3849"/>
      <c r="AJ12" s="151"/>
      <c r="AK12" s="152"/>
      <c r="AL12" s="147"/>
      <c r="AM12" s="262"/>
      <c r="AN12" s="44"/>
      <c r="AO12" s="229">
        <f t="shared" si="2"/>
        <v>0</v>
      </c>
      <c r="AP12" s="1"/>
    </row>
    <row r="13" spans="1:42" ht="18" customHeight="1" thickBot="1">
      <c r="A13" s="3720"/>
      <c r="B13" s="3720"/>
      <c r="C13" s="30"/>
      <c r="D13" s="31"/>
      <c r="E13" s="32"/>
      <c r="F13" s="33"/>
      <c r="G13" s="3855"/>
      <c r="H13" s="645"/>
      <c r="I13" s="274"/>
      <c r="J13" s="286"/>
      <c r="K13" s="646"/>
      <c r="L13" s="348"/>
      <c r="M13" s="229"/>
      <c r="N13" s="3829"/>
      <c r="O13" s="194"/>
      <c r="P13" s="182"/>
      <c r="Q13" s="195"/>
      <c r="R13" s="258"/>
      <c r="S13" s="385"/>
      <c r="T13" s="374">
        <f t="shared" si="0"/>
        <v>0</v>
      </c>
      <c r="U13" s="3858"/>
      <c r="V13" s="3851" t="s">
        <v>215</v>
      </c>
      <c r="W13" s="3852"/>
      <c r="X13" s="677"/>
      <c r="Y13" s="394"/>
      <c r="Z13" s="404"/>
      <c r="AA13" s="405">
        <f t="shared" si="1"/>
        <v>0</v>
      </c>
      <c r="AB13" s="3862"/>
      <c r="AC13" s="151"/>
      <c r="AD13" s="274"/>
      <c r="AE13" s="195"/>
      <c r="AF13" s="350"/>
      <c r="AG13" s="173"/>
      <c r="AH13" s="229"/>
      <c r="AI13" s="3849"/>
      <c r="AJ13" s="151"/>
      <c r="AK13" s="183"/>
      <c r="AL13" s="195"/>
      <c r="AM13" s="350"/>
      <c r="AN13" s="220"/>
      <c r="AO13" s="229">
        <f t="shared" si="2"/>
        <v>0</v>
      </c>
      <c r="AP13" s="1"/>
    </row>
    <row r="14" spans="1:42" ht="18" customHeight="1" thickBot="1">
      <c r="A14" s="3720"/>
      <c r="B14" s="3720"/>
      <c r="C14" s="30"/>
      <c r="D14" s="31"/>
      <c r="E14" s="32"/>
      <c r="F14" s="33"/>
      <c r="G14" s="3855"/>
      <c r="H14" s="647"/>
      <c r="I14" s="648"/>
      <c r="J14" s="649"/>
      <c r="K14" s="650"/>
      <c r="L14" s="348"/>
      <c r="M14" s="229"/>
      <c r="N14" s="3829"/>
      <c r="O14" s="216"/>
      <c r="P14" s="217"/>
      <c r="Q14" s="305"/>
      <c r="R14" s="258"/>
      <c r="S14" s="385"/>
      <c r="T14" s="374">
        <f t="shared" si="0"/>
        <v>0</v>
      </c>
      <c r="U14" s="3858"/>
      <c r="V14" s="408"/>
      <c r="W14" s="409"/>
      <c r="X14" s="409"/>
      <c r="Y14" s="409"/>
      <c r="Z14" s="410"/>
      <c r="AA14" s="411">
        <f t="shared" si="1"/>
        <v>0</v>
      </c>
      <c r="AB14" s="3862"/>
      <c r="AC14" s="216"/>
      <c r="AD14" s="217"/>
      <c r="AE14" s="236"/>
      <c r="AF14" s="237"/>
      <c r="AG14" s="176"/>
      <c r="AH14" s="229"/>
      <c r="AI14" s="3849"/>
      <c r="AJ14" s="153"/>
      <c r="AK14" s="186"/>
      <c r="AL14" s="198"/>
      <c r="AM14" s="199"/>
      <c r="AN14" s="220"/>
      <c r="AO14" s="229">
        <f t="shared" si="2"/>
        <v>0</v>
      </c>
      <c r="AP14" s="1"/>
    </row>
    <row r="15" spans="1:42" ht="18" hidden="1" customHeight="1" thickBot="1">
      <c r="A15" s="3720"/>
      <c r="B15" s="3720"/>
      <c r="C15" s="30"/>
      <c r="D15" s="31"/>
      <c r="E15" s="32"/>
      <c r="F15" s="33"/>
      <c r="G15" s="3855"/>
      <c r="H15" s="231"/>
      <c r="I15" s="232"/>
      <c r="J15" s="603"/>
      <c r="K15" s="604"/>
      <c r="L15" s="348"/>
      <c r="M15" s="229"/>
      <c r="N15" s="3829"/>
      <c r="O15" s="171"/>
      <c r="P15" s="173"/>
      <c r="Q15" s="219"/>
      <c r="R15" s="220"/>
      <c r="S15" s="385"/>
      <c r="T15" s="374">
        <f t="shared" si="0"/>
        <v>0</v>
      </c>
      <c r="U15" s="3859"/>
      <c r="V15" s="389"/>
      <c r="W15" s="395"/>
      <c r="X15" s="396"/>
      <c r="Y15" s="397"/>
      <c r="Z15" s="390"/>
      <c r="AA15" s="398">
        <f t="shared" si="1"/>
        <v>0</v>
      </c>
      <c r="AB15" s="3863"/>
      <c r="AC15" s="231"/>
      <c r="AD15" s="232"/>
      <c r="AE15" s="603"/>
      <c r="AF15" s="604"/>
      <c r="AG15" s="220"/>
      <c r="AH15" s="229"/>
      <c r="AI15" s="3849"/>
      <c r="AJ15" s="200"/>
      <c r="AK15" s="200"/>
      <c r="AL15" s="201"/>
      <c r="AM15" s="202"/>
      <c r="AN15" s="220"/>
      <c r="AO15" s="229">
        <f t="shared" si="2"/>
        <v>0</v>
      </c>
      <c r="AP15" s="1"/>
    </row>
    <row r="16" spans="1:42" ht="18" hidden="1" customHeight="1" thickBot="1">
      <c r="A16" s="3720"/>
      <c r="B16" s="3720"/>
      <c r="C16" s="30"/>
      <c r="D16" s="31"/>
      <c r="E16" s="32"/>
      <c r="F16" s="33"/>
      <c r="G16" s="3855"/>
      <c r="H16" s="226"/>
      <c r="I16" s="182"/>
      <c r="J16" s="230"/>
      <c r="K16" s="192"/>
      <c r="L16" s="348"/>
      <c r="M16" s="229"/>
      <c r="N16" s="3829"/>
      <c r="O16" s="171"/>
      <c r="P16" s="173"/>
      <c r="Q16" s="219"/>
      <c r="R16" s="220"/>
      <c r="S16" s="385"/>
      <c r="T16" s="374">
        <f t="shared" si="0"/>
        <v>0</v>
      </c>
      <c r="U16" s="3859"/>
      <c r="V16" s="375"/>
      <c r="W16" s="370"/>
      <c r="X16" s="377"/>
      <c r="Y16" s="391"/>
      <c r="Z16" s="390"/>
      <c r="AA16" s="374">
        <f t="shared" si="1"/>
        <v>0</v>
      </c>
      <c r="AB16" s="3863"/>
      <c r="AC16" s="226"/>
      <c r="AD16" s="182"/>
      <c r="AE16" s="230"/>
      <c r="AF16" s="192"/>
      <c r="AG16" s="220"/>
      <c r="AH16" s="229"/>
      <c r="AI16" s="3849"/>
      <c r="AJ16" s="183"/>
      <c r="AK16" s="183"/>
      <c r="AL16" s="197"/>
      <c r="AM16" s="152"/>
      <c r="AN16" s="220"/>
      <c r="AO16" s="229">
        <f t="shared" si="2"/>
        <v>0</v>
      </c>
      <c r="AP16" s="1"/>
    </row>
    <row r="17" spans="1:42" ht="18" hidden="1" customHeight="1" thickBot="1">
      <c r="A17" s="3720"/>
      <c r="B17" s="3720"/>
      <c r="C17" s="30"/>
      <c r="D17" s="31"/>
      <c r="E17" s="32"/>
      <c r="F17" s="33"/>
      <c r="G17" s="3855"/>
      <c r="H17" s="226"/>
      <c r="I17" s="182"/>
      <c r="J17" s="230"/>
      <c r="K17" s="192"/>
      <c r="L17" s="348"/>
      <c r="M17" s="229"/>
      <c r="N17" s="3829"/>
      <c r="O17" s="171"/>
      <c r="P17" s="173"/>
      <c r="Q17" s="219"/>
      <c r="R17" s="220"/>
      <c r="S17" s="385"/>
      <c r="T17" s="374">
        <f t="shared" si="0"/>
        <v>0</v>
      </c>
      <c r="U17" s="3859"/>
      <c r="V17" s="375"/>
      <c r="W17" s="370"/>
      <c r="X17" s="377"/>
      <c r="Y17" s="391"/>
      <c r="Z17" s="390"/>
      <c r="AA17" s="374">
        <f t="shared" si="1"/>
        <v>0</v>
      </c>
      <c r="AB17" s="3863"/>
      <c r="AC17" s="226"/>
      <c r="AD17" s="182"/>
      <c r="AE17" s="230"/>
      <c r="AF17" s="192"/>
      <c r="AG17" s="220"/>
      <c r="AH17" s="229"/>
      <c r="AI17" s="3849"/>
      <c r="AJ17" s="183"/>
      <c r="AK17" s="183"/>
      <c r="AL17" s="197"/>
      <c r="AM17" s="152"/>
      <c r="AN17" s="220"/>
      <c r="AO17" s="229">
        <f t="shared" si="2"/>
        <v>0</v>
      </c>
      <c r="AP17" s="1"/>
    </row>
    <row r="18" spans="1:42" ht="18" hidden="1" customHeight="1" thickBot="1">
      <c r="A18" s="3720"/>
      <c r="B18" s="3720"/>
      <c r="C18" s="30"/>
      <c r="D18" s="31"/>
      <c r="E18" s="32"/>
      <c r="F18" s="33"/>
      <c r="G18" s="3855"/>
      <c r="H18" s="226"/>
      <c r="I18" s="182"/>
      <c r="J18" s="230"/>
      <c r="K18" s="192"/>
      <c r="L18" s="348"/>
      <c r="M18" s="229"/>
      <c r="N18" s="3829"/>
      <c r="O18" s="171"/>
      <c r="P18" s="173"/>
      <c r="Q18" s="219"/>
      <c r="R18" s="220"/>
      <c r="S18" s="385"/>
      <c r="T18" s="374">
        <f t="shared" si="0"/>
        <v>0</v>
      </c>
      <c r="U18" s="3859"/>
      <c r="V18" s="375"/>
      <c r="W18" s="370"/>
      <c r="X18" s="377"/>
      <c r="Y18" s="391"/>
      <c r="Z18" s="390"/>
      <c r="AA18" s="374">
        <f t="shared" si="1"/>
        <v>0</v>
      </c>
      <c r="AB18" s="3863"/>
      <c r="AC18" s="226"/>
      <c r="AD18" s="182"/>
      <c r="AE18" s="230"/>
      <c r="AF18" s="192"/>
      <c r="AG18" s="220"/>
      <c r="AH18" s="229"/>
      <c r="AI18" s="3849"/>
      <c r="AJ18" s="183"/>
      <c r="AK18" s="183"/>
      <c r="AL18" s="197"/>
      <c r="AM18" s="152"/>
      <c r="AN18" s="220"/>
      <c r="AO18" s="229">
        <f t="shared" si="2"/>
        <v>0</v>
      </c>
      <c r="AP18" s="1"/>
    </row>
    <row r="19" spans="1:42" ht="18" hidden="1" customHeight="1" thickBot="1">
      <c r="A19" s="3720"/>
      <c r="B19" s="3720"/>
      <c r="C19" s="30"/>
      <c r="D19" s="31"/>
      <c r="E19" s="32"/>
      <c r="F19" s="33"/>
      <c r="G19" s="3855"/>
      <c r="H19" s="226"/>
      <c r="I19" s="182"/>
      <c r="J19" s="230"/>
      <c r="K19" s="192"/>
      <c r="L19" s="348"/>
      <c r="M19" s="229"/>
      <c r="N19" s="3829"/>
      <c r="O19" s="171"/>
      <c r="P19" s="173"/>
      <c r="Q19" s="219"/>
      <c r="R19" s="220"/>
      <c r="S19" s="385"/>
      <c r="T19" s="374">
        <f t="shared" si="0"/>
        <v>0</v>
      </c>
      <c r="U19" s="3859"/>
      <c r="V19" s="375"/>
      <c r="W19" s="370"/>
      <c r="X19" s="377"/>
      <c r="Y19" s="391"/>
      <c r="Z19" s="390"/>
      <c r="AA19" s="374">
        <f t="shared" si="1"/>
        <v>0</v>
      </c>
      <c r="AB19" s="3863"/>
      <c r="AC19" s="226"/>
      <c r="AD19" s="182"/>
      <c r="AE19" s="230"/>
      <c r="AF19" s="192"/>
      <c r="AG19" s="220"/>
      <c r="AH19" s="229"/>
      <c r="AI19" s="3849"/>
      <c r="AJ19" s="183"/>
      <c r="AK19" s="183"/>
      <c r="AL19" s="197"/>
      <c r="AM19" s="152"/>
      <c r="AN19" s="220"/>
      <c r="AO19" s="229">
        <f t="shared" si="2"/>
        <v>0</v>
      </c>
      <c r="AP19" s="1"/>
    </row>
    <row r="20" spans="1:42" ht="18" hidden="1" customHeight="1" thickBot="1">
      <c r="A20" s="3721"/>
      <c r="B20" s="3721"/>
      <c r="C20" s="35"/>
      <c r="D20" s="36"/>
      <c r="E20" s="37"/>
      <c r="F20" s="38"/>
      <c r="G20" s="3856"/>
      <c r="H20" s="226"/>
      <c r="I20" s="182"/>
      <c r="J20" s="230"/>
      <c r="K20" s="192"/>
      <c r="L20" s="348"/>
      <c r="M20" s="229"/>
      <c r="N20" s="3830"/>
      <c r="O20" s="174"/>
      <c r="P20" s="176"/>
      <c r="Q20" s="221"/>
      <c r="R20" s="222"/>
      <c r="S20" s="386"/>
      <c r="T20" s="374">
        <f t="shared" si="0"/>
        <v>0</v>
      </c>
      <c r="U20" s="3860"/>
      <c r="V20" s="375"/>
      <c r="W20" s="370"/>
      <c r="X20" s="377"/>
      <c r="Y20" s="391"/>
      <c r="Z20" s="392"/>
      <c r="AA20" s="374">
        <f t="shared" si="1"/>
        <v>0</v>
      </c>
      <c r="AB20" s="3864"/>
      <c r="AC20" s="226"/>
      <c r="AD20" s="182"/>
      <c r="AE20" s="230"/>
      <c r="AF20" s="192"/>
      <c r="AG20" s="222"/>
      <c r="AH20" s="229"/>
      <c r="AI20" s="3850"/>
      <c r="AJ20" s="183"/>
      <c r="AK20" s="183"/>
      <c r="AL20" s="197"/>
      <c r="AM20" s="152"/>
      <c r="AN20" s="222"/>
      <c r="AO20" s="229">
        <f t="shared" si="2"/>
        <v>0</v>
      </c>
      <c r="AP20" s="1"/>
    </row>
    <row r="21" spans="1:42" ht="18" hidden="1" customHeight="1" thickBot="1">
      <c r="A21" s="3747" t="s">
        <v>31</v>
      </c>
      <c r="B21" s="3719"/>
      <c r="C21" s="25"/>
      <c r="D21" s="26"/>
      <c r="E21" s="27"/>
      <c r="F21" s="28"/>
      <c r="G21" s="3836"/>
      <c r="H21" s="169"/>
      <c r="I21" s="169"/>
      <c r="J21" s="157"/>
      <c r="K21" s="224"/>
      <c r="L21" s="224"/>
      <c r="M21" s="229"/>
      <c r="N21" s="3828"/>
      <c r="O21" s="168"/>
      <c r="P21" s="170"/>
      <c r="Q21" s="223"/>
      <c r="R21" s="224"/>
      <c r="S21" s="298"/>
      <c r="T21" s="229">
        <f t="shared" si="0"/>
        <v>0</v>
      </c>
      <c r="U21" s="3853"/>
      <c r="V21" s="678"/>
      <c r="W21" s="370"/>
      <c r="X21" s="377"/>
      <c r="Y21" s="391"/>
      <c r="Z21" s="299"/>
      <c r="AA21" s="229">
        <f t="shared" si="1"/>
        <v>0</v>
      </c>
      <c r="AB21" s="3828"/>
      <c r="AC21" s="168"/>
      <c r="AD21" s="170"/>
      <c r="AE21" s="223"/>
      <c r="AF21" s="224"/>
      <c r="AG21" s="224"/>
      <c r="AH21" s="229"/>
      <c r="AI21" s="3845"/>
      <c r="AJ21" s="226"/>
      <c r="AK21" s="226"/>
      <c r="AL21" s="196"/>
      <c r="AM21" s="182"/>
      <c r="AN21" s="224"/>
      <c r="AO21" s="229">
        <f t="shared" si="2"/>
        <v>0</v>
      </c>
      <c r="AP21" s="1"/>
    </row>
    <row r="22" spans="1:42" ht="18" hidden="1" customHeight="1" thickBot="1">
      <c r="A22" s="3720"/>
      <c r="B22" s="3720"/>
      <c r="C22" s="30"/>
      <c r="D22" s="31"/>
      <c r="E22" s="32"/>
      <c r="F22" s="33"/>
      <c r="G22" s="3837"/>
      <c r="H22" s="171"/>
      <c r="I22" s="172"/>
      <c r="J22" s="159"/>
      <c r="K22" s="220"/>
      <c r="L22" s="220"/>
      <c r="M22" s="229"/>
      <c r="N22" s="3829"/>
      <c r="O22" s="171"/>
      <c r="P22" s="173"/>
      <c r="Q22" s="219"/>
      <c r="R22" s="220"/>
      <c r="S22" s="300"/>
      <c r="T22" s="229">
        <f t="shared" si="0"/>
        <v>0</v>
      </c>
      <c r="U22" s="3840"/>
      <c r="V22" s="678"/>
      <c r="W22" s="370"/>
      <c r="X22" s="377"/>
      <c r="Y22" s="391"/>
      <c r="Z22" s="301"/>
      <c r="AA22" s="229">
        <f t="shared" si="1"/>
        <v>0</v>
      </c>
      <c r="AB22" s="3831"/>
      <c r="AC22" s="171"/>
      <c r="AD22" s="173"/>
      <c r="AE22" s="219"/>
      <c r="AF22" s="220"/>
      <c r="AG22" s="220"/>
      <c r="AH22" s="229"/>
      <c r="AI22" s="3846"/>
      <c r="AJ22" s="226"/>
      <c r="AK22" s="226"/>
      <c r="AL22" s="196"/>
      <c r="AM22" s="182"/>
      <c r="AN22" s="220"/>
      <c r="AO22" s="229">
        <f t="shared" si="2"/>
        <v>0</v>
      </c>
      <c r="AP22" s="1"/>
    </row>
    <row r="23" spans="1:42" ht="18" hidden="1" customHeight="1" thickBot="1">
      <c r="A23" s="3720"/>
      <c r="B23" s="3720"/>
      <c r="C23" s="30"/>
      <c r="D23" s="31"/>
      <c r="E23" s="32"/>
      <c r="F23" s="33"/>
      <c r="G23" s="3837"/>
      <c r="H23" s="171"/>
      <c r="I23" s="172"/>
      <c r="J23" s="159"/>
      <c r="K23" s="220"/>
      <c r="L23" s="220"/>
      <c r="M23" s="229"/>
      <c r="N23" s="3829"/>
      <c r="O23" s="171"/>
      <c r="P23" s="173"/>
      <c r="Q23" s="219"/>
      <c r="R23" s="220"/>
      <c r="S23" s="300"/>
      <c r="T23" s="229">
        <f t="shared" si="0"/>
        <v>0</v>
      </c>
      <c r="U23" s="3840"/>
      <c r="V23" s="678"/>
      <c r="W23" s="370"/>
      <c r="X23" s="377"/>
      <c r="Y23" s="391"/>
      <c r="Z23" s="301"/>
      <c r="AA23" s="229">
        <f t="shared" si="1"/>
        <v>0</v>
      </c>
      <c r="AB23" s="3831"/>
      <c r="AC23" s="171"/>
      <c r="AD23" s="173"/>
      <c r="AE23" s="219"/>
      <c r="AF23" s="220"/>
      <c r="AG23" s="220"/>
      <c r="AH23" s="229"/>
      <c r="AI23" s="3846"/>
      <c r="AJ23" s="226"/>
      <c r="AK23" s="226"/>
      <c r="AL23" s="196"/>
      <c r="AM23" s="182"/>
      <c r="AN23" s="220"/>
      <c r="AO23" s="229">
        <f t="shared" si="2"/>
        <v>0</v>
      </c>
      <c r="AP23" s="1"/>
    </row>
    <row r="24" spans="1:42" ht="18" hidden="1" customHeight="1" thickBot="1">
      <c r="A24" s="3720"/>
      <c r="B24" s="3720"/>
      <c r="C24" s="30"/>
      <c r="D24" s="31"/>
      <c r="E24" s="32"/>
      <c r="F24" s="33"/>
      <c r="G24" s="3837"/>
      <c r="H24" s="171"/>
      <c r="I24" s="172"/>
      <c r="J24" s="159"/>
      <c r="K24" s="220"/>
      <c r="L24" s="220"/>
      <c r="M24" s="229"/>
      <c r="N24" s="3829"/>
      <c r="O24" s="171"/>
      <c r="P24" s="173"/>
      <c r="Q24" s="219"/>
      <c r="R24" s="220"/>
      <c r="S24" s="300"/>
      <c r="T24" s="229">
        <f t="shared" si="0"/>
        <v>0</v>
      </c>
      <c r="U24" s="3840"/>
      <c r="V24" s="678"/>
      <c r="W24" s="370"/>
      <c r="X24" s="377"/>
      <c r="Y24" s="391"/>
      <c r="Z24" s="301"/>
      <c r="AA24" s="229">
        <f t="shared" si="1"/>
        <v>0</v>
      </c>
      <c r="AB24" s="3831"/>
      <c r="AC24" s="171"/>
      <c r="AD24" s="173"/>
      <c r="AE24" s="219"/>
      <c r="AF24" s="220"/>
      <c r="AG24" s="220"/>
      <c r="AH24" s="229"/>
      <c r="AI24" s="3846"/>
      <c r="AJ24" s="226"/>
      <c r="AK24" s="226"/>
      <c r="AL24" s="196"/>
      <c r="AM24" s="182"/>
      <c r="AN24" s="220"/>
      <c r="AO24" s="229">
        <f t="shared" si="2"/>
        <v>0</v>
      </c>
      <c r="AP24" s="1"/>
    </row>
    <row r="25" spans="1:42" ht="18" hidden="1" customHeight="1" thickBot="1">
      <c r="A25" s="3720"/>
      <c r="B25" s="3720"/>
      <c r="C25" s="30"/>
      <c r="D25" s="31"/>
      <c r="E25" s="32"/>
      <c r="F25" s="33"/>
      <c r="G25" s="3837"/>
      <c r="H25" s="171"/>
      <c r="I25" s="172"/>
      <c r="J25" s="159"/>
      <c r="K25" s="220"/>
      <c r="L25" s="220"/>
      <c r="M25" s="229"/>
      <c r="N25" s="3829"/>
      <c r="O25" s="171"/>
      <c r="P25" s="173"/>
      <c r="Q25" s="219"/>
      <c r="R25" s="220"/>
      <c r="S25" s="300"/>
      <c r="T25" s="229">
        <f t="shared" si="0"/>
        <v>0</v>
      </c>
      <c r="U25" s="3840"/>
      <c r="V25" s="678"/>
      <c r="W25" s="370"/>
      <c r="X25" s="377"/>
      <c r="Y25" s="391"/>
      <c r="Z25" s="301"/>
      <c r="AA25" s="229">
        <f t="shared" si="1"/>
        <v>0</v>
      </c>
      <c r="AB25" s="3831"/>
      <c r="AC25" s="171"/>
      <c r="AD25" s="173"/>
      <c r="AE25" s="219"/>
      <c r="AF25" s="220"/>
      <c r="AG25" s="220"/>
      <c r="AH25" s="229"/>
      <c r="AI25" s="3846"/>
      <c r="AJ25" s="226"/>
      <c r="AK25" s="226"/>
      <c r="AL25" s="196"/>
      <c r="AM25" s="182"/>
      <c r="AN25" s="220"/>
      <c r="AO25" s="229">
        <f t="shared" si="2"/>
        <v>0</v>
      </c>
      <c r="AP25" s="1"/>
    </row>
    <row r="26" spans="1:42" ht="18" hidden="1" customHeight="1" thickBot="1">
      <c r="A26" s="3720"/>
      <c r="B26" s="3720"/>
      <c r="C26" s="30"/>
      <c r="D26" s="31"/>
      <c r="E26" s="32"/>
      <c r="F26" s="33"/>
      <c r="G26" s="3837"/>
      <c r="H26" s="171"/>
      <c r="I26" s="172"/>
      <c r="J26" s="159"/>
      <c r="K26" s="220"/>
      <c r="L26" s="220"/>
      <c r="M26" s="229"/>
      <c r="N26" s="3829"/>
      <c r="O26" s="171"/>
      <c r="P26" s="173"/>
      <c r="Q26" s="219"/>
      <c r="R26" s="220"/>
      <c r="S26" s="300"/>
      <c r="T26" s="229">
        <f t="shared" si="0"/>
        <v>0</v>
      </c>
      <c r="U26" s="3840"/>
      <c r="V26" s="678"/>
      <c r="W26" s="370"/>
      <c r="X26" s="377"/>
      <c r="Y26" s="391"/>
      <c r="Z26" s="301"/>
      <c r="AA26" s="229">
        <f t="shared" si="1"/>
        <v>0</v>
      </c>
      <c r="AB26" s="3831"/>
      <c r="AC26" s="171"/>
      <c r="AD26" s="173"/>
      <c r="AE26" s="219"/>
      <c r="AF26" s="220"/>
      <c r="AG26" s="220"/>
      <c r="AH26" s="229"/>
      <c r="AI26" s="3846"/>
      <c r="AJ26" s="226"/>
      <c r="AK26" s="226"/>
      <c r="AL26" s="196"/>
      <c r="AM26" s="182"/>
      <c r="AN26" s="220"/>
      <c r="AO26" s="229">
        <f t="shared" si="2"/>
        <v>0</v>
      </c>
      <c r="AP26" s="1"/>
    </row>
    <row r="27" spans="1:42" ht="18" hidden="1" customHeight="1" thickBot="1">
      <c r="A27" s="3720"/>
      <c r="B27" s="3720"/>
      <c r="C27" s="30"/>
      <c r="D27" s="31"/>
      <c r="E27" s="32"/>
      <c r="F27" s="33"/>
      <c r="G27" s="3837"/>
      <c r="H27" s="171"/>
      <c r="I27" s="172"/>
      <c r="J27" s="159"/>
      <c r="K27" s="220"/>
      <c r="L27" s="220"/>
      <c r="M27" s="229"/>
      <c r="N27" s="3829"/>
      <c r="O27" s="171"/>
      <c r="P27" s="173"/>
      <c r="Q27" s="219"/>
      <c r="R27" s="220"/>
      <c r="S27" s="300"/>
      <c r="T27" s="229">
        <f t="shared" si="0"/>
        <v>0</v>
      </c>
      <c r="U27" s="3840"/>
      <c r="V27" s="678"/>
      <c r="W27" s="370"/>
      <c r="X27" s="377"/>
      <c r="Y27" s="391"/>
      <c r="Z27" s="301"/>
      <c r="AA27" s="229">
        <f t="shared" si="1"/>
        <v>0</v>
      </c>
      <c r="AB27" s="3831"/>
      <c r="AC27" s="171"/>
      <c r="AD27" s="173"/>
      <c r="AE27" s="219"/>
      <c r="AF27" s="220"/>
      <c r="AG27" s="220"/>
      <c r="AH27" s="229"/>
      <c r="AI27" s="3846"/>
      <c r="AJ27" s="226"/>
      <c r="AK27" s="226"/>
      <c r="AL27" s="196"/>
      <c r="AM27" s="182"/>
      <c r="AN27" s="220"/>
      <c r="AO27" s="229">
        <f t="shared" si="2"/>
        <v>0</v>
      </c>
      <c r="AP27" s="1"/>
    </row>
    <row r="28" spans="1:42" ht="18" hidden="1" customHeight="1" thickBot="1">
      <c r="A28" s="3720"/>
      <c r="B28" s="3720"/>
      <c r="C28" s="30"/>
      <c r="D28" s="31"/>
      <c r="E28" s="32"/>
      <c r="F28" s="33"/>
      <c r="G28" s="3837"/>
      <c r="H28" s="172"/>
      <c r="I28" s="172"/>
      <c r="J28" s="159"/>
      <c r="K28" s="220"/>
      <c r="L28" s="220"/>
      <c r="M28" s="229"/>
      <c r="N28" s="3829"/>
      <c r="O28" s="171"/>
      <c r="P28" s="173"/>
      <c r="Q28" s="219"/>
      <c r="R28" s="220"/>
      <c r="S28" s="300"/>
      <c r="T28" s="229">
        <f t="shared" si="0"/>
        <v>0</v>
      </c>
      <c r="U28" s="3840"/>
      <c r="V28" s="678"/>
      <c r="W28" s="370"/>
      <c r="X28" s="377"/>
      <c r="Y28" s="391"/>
      <c r="Z28" s="301"/>
      <c r="AA28" s="229">
        <f t="shared" si="1"/>
        <v>0</v>
      </c>
      <c r="AB28" s="3831"/>
      <c r="AC28" s="171"/>
      <c r="AD28" s="173"/>
      <c r="AE28" s="219"/>
      <c r="AF28" s="220"/>
      <c r="AG28" s="220"/>
      <c r="AH28" s="229"/>
      <c r="AI28" s="3846"/>
      <c r="AJ28" s="226"/>
      <c r="AK28" s="226"/>
      <c r="AL28" s="196"/>
      <c r="AM28" s="182"/>
      <c r="AN28" s="220"/>
      <c r="AO28" s="229">
        <f t="shared" si="2"/>
        <v>0</v>
      </c>
      <c r="AP28" s="1"/>
    </row>
    <row r="29" spans="1:42" ht="18" hidden="1" customHeight="1" thickBot="1">
      <c r="A29" s="3720"/>
      <c r="B29" s="3720"/>
      <c r="C29" s="30"/>
      <c r="D29" s="31"/>
      <c r="E29" s="32"/>
      <c r="F29" s="33"/>
      <c r="G29" s="3837"/>
      <c r="H29" s="172"/>
      <c r="I29" s="172"/>
      <c r="J29" s="159"/>
      <c r="K29" s="220"/>
      <c r="L29" s="220"/>
      <c r="M29" s="229"/>
      <c r="N29" s="3829"/>
      <c r="O29" s="171"/>
      <c r="P29" s="173"/>
      <c r="Q29" s="219"/>
      <c r="R29" s="220"/>
      <c r="S29" s="300"/>
      <c r="T29" s="229">
        <f t="shared" si="0"/>
        <v>0</v>
      </c>
      <c r="U29" s="3840"/>
      <c r="V29" s="678"/>
      <c r="W29" s="370"/>
      <c r="X29" s="377"/>
      <c r="Y29" s="391"/>
      <c r="Z29" s="301"/>
      <c r="AA29" s="229">
        <f t="shared" si="1"/>
        <v>0</v>
      </c>
      <c r="AB29" s="3831"/>
      <c r="AC29" s="171"/>
      <c r="AD29" s="173"/>
      <c r="AE29" s="219"/>
      <c r="AF29" s="220"/>
      <c r="AG29" s="220"/>
      <c r="AH29" s="229"/>
      <c r="AI29" s="3846"/>
      <c r="AJ29" s="226"/>
      <c r="AK29" s="226"/>
      <c r="AL29" s="196"/>
      <c r="AM29" s="182"/>
      <c r="AN29" s="220"/>
      <c r="AO29" s="229">
        <f t="shared" si="2"/>
        <v>0</v>
      </c>
      <c r="AP29" s="1"/>
    </row>
    <row r="30" spans="1:42" ht="18" hidden="1" customHeight="1" thickBot="1">
      <c r="A30" s="3720"/>
      <c r="B30" s="3720"/>
      <c r="C30" s="30"/>
      <c r="D30" s="31"/>
      <c r="E30" s="32"/>
      <c r="F30" s="33"/>
      <c r="G30" s="3837"/>
      <c r="H30" s="172"/>
      <c r="I30" s="172"/>
      <c r="J30" s="159"/>
      <c r="K30" s="220"/>
      <c r="L30" s="220"/>
      <c r="M30" s="229"/>
      <c r="N30" s="3829"/>
      <c r="O30" s="171"/>
      <c r="P30" s="173"/>
      <c r="Q30" s="219"/>
      <c r="R30" s="220"/>
      <c r="S30" s="300"/>
      <c r="T30" s="229">
        <f t="shared" si="0"/>
        <v>0</v>
      </c>
      <c r="U30" s="3840"/>
      <c r="V30" s="678"/>
      <c r="W30" s="370"/>
      <c r="X30" s="377"/>
      <c r="Y30" s="391"/>
      <c r="Z30" s="301"/>
      <c r="AA30" s="229">
        <f t="shared" si="1"/>
        <v>0</v>
      </c>
      <c r="AB30" s="3831"/>
      <c r="AC30" s="171"/>
      <c r="AD30" s="173"/>
      <c r="AE30" s="219"/>
      <c r="AF30" s="220"/>
      <c r="AG30" s="220"/>
      <c r="AH30" s="229"/>
      <c r="AI30" s="3846"/>
      <c r="AJ30" s="226"/>
      <c r="AK30" s="226"/>
      <c r="AL30" s="196"/>
      <c r="AM30" s="182"/>
      <c r="AN30" s="220"/>
      <c r="AO30" s="229">
        <f t="shared" si="2"/>
        <v>0</v>
      </c>
      <c r="AP30" s="1"/>
    </row>
    <row r="31" spans="1:42" ht="18" hidden="1" customHeight="1" thickBot="1">
      <c r="A31" s="3720"/>
      <c r="B31" s="3720"/>
      <c r="C31" s="30"/>
      <c r="D31" s="31"/>
      <c r="E31" s="32"/>
      <c r="F31" s="33"/>
      <c r="G31" s="3837"/>
      <c r="H31" s="172"/>
      <c r="I31" s="172"/>
      <c r="J31" s="159"/>
      <c r="K31" s="220"/>
      <c r="L31" s="220"/>
      <c r="M31" s="229"/>
      <c r="N31" s="3829"/>
      <c r="O31" s="171"/>
      <c r="P31" s="173"/>
      <c r="Q31" s="219"/>
      <c r="R31" s="220"/>
      <c r="S31" s="300"/>
      <c r="T31" s="229">
        <f t="shared" si="0"/>
        <v>0</v>
      </c>
      <c r="U31" s="3840"/>
      <c r="V31" s="678"/>
      <c r="W31" s="370"/>
      <c r="X31" s="377"/>
      <c r="Y31" s="391"/>
      <c r="Z31" s="301"/>
      <c r="AA31" s="229">
        <f t="shared" si="1"/>
        <v>0</v>
      </c>
      <c r="AB31" s="3831"/>
      <c r="AC31" s="171"/>
      <c r="AD31" s="173"/>
      <c r="AE31" s="219"/>
      <c r="AF31" s="220"/>
      <c r="AG31" s="220"/>
      <c r="AH31" s="229"/>
      <c r="AI31" s="3846"/>
      <c r="AJ31" s="226"/>
      <c r="AK31" s="226"/>
      <c r="AL31" s="196"/>
      <c r="AM31" s="182"/>
      <c r="AN31" s="220"/>
      <c r="AO31" s="229">
        <f t="shared" si="2"/>
        <v>0</v>
      </c>
      <c r="AP31" s="1"/>
    </row>
    <row r="32" spans="1:42" ht="18" hidden="1" customHeight="1" thickBot="1">
      <c r="A32" s="3720"/>
      <c r="B32" s="3720"/>
      <c r="C32" s="30"/>
      <c r="D32" s="31"/>
      <c r="E32" s="32"/>
      <c r="F32" s="33"/>
      <c r="G32" s="3837"/>
      <c r="H32" s="172"/>
      <c r="I32" s="172"/>
      <c r="J32" s="159"/>
      <c r="K32" s="220"/>
      <c r="L32" s="220"/>
      <c r="M32" s="229"/>
      <c r="N32" s="3829"/>
      <c r="O32" s="171"/>
      <c r="P32" s="173"/>
      <c r="Q32" s="219"/>
      <c r="R32" s="220"/>
      <c r="S32" s="300"/>
      <c r="T32" s="229">
        <f t="shared" si="0"/>
        <v>0</v>
      </c>
      <c r="U32" s="3840"/>
      <c r="V32" s="678"/>
      <c r="W32" s="370"/>
      <c r="X32" s="377"/>
      <c r="Y32" s="391"/>
      <c r="Z32" s="301"/>
      <c r="AA32" s="229">
        <f t="shared" si="1"/>
        <v>0</v>
      </c>
      <c r="AB32" s="3831"/>
      <c r="AC32" s="171"/>
      <c r="AD32" s="173"/>
      <c r="AE32" s="219"/>
      <c r="AF32" s="220"/>
      <c r="AG32" s="220"/>
      <c r="AH32" s="229"/>
      <c r="AI32" s="3846"/>
      <c r="AJ32" s="226"/>
      <c r="AK32" s="226"/>
      <c r="AL32" s="196"/>
      <c r="AM32" s="182"/>
      <c r="AN32" s="220"/>
      <c r="AO32" s="229">
        <f t="shared" si="2"/>
        <v>0</v>
      </c>
      <c r="AP32" s="1"/>
    </row>
    <row r="33" spans="1:42" ht="18" hidden="1" customHeight="1" thickBot="1">
      <c r="A33" s="3720"/>
      <c r="B33" s="3720"/>
      <c r="C33" s="30"/>
      <c r="D33" s="31"/>
      <c r="E33" s="32"/>
      <c r="F33" s="33"/>
      <c r="G33" s="3837"/>
      <c r="H33" s="172"/>
      <c r="I33" s="172"/>
      <c r="J33" s="159"/>
      <c r="K33" s="220"/>
      <c r="L33" s="220"/>
      <c r="M33" s="229"/>
      <c r="N33" s="3829"/>
      <c r="O33" s="171"/>
      <c r="P33" s="173"/>
      <c r="Q33" s="219"/>
      <c r="R33" s="220"/>
      <c r="S33" s="300"/>
      <c r="T33" s="229">
        <f t="shared" si="0"/>
        <v>0</v>
      </c>
      <c r="U33" s="3840"/>
      <c r="V33" s="678"/>
      <c r="W33" s="370"/>
      <c r="X33" s="377"/>
      <c r="Y33" s="391"/>
      <c r="Z33" s="301"/>
      <c r="AA33" s="229">
        <f t="shared" si="1"/>
        <v>0</v>
      </c>
      <c r="AB33" s="3831"/>
      <c r="AC33" s="171"/>
      <c r="AD33" s="173"/>
      <c r="AE33" s="219"/>
      <c r="AF33" s="220"/>
      <c r="AG33" s="220"/>
      <c r="AH33" s="229"/>
      <c r="AI33" s="3846"/>
      <c r="AJ33" s="226"/>
      <c r="AK33" s="226"/>
      <c r="AL33" s="196"/>
      <c r="AM33" s="182"/>
      <c r="AN33" s="220"/>
      <c r="AO33" s="229">
        <f t="shared" si="2"/>
        <v>0</v>
      </c>
      <c r="AP33" s="1"/>
    </row>
    <row r="34" spans="1:42" ht="18" hidden="1" customHeight="1" thickBot="1">
      <c r="A34" s="3720"/>
      <c r="B34" s="3720"/>
      <c r="C34" s="30"/>
      <c r="D34" s="31"/>
      <c r="E34" s="32"/>
      <c r="F34" s="33"/>
      <c r="G34" s="3837"/>
      <c r="H34" s="172"/>
      <c r="I34" s="172"/>
      <c r="J34" s="159"/>
      <c r="K34" s="220"/>
      <c r="L34" s="220"/>
      <c r="M34" s="229"/>
      <c r="N34" s="3829"/>
      <c r="O34" s="171"/>
      <c r="P34" s="173"/>
      <c r="Q34" s="219"/>
      <c r="R34" s="220"/>
      <c r="S34" s="300"/>
      <c r="T34" s="229">
        <f t="shared" si="0"/>
        <v>0</v>
      </c>
      <c r="U34" s="3840"/>
      <c r="V34" s="678"/>
      <c r="W34" s="370"/>
      <c r="X34" s="377"/>
      <c r="Y34" s="391"/>
      <c r="Z34" s="301"/>
      <c r="AA34" s="229">
        <f t="shared" si="1"/>
        <v>0</v>
      </c>
      <c r="AB34" s="3831"/>
      <c r="AC34" s="171"/>
      <c r="AD34" s="173"/>
      <c r="AE34" s="219"/>
      <c r="AF34" s="220"/>
      <c r="AG34" s="220"/>
      <c r="AH34" s="229"/>
      <c r="AI34" s="3846"/>
      <c r="AJ34" s="226"/>
      <c r="AK34" s="226"/>
      <c r="AL34" s="196"/>
      <c r="AM34" s="182"/>
      <c r="AN34" s="220"/>
      <c r="AO34" s="229">
        <f t="shared" si="2"/>
        <v>0</v>
      </c>
      <c r="AP34" s="1"/>
    </row>
    <row r="35" spans="1:42" ht="18" hidden="1" customHeight="1" thickBot="1">
      <c r="A35" s="3721"/>
      <c r="B35" s="3721"/>
      <c r="C35" s="35"/>
      <c r="D35" s="36"/>
      <c r="E35" s="37"/>
      <c r="F35" s="38"/>
      <c r="G35" s="3838"/>
      <c r="H35" s="175"/>
      <c r="I35" s="175"/>
      <c r="J35" s="161"/>
      <c r="K35" s="222"/>
      <c r="L35" s="222"/>
      <c r="M35" s="229"/>
      <c r="N35" s="3830"/>
      <c r="O35" s="174"/>
      <c r="P35" s="176"/>
      <c r="Q35" s="221"/>
      <c r="R35" s="222"/>
      <c r="S35" s="303"/>
      <c r="T35" s="229">
        <f t="shared" si="0"/>
        <v>0</v>
      </c>
      <c r="U35" s="3841"/>
      <c r="V35" s="678"/>
      <c r="W35" s="370"/>
      <c r="X35" s="377"/>
      <c r="Y35" s="391"/>
      <c r="Z35" s="304"/>
      <c r="AA35" s="229">
        <f t="shared" si="1"/>
        <v>0</v>
      </c>
      <c r="AB35" s="3832"/>
      <c r="AC35" s="174"/>
      <c r="AD35" s="176"/>
      <c r="AE35" s="221"/>
      <c r="AF35" s="222"/>
      <c r="AG35" s="222"/>
      <c r="AH35" s="229"/>
      <c r="AI35" s="3847"/>
      <c r="AJ35" s="226"/>
      <c r="AK35" s="226"/>
      <c r="AL35" s="196"/>
      <c r="AM35" s="182"/>
      <c r="AN35" s="222"/>
      <c r="AO35" s="229">
        <f t="shared" si="2"/>
        <v>0</v>
      </c>
      <c r="AP35" s="1"/>
    </row>
    <row r="36" spans="1:42" ht="18" hidden="1" customHeight="1" thickBot="1">
      <c r="A36" s="3747" t="s">
        <v>32</v>
      </c>
      <c r="B36" s="3719"/>
      <c r="C36" s="25"/>
      <c r="D36" s="26"/>
      <c r="E36" s="27"/>
      <c r="F36" s="28"/>
      <c r="G36" s="3836"/>
      <c r="H36" s="169"/>
      <c r="I36" s="169"/>
      <c r="J36" s="157"/>
      <c r="K36" s="224"/>
      <c r="L36" s="224"/>
      <c r="M36" s="229"/>
      <c r="N36" s="3828"/>
      <c r="O36" s="168"/>
      <c r="P36" s="170"/>
      <c r="Q36" s="223"/>
      <c r="R36" s="224"/>
      <c r="S36" s="298"/>
      <c r="T36" s="229">
        <f t="shared" si="0"/>
        <v>0</v>
      </c>
      <c r="U36" s="3839"/>
      <c r="V36" s="678"/>
      <c r="W36" s="370"/>
      <c r="X36" s="377"/>
      <c r="Y36" s="391"/>
      <c r="Z36" s="299"/>
      <c r="AA36" s="229">
        <f t="shared" si="1"/>
        <v>0</v>
      </c>
      <c r="AB36" s="3828"/>
      <c r="AC36" s="168"/>
      <c r="AD36" s="170"/>
      <c r="AE36" s="223"/>
      <c r="AF36" s="224"/>
      <c r="AG36" s="224"/>
      <c r="AH36" s="229"/>
      <c r="AI36" s="3845"/>
      <c r="AJ36" s="226"/>
      <c r="AK36" s="226"/>
      <c r="AL36" s="196"/>
      <c r="AM36" s="182"/>
      <c r="AN36" s="224"/>
      <c r="AO36" s="229">
        <f t="shared" si="2"/>
        <v>0</v>
      </c>
      <c r="AP36" s="1"/>
    </row>
    <row r="37" spans="1:42" ht="18" hidden="1" customHeight="1" thickBot="1">
      <c r="A37" s="3720"/>
      <c r="B37" s="3720"/>
      <c r="C37" s="30"/>
      <c r="D37" s="31"/>
      <c r="E37" s="32"/>
      <c r="F37" s="33"/>
      <c r="G37" s="3837"/>
      <c r="H37" s="171"/>
      <c r="I37" s="172"/>
      <c r="J37" s="159"/>
      <c r="K37" s="220"/>
      <c r="L37" s="220"/>
      <c r="M37" s="229"/>
      <c r="N37" s="3829"/>
      <c r="O37" s="171"/>
      <c r="P37" s="173"/>
      <c r="Q37" s="219"/>
      <c r="R37" s="220"/>
      <c r="S37" s="300"/>
      <c r="T37" s="229">
        <f t="shared" si="0"/>
        <v>0</v>
      </c>
      <c r="U37" s="3840"/>
      <c r="V37" s="678"/>
      <c r="W37" s="370"/>
      <c r="X37" s="377"/>
      <c r="Y37" s="391"/>
      <c r="Z37" s="301"/>
      <c r="AA37" s="229">
        <f t="shared" si="1"/>
        <v>0</v>
      </c>
      <c r="AB37" s="3831"/>
      <c r="AC37" s="171"/>
      <c r="AD37" s="173"/>
      <c r="AE37" s="219"/>
      <c r="AF37" s="220"/>
      <c r="AG37" s="220"/>
      <c r="AH37" s="229"/>
      <c r="AI37" s="3846"/>
      <c r="AJ37" s="226"/>
      <c r="AK37" s="226"/>
      <c r="AL37" s="196"/>
      <c r="AM37" s="182"/>
      <c r="AN37" s="220"/>
      <c r="AO37" s="229">
        <f t="shared" si="2"/>
        <v>0</v>
      </c>
      <c r="AP37" s="1"/>
    </row>
    <row r="38" spans="1:42" ht="18" hidden="1" customHeight="1" thickBot="1">
      <c r="A38" s="3720"/>
      <c r="B38" s="3720"/>
      <c r="C38" s="30"/>
      <c r="D38" s="31"/>
      <c r="E38" s="32"/>
      <c r="F38" s="33"/>
      <c r="G38" s="3837"/>
      <c r="H38" s="171"/>
      <c r="I38" s="172"/>
      <c r="J38" s="159"/>
      <c r="K38" s="220"/>
      <c r="L38" s="220"/>
      <c r="M38" s="229"/>
      <c r="N38" s="3829"/>
      <c r="O38" s="171"/>
      <c r="P38" s="173"/>
      <c r="Q38" s="219"/>
      <c r="R38" s="220"/>
      <c r="S38" s="300"/>
      <c r="T38" s="229">
        <f t="shared" si="0"/>
        <v>0</v>
      </c>
      <c r="U38" s="3840"/>
      <c r="V38" s="678"/>
      <c r="W38" s="370"/>
      <c r="X38" s="377"/>
      <c r="Y38" s="391"/>
      <c r="Z38" s="301"/>
      <c r="AA38" s="229">
        <f t="shared" ref="AA38:AA69" si="3">Z38*X38</f>
        <v>0</v>
      </c>
      <c r="AB38" s="3831"/>
      <c r="AC38" s="171"/>
      <c r="AD38" s="173"/>
      <c r="AE38" s="219"/>
      <c r="AF38" s="220"/>
      <c r="AG38" s="220"/>
      <c r="AH38" s="229"/>
      <c r="AI38" s="3846"/>
      <c r="AJ38" s="226"/>
      <c r="AK38" s="226"/>
      <c r="AL38" s="196"/>
      <c r="AM38" s="182"/>
      <c r="AN38" s="220"/>
      <c r="AO38" s="229">
        <f t="shared" si="2"/>
        <v>0</v>
      </c>
      <c r="AP38" s="1"/>
    </row>
    <row r="39" spans="1:42" ht="18" hidden="1" customHeight="1" thickBot="1">
      <c r="A39" s="3720"/>
      <c r="B39" s="3720"/>
      <c r="C39" s="30"/>
      <c r="D39" s="31"/>
      <c r="E39" s="32"/>
      <c r="F39" s="33"/>
      <c r="G39" s="3837"/>
      <c r="H39" s="171"/>
      <c r="I39" s="172"/>
      <c r="J39" s="159"/>
      <c r="K39" s="220"/>
      <c r="L39" s="220"/>
      <c r="M39" s="229"/>
      <c r="N39" s="3829"/>
      <c r="O39" s="171"/>
      <c r="P39" s="173"/>
      <c r="Q39" s="219"/>
      <c r="R39" s="220"/>
      <c r="S39" s="300"/>
      <c r="T39" s="229">
        <f t="shared" si="0"/>
        <v>0</v>
      </c>
      <c r="U39" s="3840"/>
      <c r="V39" s="678"/>
      <c r="W39" s="370"/>
      <c r="X39" s="377"/>
      <c r="Y39" s="391"/>
      <c r="Z39" s="301"/>
      <c r="AA39" s="229">
        <f t="shared" si="3"/>
        <v>0</v>
      </c>
      <c r="AB39" s="3831"/>
      <c r="AC39" s="171"/>
      <c r="AD39" s="173"/>
      <c r="AE39" s="219"/>
      <c r="AF39" s="220"/>
      <c r="AG39" s="220"/>
      <c r="AH39" s="229"/>
      <c r="AI39" s="3846"/>
      <c r="AJ39" s="226"/>
      <c r="AK39" s="226"/>
      <c r="AL39" s="196"/>
      <c r="AM39" s="182"/>
      <c r="AN39" s="220"/>
      <c r="AO39" s="229">
        <f t="shared" si="2"/>
        <v>0</v>
      </c>
      <c r="AP39" s="1"/>
    </row>
    <row r="40" spans="1:42" ht="18" hidden="1" customHeight="1" thickBot="1">
      <c r="A40" s="3720"/>
      <c r="B40" s="3720"/>
      <c r="C40" s="30"/>
      <c r="D40" s="31"/>
      <c r="E40" s="32"/>
      <c r="F40" s="33"/>
      <c r="G40" s="3837"/>
      <c r="H40" s="171"/>
      <c r="I40" s="172"/>
      <c r="J40" s="159"/>
      <c r="K40" s="220"/>
      <c r="L40" s="220"/>
      <c r="M40" s="229"/>
      <c r="N40" s="3829"/>
      <c r="O40" s="171"/>
      <c r="P40" s="173"/>
      <c r="Q40" s="219"/>
      <c r="R40" s="220"/>
      <c r="S40" s="300"/>
      <c r="T40" s="229">
        <f t="shared" si="0"/>
        <v>0</v>
      </c>
      <c r="U40" s="3840"/>
      <c r="V40" s="678"/>
      <c r="W40" s="370"/>
      <c r="X40" s="377"/>
      <c r="Y40" s="391"/>
      <c r="Z40" s="301"/>
      <c r="AA40" s="229">
        <f t="shared" si="3"/>
        <v>0</v>
      </c>
      <c r="AB40" s="3831"/>
      <c r="AC40" s="171"/>
      <c r="AD40" s="173"/>
      <c r="AE40" s="219"/>
      <c r="AF40" s="220"/>
      <c r="AG40" s="220"/>
      <c r="AH40" s="229"/>
      <c r="AI40" s="3846"/>
      <c r="AJ40" s="226"/>
      <c r="AK40" s="226"/>
      <c r="AL40" s="196"/>
      <c r="AM40" s="182"/>
      <c r="AN40" s="220"/>
      <c r="AO40" s="229">
        <f t="shared" si="2"/>
        <v>0</v>
      </c>
      <c r="AP40" s="1"/>
    </row>
    <row r="41" spans="1:42" ht="18" hidden="1" customHeight="1" thickBot="1">
      <c r="A41" s="3720"/>
      <c r="B41" s="3720"/>
      <c r="C41" s="30"/>
      <c r="D41" s="31"/>
      <c r="E41" s="32"/>
      <c r="F41" s="33"/>
      <c r="G41" s="3837"/>
      <c r="H41" s="171"/>
      <c r="I41" s="172"/>
      <c r="J41" s="159"/>
      <c r="K41" s="220"/>
      <c r="L41" s="220"/>
      <c r="M41" s="229"/>
      <c r="N41" s="3829"/>
      <c r="O41" s="171"/>
      <c r="P41" s="173"/>
      <c r="Q41" s="219"/>
      <c r="R41" s="220"/>
      <c r="S41" s="300"/>
      <c r="T41" s="229">
        <f t="shared" si="0"/>
        <v>0</v>
      </c>
      <c r="U41" s="3840"/>
      <c r="V41" s="678"/>
      <c r="W41" s="370"/>
      <c r="X41" s="377"/>
      <c r="Y41" s="391"/>
      <c r="Z41" s="301"/>
      <c r="AA41" s="229">
        <f t="shared" si="3"/>
        <v>0</v>
      </c>
      <c r="AB41" s="3831"/>
      <c r="AC41" s="171"/>
      <c r="AD41" s="173"/>
      <c r="AE41" s="219"/>
      <c r="AF41" s="220"/>
      <c r="AG41" s="220"/>
      <c r="AH41" s="229"/>
      <c r="AI41" s="3846"/>
      <c r="AJ41" s="226"/>
      <c r="AK41" s="226"/>
      <c r="AL41" s="196"/>
      <c r="AM41" s="182"/>
      <c r="AN41" s="220"/>
      <c r="AO41" s="229">
        <f t="shared" si="2"/>
        <v>0</v>
      </c>
      <c r="AP41" s="1"/>
    </row>
    <row r="42" spans="1:42" ht="18" hidden="1" customHeight="1" thickBot="1">
      <c r="A42" s="3720"/>
      <c r="B42" s="3720"/>
      <c r="C42" s="30"/>
      <c r="D42" s="31"/>
      <c r="E42" s="32"/>
      <c r="F42" s="33"/>
      <c r="G42" s="3837"/>
      <c r="H42" s="171"/>
      <c r="I42" s="172"/>
      <c r="J42" s="159"/>
      <c r="K42" s="220"/>
      <c r="L42" s="220"/>
      <c r="M42" s="229"/>
      <c r="N42" s="3829"/>
      <c r="O42" s="171"/>
      <c r="P42" s="173"/>
      <c r="Q42" s="219"/>
      <c r="R42" s="220"/>
      <c r="S42" s="300"/>
      <c r="T42" s="229">
        <f t="shared" si="0"/>
        <v>0</v>
      </c>
      <c r="U42" s="3840"/>
      <c r="V42" s="678"/>
      <c r="W42" s="370"/>
      <c r="X42" s="377"/>
      <c r="Y42" s="391"/>
      <c r="Z42" s="301"/>
      <c r="AA42" s="229">
        <f t="shared" si="3"/>
        <v>0</v>
      </c>
      <c r="AB42" s="3831"/>
      <c r="AC42" s="171"/>
      <c r="AD42" s="173"/>
      <c r="AE42" s="219"/>
      <c r="AF42" s="220"/>
      <c r="AG42" s="220"/>
      <c r="AH42" s="229"/>
      <c r="AI42" s="3846"/>
      <c r="AJ42" s="226"/>
      <c r="AK42" s="226"/>
      <c r="AL42" s="196"/>
      <c r="AM42" s="182"/>
      <c r="AN42" s="220"/>
      <c r="AO42" s="229">
        <f t="shared" si="2"/>
        <v>0</v>
      </c>
      <c r="AP42" s="1"/>
    </row>
    <row r="43" spans="1:42" ht="18" hidden="1" customHeight="1" thickBot="1">
      <c r="A43" s="3720"/>
      <c r="B43" s="3720"/>
      <c r="C43" s="30"/>
      <c r="D43" s="31"/>
      <c r="E43" s="32"/>
      <c r="F43" s="33"/>
      <c r="G43" s="3837"/>
      <c r="H43" s="172"/>
      <c r="I43" s="172"/>
      <c r="J43" s="159"/>
      <c r="K43" s="220"/>
      <c r="L43" s="220"/>
      <c r="M43" s="229"/>
      <c r="N43" s="3829"/>
      <c r="O43" s="171"/>
      <c r="P43" s="173"/>
      <c r="Q43" s="219"/>
      <c r="R43" s="220"/>
      <c r="S43" s="300"/>
      <c r="T43" s="229">
        <f t="shared" si="0"/>
        <v>0</v>
      </c>
      <c r="U43" s="3840"/>
      <c r="V43" s="678"/>
      <c r="W43" s="370"/>
      <c r="X43" s="377"/>
      <c r="Y43" s="391"/>
      <c r="Z43" s="301"/>
      <c r="AA43" s="229">
        <f t="shared" si="3"/>
        <v>0</v>
      </c>
      <c r="AB43" s="3831"/>
      <c r="AC43" s="171"/>
      <c r="AD43" s="173"/>
      <c r="AE43" s="219"/>
      <c r="AF43" s="220"/>
      <c r="AG43" s="220"/>
      <c r="AH43" s="229"/>
      <c r="AI43" s="3846"/>
      <c r="AJ43" s="226"/>
      <c r="AK43" s="226"/>
      <c r="AL43" s="196"/>
      <c r="AM43" s="182"/>
      <c r="AN43" s="220"/>
      <c r="AO43" s="229">
        <f t="shared" si="2"/>
        <v>0</v>
      </c>
      <c r="AP43" s="1"/>
    </row>
    <row r="44" spans="1:42" ht="18" hidden="1" customHeight="1" thickBot="1">
      <c r="A44" s="3720"/>
      <c r="B44" s="3720"/>
      <c r="C44" s="30"/>
      <c r="D44" s="31"/>
      <c r="E44" s="32"/>
      <c r="F44" s="33"/>
      <c r="G44" s="3837"/>
      <c r="H44" s="172"/>
      <c r="I44" s="172"/>
      <c r="J44" s="159"/>
      <c r="K44" s="220"/>
      <c r="L44" s="220"/>
      <c r="M44" s="229"/>
      <c r="N44" s="3829"/>
      <c r="O44" s="171"/>
      <c r="P44" s="173"/>
      <c r="Q44" s="219"/>
      <c r="R44" s="220"/>
      <c r="S44" s="300"/>
      <c r="T44" s="229">
        <f t="shared" si="0"/>
        <v>0</v>
      </c>
      <c r="U44" s="3840"/>
      <c r="V44" s="678"/>
      <c r="W44" s="370"/>
      <c r="X44" s="377"/>
      <c r="Y44" s="391"/>
      <c r="Z44" s="301"/>
      <c r="AA44" s="229">
        <f t="shared" si="3"/>
        <v>0</v>
      </c>
      <c r="AB44" s="3831"/>
      <c r="AC44" s="171"/>
      <c r="AD44" s="173"/>
      <c r="AE44" s="219"/>
      <c r="AF44" s="220"/>
      <c r="AG44" s="220"/>
      <c r="AH44" s="229"/>
      <c r="AI44" s="3846"/>
      <c r="AJ44" s="226"/>
      <c r="AK44" s="226"/>
      <c r="AL44" s="196"/>
      <c r="AM44" s="182"/>
      <c r="AN44" s="220"/>
      <c r="AO44" s="229">
        <f t="shared" si="2"/>
        <v>0</v>
      </c>
      <c r="AP44" s="1"/>
    </row>
    <row r="45" spans="1:42" ht="18" hidden="1" customHeight="1" thickBot="1">
      <c r="A45" s="3720"/>
      <c r="B45" s="3720"/>
      <c r="C45" s="30"/>
      <c r="D45" s="31"/>
      <c r="E45" s="32"/>
      <c r="F45" s="33"/>
      <c r="G45" s="3837"/>
      <c r="H45" s="172"/>
      <c r="I45" s="172"/>
      <c r="J45" s="159"/>
      <c r="K45" s="220"/>
      <c r="L45" s="220"/>
      <c r="M45" s="229"/>
      <c r="N45" s="3829"/>
      <c r="O45" s="171"/>
      <c r="P45" s="173"/>
      <c r="Q45" s="219"/>
      <c r="R45" s="220"/>
      <c r="S45" s="300"/>
      <c r="T45" s="229">
        <f t="shared" si="0"/>
        <v>0</v>
      </c>
      <c r="U45" s="3840"/>
      <c r="V45" s="678"/>
      <c r="W45" s="370"/>
      <c r="X45" s="377"/>
      <c r="Y45" s="391"/>
      <c r="Z45" s="301"/>
      <c r="AA45" s="229">
        <f t="shared" si="3"/>
        <v>0</v>
      </c>
      <c r="AB45" s="3831"/>
      <c r="AC45" s="171"/>
      <c r="AD45" s="173"/>
      <c r="AE45" s="219"/>
      <c r="AF45" s="220"/>
      <c r="AG45" s="220"/>
      <c r="AH45" s="229"/>
      <c r="AI45" s="3846"/>
      <c r="AJ45" s="226"/>
      <c r="AK45" s="226"/>
      <c r="AL45" s="196"/>
      <c r="AM45" s="182"/>
      <c r="AN45" s="220"/>
      <c r="AO45" s="229">
        <f t="shared" si="2"/>
        <v>0</v>
      </c>
      <c r="AP45" s="1"/>
    </row>
    <row r="46" spans="1:42" ht="18" hidden="1" customHeight="1" thickBot="1">
      <c r="A46" s="3720"/>
      <c r="B46" s="3720"/>
      <c r="C46" s="30"/>
      <c r="D46" s="31"/>
      <c r="E46" s="32"/>
      <c r="F46" s="33"/>
      <c r="G46" s="3837"/>
      <c r="H46" s="172"/>
      <c r="I46" s="172"/>
      <c r="J46" s="159"/>
      <c r="K46" s="220"/>
      <c r="L46" s="220"/>
      <c r="M46" s="229"/>
      <c r="N46" s="3829"/>
      <c r="O46" s="171"/>
      <c r="P46" s="173"/>
      <c r="Q46" s="219"/>
      <c r="R46" s="220"/>
      <c r="S46" s="300"/>
      <c r="T46" s="229">
        <f t="shared" si="0"/>
        <v>0</v>
      </c>
      <c r="U46" s="3840"/>
      <c r="V46" s="678"/>
      <c r="W46" s="370"/>
      <c r="X46" s="377"/>
      <c r="Y46" s="391"/>
      <c r="Z46" s="301"/>
      <c r="AA46" s="229">
        <f t="shared" si="3"/>
        <v>0</v>
      </c>
      <c r="AB46" s="3831"/>
      <c r="AC46" s="171"/>
      <c r="AD46" s="173"/>
      <c r="AE46" s="219"/>
      <c r="AF46" s="220"/>
      <c r="AG46" s="220"/>
      <c r="AH46" s="229"/>
      <c r="AI46" s="3846"/>
      <c r="AJ46" s="226"/>
      <c r="AK46" s="226"/>
      <c r="AL46" s="196"/>
      <c r="AM46" s="182"/>
      <c r="AN46" s="220"/>
      <c r="AO46" s="229">
        <f t="shared" si="2"/>
        <v>0</v>
      </c>
      <c r="AP46" s="1"/>
    </row>
    <row r="47" spans="1:42" ht="18" hidden="1" customHeight="1" thickBot="1">
      <c r="A47" s="3720"/>
      <c r="B47" s="3720"/>
      <c r="C47" s="30"/>
      <c r="D47" s="31"/>
      <c r="E47" s="32"/>
      <c r="F47" s="33"/>
      <c r="G47" s="3837"/>
      <c r="H47" s="172"/>
      <c r="I47" s="172"/>
      <c r="J47" s="159"/>
      <c r="K47" s="220"/>
      <c r="L47" s="220"/>
      <c r="M47" s="229"/>
      <c r="N47" s="3829"/>
      <c r="O47" s="171"/>
      <c r="P47" s="173"/>
      <c r="Q47" s="219"/>
      <c r="R47" s="220"/>
      <c r="S47" s="300"/>
      <c r="T47" s="229">
        <f t="shared" si="0"/>
        <v>0</v>
      </c>
      <c r="U47" s="3840"/>
      <c r="V47" s="678"/>
      <c r="W47" s="370"/>
      <c r="X47" s="377"/>
      <c r="Y47" s="391"/>
      <c r="Z47" s="301"/>
      <c r="AA47" s="229">
        <f t="shared" si="3"/>
        <v>0</v>
      </c>
      <c r="AB47" s="3831"/>
      <c r="AC47" s="171"/>
      <c r="AD47" s="173"/>
      <c r="AE47" s="219"/>
      <c r="AF47" s="220"/>
      <c r="AG47" s="220"/>
      <c r="AH47" s="229"/>
      <c r="AI47" s="3846"/>
      <c r="AJ47" s="226"/>
      <c r="AK47" s="226"/>
      <c r="AL47" s="196"/>
      <c r="AM47" s="182"/>
      <c r="AN47" s="220"/>
      <c r="AO47" s="229">
        <f t="shared" si="2"/>
        <v>0</v>
      </c>
      <c r="AP47" s="1"/>
    </row>
    <row r="48" spans="1:42" ht="18" hidden="1" customHeight="1" thickBot="1">
      <c r="A48" s="3720"/>
      <c r="B48" s="3720"/>
      <c r="C48" s="30"/>
      <c r="D48" s="31"/>
      <c r="E48" s="32"/>
      <c r="F48" s="33"/>
      <c r="G48" s="3837"/>
      <c r="H48" s="172"/>
      <c r="I48" s="172"/>
      <c r="J48" s="159"/>
      <c r="K48" s="220"/>
      <c r="L48" s="220"/>
      <c r="M48" s="229"/>
      <c r="N48" s="3829"/>
      <c r="O48" s="171"/>
      <c r="P48" s="173"/>
      <c r="Q48" s="219"/>
      <c r="R48" s="220"/>
      <c r="S48" s="300"/>
      <c r="T48" s="229">
        <f t="shared" si="0"/>
        <v>0</v>
      </c>
      <c r="U48" s="3840"/>
      <c r="V48" s="678"/>
      <c r="W48" s="370"/>
      <c r="X48" s="377"/>
      <c r="Y48" s="391"/>
      <c r="Z48" s="301"/>
      <c r="AA48" s="229">
        <f t="shared" si="3"/>
        <v>0</v>
      </c>
      <c r="AB48" s="3831"/>
      <c r="AC48" s="171"/>
      <c r="AD48" s="173"/>
      <c r="AE48" s="219"/>
      <c r="AF48" s="220"/>
      <c r="AG48" s="220"/>
      <c r="AH48" s="229"/>
      <c r="AI48" s="3846"/>
      <c r="AJ48" s="226"/>
      <c r="AK48" s="226"/>
      <c r="AL48" s="196"/>
      <c r="AM48" s="182"/>
      <c r="AN48" s="220"/>
      <c r="AO48" s="229">
        <f t="shared" si="2"/>
        <v>0</v>
      </c>
      <c r="AP48" s="1"/>
    </row>
    <row r="49" spans="1:42" ht="18" hidden="1" customHeight="1" thickBot="1">
      <c r="A49" s="3720"/>
      <c r="B49" s="3720"/>
      <c r="C49" s="30"/>
      <c r="D49" s="31"/>
      <c r="E49" s="32"/>
      <c r="F49" s="33"/>
      <c r="G49" s="3837"/>
      <c r="H49" s="172"/>
      <c r="I49" s="172"/>
      <c r="J49" s="159"/>
      <c r="K49" s="220"/>
      <c r="L49" s="220"/>
      <c r="M49" s="229"/>
      <c r="N49" s="3829"/>
      <c r="O49" s="171"/>
      <c r="P49" s="173"/>
      <c r="Q49" s="219"/>
      <c r="R49" s="220"/>
      <c r="S49" s="300"/>
      <c r="T49" s="229">
        <f t="shared" si="0"/>
        <v>0</v>
      </c>
      <c r="U49" s="3840"/>
      <c r="V49" s="678"/>
      <c r="W49" s="370"/>
      <c r="X49" s="377"/>
      <c r="Y49" s="391"/>
      <c r="Z49" s="301"/>
      <c r="AA49" s="229">
        <f t="shared" si="3"/>
        <v>0</v>
      </c>
      <c r="AB49" s="3831"/>
      <c r="AC49" s="171"/>
      <c r="AD49" s="173"/>
      <c r="AE49" s="219"/>
      <c r="AF49" s="220"/>
      <c r="AG49" s="220"/>
      <c r="AH49" s="229"/>
      <c r="AI49" s="3846"/>
      <c r="AJ49" s="226"/>
      <c r="AK49" s="226"/>
      <c r="AL49" s="196"/>
      <c r="AM49" s="182"/>
      <c r="AN49" s="220"/>
      <c r="AO49" s="229">
        <f t="shared" si="2"/>
        <v>0</v>
      </c>
      <c r="AP49" s="1"/>
    </row>
    <row r="50" spans="1:42" ht="18" hidden="1" customHeight="1" thickBot="1">
      <c r="A50" s="3721"/>
      <c r="B50" s="3721"/>
      <c r="C50" s="35"/>
      <c r="D50" s="36"/>
      <c r="E50" s="37"/>
      <c r="F50" s="38"/>
      <c r="G50" s="3838"/>
      <c r="H50" s="175"/>
      <c r="I50" s="175"/>
      <c r="J50" s="161"/>
      <c r="K50" s="222"/>
      <c r="L50" s="222"/>
      <c r="M50" s="229"/>
      <c r="N50" s="3830"/>
      <c r="O50" s="174"/>
      <c r="P50" s="176"/>
      <c r="Q50" s="221"/>
      <c r="R50" s="222"/>
      <c r="S50" s="303"/>
      <c r="T50" s="229">
        <f t="shared" si="0"/>
        <v>0</v>
      </c>
      <c r="U50" s="3841"/>
      <c r="V50" s="678"/>
      <c r="W50" s="370"/>
      <c r="X50" s="377"/>
      <c r="Y50" s="391"/>
      <c r="Z50" s="304"/>
      <c r="AA50" s="229">
        <f t="shared" si="3"/>
        <v>0</v>
      </c>
      <c r="AB50" s="3832"/>
      <c r="AC50" s="174"/>
      <c r="AD50" s="176"/>
      <c r="AE50" s="221"/>
      <c r="AF50" s="222"/>
      <c r="AG50" s="222"/>
      <c r="AH50" s="229"/>
      <c r="AI50" s="3847"/>
      <c r="AJ50" s="226"/>
      <c r="AK50" s="226"/>
      <c r="AL50" s="196"/>
      <c r="AM50" s="182"/>
      <c r="AN50" s="222"/>
      <c r="AO50" s="229">
        <f t="shared" si="2"/>
        <v>0</v>
      </c>
      <c r="AP50" s="1"/>
    </row>
    <row r="51" spans="1:42" ht="18" hidden="1" customHeight="1" thickBot="1">
      <c r="A51" s="3747" t="s">
        <v>33</v>
      </c>
      <c r="B51" s="3719"/>
      <c r="C51" s="25"/>
      <c r="D51" s="26"/>
      <c r="E51" s="27"/>
      <c r="F51" s="28"/>
      <c r="G51" s="3836"/>
      <c r="H51" s="169"/>
      <c r="I51" s="169"/>
      <c r="J51" s="157"/>
      <c r="K51" s="224"/>
      <c r="L51" s="224"/>
      <c r="M51" s="229"/>
      <c r="N51" s="3828"/>
      <c r="O51" s="168"/>
      <c r="P51" s="170"/>
      <c r="Q51" s="223"/>
      <c r="R51" s="224"/>
      <c r="S51" s="298"/>
      <c r="T51" s="229">
        <f t="shared" si="0"/>
        <v>0</v>
      </c>
      <c r="U51" s="3839"/>
      <c r="V51" s="678"/>
      <c r="W51" s="370"/>
      <c r="X51" s="377"/>
      <c r="Y51" s="391"/>
      <c r="Z51" s="299"/>
      <c r="AA51" s="229">
        <f t="shared" si="3"/>
        <v>0</v>
      </c>
      <c r="AB51" s="3828"/>
      <c r="AC51" s="168"/>
      <c r="AD51" s="170"/>
      <c r="AE51" s="223"/>
      <c r="AF51" s="224"/>
      <c r="AG51" s="224"/>
      <c r="AH51" s="229"/>
      <c r="AI51" s="3845"/>
      <c r="AJ51" s="226"/>
      <c r="AK51" s="226"/>
      <c r="AL51" s="196"/>
      <c r="AM51" s="182"/>
      <c r="AN51" s="224"/>
      <c r="AO51" s="229">
        <f t="shared" si="2"/>
        <v>0</v>
      </c>
      <c r="AP51" s="1"/>
    </row>
    <row r="52" spans="1:42" ht="18" hidden="1" customHeight="1" thickBot="1">
      <c r="A52" s="3720"/>
      <c r="B52" s="3720"/>
      <c r="C52" s="30"/>
      <c r="D52" s="31"/>
      <c r="E52" s="32"/>
      <c r="F52" s="33"/>
      <c r="G52" s="3837"/>
      <c r="H52" s="171"/>
      <c r="I52" s="172"/>
      <c r="J52" s="159"/>
      <c r="K52" s="220"/>
      <c r="L52" s="220"/>
      <c r="M52" s="229"/>
      <c r="N52" s="3829"/>
      <c r="O52" s="171"/>
      <c r="P52" s="173"/>
      <c r="Q52" s="219"/>
      <c r="R52" s="220"/>
      <c r="S52" s="300"/>
      <c r="T52" s="229">
        <f t="shared" si="0"/>
        <v>0</v>
      </c>
      <c r="U52" s="3840"/>
      <c r="V52" s="678"/>
      <c r="W52" s="370"/>
      <c r="X52" s="377"/>
      <c r="Y52" s="391"/>
      <c r="Z52" s="301"/>
      <c r="AA52" s="229">
        <f t="shared" si="3"/>
        <v>0</v>
      </c>
      <c r="AB52" s="3831"/>
      <c r="AC52" s="171"/>
      <c r="AD52" s="173"/>
      <c r="AE52" s="219"/>
      <c r="AF52" s="220"/>
      <c r="AG52" s="220"/>
      <c r="AH52" s="229"/>
      <c r="AI52" s="3846"/>
      <c r="AJ52" s="226"/>
      <c r="AK52" s="226"/>
      <c r="AL52" s="196"/>
      <c r="AM52" s="182"/>
      <c r="AN52" s="220"/>
      <c r="AO52" s="229">
        <f t="shared" si="2"/>
        <v>0</v>
      </c>
      <c r="AP52" s="1"/>
    </row>
    <row r="53" spans="1:42" ht="18" hidden="1" customHeight="1" thickBot="1">
      <c r="A53" s="3720"/>
      <c r="B53" s="3720"/>
      <c r="C53" s="30"/>
      <c r="D53" s="31"/>
      <c r="E53" s="32"/>
      <c r="F53" s="33"/>
      <c r="G53" s="3837"/>
      <c r="H53" s="171"/>
      <c r="I53" s="172"/>
      <c r="J53" s="159"/>
      <c r="K53" s="220"/>
      <c r="L53" s="220"/>
      <c r="M53" s="229"/>
      <c r="N53" s="3829"/>
      <c r="O53" s="171"/>
      <c r="P53" s="173"/>
      <c r="Q53" s="219"/>
      <c r="R53" s="220"/>
      <c r="S53" s="300"/>
      <c r="T53" s="229">
        <f t="shared" si="0"/>
        <v>0</v>
      </c>
      <c r="U53" s="3840"/>
      <c r="V53" s="678"/>
      <c r="W53" s="370"/>
      <c r="X53" s="377"/>
      <c r="Y53" s="391"/>
      <c r="Z53" s="301"/>
      <c r="AA53" s="229">
        <f t="shared" si="3"/>
        <v>0</v>
      </c>
      <c r="AB53" s="3831"/>
      <c r="AC53" s="171"/>
      <c r="AD53" s="173"/>
      <c r="AE53" s="219"/>
      <c r="AF53" s="220"/>
      <c r="AG53" s="220"/>
      <c r="AH53" s="229"/>
      <c r="AI53" s="3846"/>
      <c r="AJ53" s="226"/>
      <c r="AK53" s="226"/>
      <c r="AL53" s="196"/>
      <c r="AM53" s="182"/>
      <c r="AN53" s="220"/>
      <c r="AO53" s="229">
        <f t="shared" si="2"/>
        <v>0</v>
      </c>
      <c r="AP53" s="1"/>
    </row>
    <row r="54" spans="1:42" ht="18" hidden="1" customHeight="1" thickBot="1">
      <c r="A54" s="3720"/>
      <c r="B54" s="3720"/>
      <c r="C54" s="30"/>
      <c r="D54" s="31"/>
      <c r="E54" s="32"/>
      <c r="F54" s="33"/>
      <c r="G54" s="3837"/>
      <c r="H54" s="171"/>
      <c r="I54" s="172"/>
      <c r="J54" s="159"/>
      <c r="K54" s="220"/>
      <c r="L54" s="220"/>
      <c r="M54" s="229"/>
      <c r="N54" s="3829"/>
      <c r="O54" s="171"/>
      <c r="P54" s="173"/>
      <c r="Q54" s="219"/>
      <c r="R54" s="220"/>
      <c r="S54" s="300"/>
      <c r="T54" s="229">
        <f t="shared" si="0"/>
        <v>0</v>
      </c>
      <c r="U54" s="3840"/>
      <c r="V54" s="678"/>
      <c r="W54" s="370"/>
      <c r="X54" s="377"/>
      <c r="Y54" s="391"/>
      <c r="Z54" s="301"/>
      <c r="AA54" s="229">
        <f t="shared" si="3"/>
        <v>0</v>
      </c>
      <c r="AB54" s="3831"/>
      <c r="AC54" s="171"/>
      <c r="AD54" s="173"/>
      <c r="AE54" s="219"/>
      <c r="AF54" s="220"/>
      <c r="AG54" s="220"/>
      <c r="AH54" s="229"/>
      <c r="AI54" s="3846"/>
      <c r="AJ54" s="226"/>
      <c r="AK54" s="226"/>
      <c r="AL54" s="196"/>
      <c r="AM54" s="182"/>
      <c r="AN54" s="220"/>
      <c r="AO54" s="229">
        <f t="shared" si="2"/>
        <v>0</v>
      </c>
      <c r="AP54" s="1"/>
    </row>
    <row r="55" spans="1:42" ht="18" hidden="1" customHeight="1" thickBot="1">
      <c r="A55" s="3720"/>
      <c r="B55" s="3720"/>
      <c r="C55" s="30"/>
      <c r="D55" s="31"/>
      <c r="E55" s="32"/>
      <c r="F55" s="33"/>
      <c r="G55" s="3837"/>
      <c r="H55" s="171"/>
      <c r="I55" s="172"/>
      <c r="J55" s="159"/>
      <c r="K55" s="220"/>
      <c r="L55" s="220"/>
      <c r="M55" s="229"/>
      <c r="N55" s="3829"/>
      <c r="O55" s="171"/>
      <c r="P55" s="173"/>
      <c r="Q55" s="219"/>
      <c r="R55" s="220"/>
      <c r="S55" s="300"/>
      <c r="T55" s="229">
        <f t="shared" si="0"/>
        <v>0</v>
      </c>
      <c r="U55" s="3840"/>
      <c r="V55" s="678"/>
      <c r="W55" s="370"/>
      <c r="X55" s="377"/>
      <c r="Y55" s="391"/>
      <c r="Z55" s="301"/>
      <c r="AA55" s="229">
        <f t="shared" si="3"/>
        <v>0</v>
      </c>
      <c r="AB55" s="3831"/>
      <c r="AC55" s="171"/>
      <c r="AD55" s="173"/>
      <c r="AE55" s="219"/>
      <c r="AF55" s="220"/>
      <c r="AG55" s="220"/>
      <c r="AH55" s="229"/>
      <c r="AI55" s="3846"/>
      <c r="AJ55" s="226"/>
      <c r="AK55" s="226"/>
      <c r="AL55" s="196"/>
      <c r="AM55" s="182"/>
      <c r="AN55" s="220"/>
      <c r="AO55" s="229">
        <f t="shared" si="2"/>
        <v>0</v>
      </c>
      <c r="AP55" s="1"/>
    </row>
    <row r="56" spans="1:42" ht="18" hidden="1" customHeight="1" thickBot="1">
      <c r="A56" s="3720"/>
      <c r="B56" s="3720"/>
      <c r="C56" s="30"/>
      <c r="D56" s="31"/>
      <c r="E56" s="32"/>
      <c r="F56" s="33"/>
      <c r="G56" s="3837"/>
      <c r="H56" s="171"/>
      <c r="I56" s="172"/>
      <c r="J56" s="159"/>
      <c r="K56" s="220"/>
      <c r="L56" s="220"/>
      <c r="M56" s="229"/>
      <c r="N56" s="3829"/>
      <c r="O56" s="171"/>
      <c r="P56" s="173"/>
      <c r="Q56" s="219"/>
      <c r="R56" s="220"/>
      <c r="S56" s="300"/>
      <c r="T56" s="229">
        <f t="shared" si="0"/>
        <v>0</v>
      </c>
      <c r="U56" s="3840"/>
      <c r="V56" s="678"/>
      <c r="W56" s="370"/>
      <c r="X56" s="377"/>
      <c r="Y56" s="391"/>
      <c r="Z56" s="301"/>
      <c r="AA56" s="229">
        <f t="shared" si="3"/>
        <v>0</v>
      </c>
      <c r="AB56" s="3831"/>
      <c r="AC56" s="171"/>
      <c r="AD56" s="173"/>
      <c r="AE56" s="219"/>
      <c r="AF56" s="220"/>
      <c r="AG56" s="220"/>
      <c r="AH56" s="229"/>
      <c r="AI56" s="3846"/>
      <c r="AJ56" s="226"/>
      <c r="AK56" s="226"/>
      <c r="AL56" s="196"/>
      <c r="AM56" s="182"/>
      <c r="AN56" s="220"/>
      <c r="AO56" s="229">
        <f t="shared" si="2"/>
        <v>0</v>
      </c>
      <c r="AP56" s="1"/>
    </row>
    <row r="57" spans="1:42" ht="18" hidden="1" customHeight="1" thickBot="1">
      <c r="A57" s="3720"/>
      <c r="B57" s="3720"/>
      <c r="C57" s="30"/>
      <c r="D57" s="31"/>
      <c r="E57" s="32"/>
      <c r="F57" s="33"/>
      <c r="G57" s="3837"/>
      <c r="H57" s="171"/>
      <c r="I57" s="172"/>
      <c r="J57" s="159"/>
      <c r="K57" s="220"/>
      <c r="L57" s="220"/>
      <c r="M57" s="229"/>
      <c r="N57" s="3829"/>
      <c r="O57" s="171"/>
      <c r="P57" s="173"/>
      <c r="Q57" s="219"/>
      <c r="R57" s="220"/>
      <c r="S57" s="300"/>
      <c r="T57" s="229">
        <f t="shared" si="0"/>
        <v>0</v>
      </c>
      <c r="U57" s="3840"/>
      <c r="V57" s="678"/>
      <c r="W57" s="370"/>
      <c r="X57" s="377"/>
      <c r="Y57" s="391"/>
      <c r="Z57" s="301"/>
      <c r="AA57" s="229">
        <f t="shared" si="3"/>
        <v>0</v>
      </c>
      <c r="AB57" s="3831"/>
      <c r="AC57" s="171"/>
      <c r="AD57" s="173"/>
      <c r="AE57" s="219"/>
      <c r="AF57" s="220"/>
      <c r="AG57" s="220"/>
      <c r="AH57" s="229"/>
      <c r="AI57" s="3846"/>
      <c r="AJ57" s="226"/>
      <c r="AK57" s="226"/>
      <c r="AL57" s="196"/>
      <c r="AM57" s="182"/>
      <c r="AN57" s="220"/>
      <c r="AO57" s="229">
        <f t="shared" si="2"/>
        <v>0</v>
      </c>
      <c r="AP57" s="1"/>
    </row>
    <row r="58" spans="1:42" ht="18" hidden="1" customHeight="1" thickBot="1">
      <c r="A58" s="3720"/>
      <c r="B58" s="3720"/>
      <c r="C58" s="30"/>
      <c r="D58" s="31"/>
      <c r="E58" s="32"/>
      <c r="F58" s="33"/>
      <c r="G58" s="3837"/>
      <c r="H58" s="172"/>
      <c r="I58" s="172"/>
      <c r="J58" s="159"/>
      <c r="K58" s="220"/>
      <c r="L58" s="220"/>
      <c r="M58" s="229"/>
      <c r="N58" s="3829"/>
      <c r="O58" s="171"/>
      <c r="P58" s="173"/>
      <c r="Q58" s="219"/>
      <c r="R58" s="220"/>
      <c r="S58" s="300"/>
      <c r="T58" s="229">
        <f t="shared" si="0"/>
        <v>0</v>
      </c>
      <c r="U58" s="3840"/>
      <c r="V58" s="678"/>
      <c r="W58" s="370"/>
      <c r="X58" s="377"/>
      <c r="Y58" s="391"/>
      <c r="Z58" s="301"/>
      <c r="AA58" s="229">
        <f t="shared" si="3"/>
        <v>0</v>
      </c>
      <c r="AB58" s="3831"/>
      <c r="AC58" s="171"/>
      <c r="AD58" s="173"/>
      <c r="AE58" s="219"/>
      <c r="AF58" s="220"/>
      <c r="AG58" s="220"/>
      <c r="AH58" s="229"/>
      <c r="AI58" s="3846"/>
      <c r="AJ58" s="226"/>
      <c r="AK58" s="226"/>
      <c r="AL58" s="196"/>
      <c r="AM58" s="182"/>
      <c r="AN58" s="220"/>
      <c r="AO58" s="229">
        <f t="shared" si="2"/>
        <v>0</v>
      </c>
      <c r="AP58" s="1"/>
    </row>
    <row r="59" spans="1:42" ht="18" hidden="1" customHeight="1" thickBot="1">
      <c r="A59" s="3720"/>
      <c r="B59" s="3720"/>
      <c r="C59" s="30"/>
      <c r="D59" s="31"/>
      <c r="E59" s="32"/>
      <c r="F59" s="33"/>
      <c r="G59" s="3837"/>
      <c r="H59" s="172"/>
      <c r="I59" s="172"/>
      <c r="J59" s="159"/>
      <c r="K59" s="220"/>
      <c r="L59" s="220"/>
      <c r="M59" s="229"/>
      <c r="N59" s="3829"/>
      <c r="O59" s="171"/>
      <c r="P59" s="173"/>
      <c r="Q59" s="219"/>
      <c r="R59" s="220"/>
      <c r="S59" s="300"/>
      <c r="T59" s="229">
        <f t="shared" si="0"/>
        <v>0</v>
      </c>
      <c r="U59" s="3840"/>
      <c r="V59" s="678"/>
      <c r="W59" s="370"/>
      <c r="X59" s="377"/>
      <c r="Y59" s="391"/>
      <c r="Z59" s="301"/>
      <c r="AA59" s="229">
        <f t="shared" si="3"/>
        <v>0</v>
      </c>
      <c r="AB59" s="3831"/>
      <c r="AC59" s="171"/>
      <c r="AD59" s="173"/>
      <c r="AE59" s="219"/>
      <c r="AF59" s="220"/>
      <c r="AG59" s="220"/>
      <c r="AH59" s="229"/>
      <c r="AI59" s="3846"/>
      <c r="AJ59" s="226"/>
      <c r="AK59" s="226"/>
      <c r="AL59" s="196"/>
      <c r="AM59" s="182"/>
      <c r="AN59" s="220"/>
      <c r="AO59" s="229">
        <f t="shared" si="2"/>
        <v>0</v>
      </c>
      <c r="AP59" s="1"/>
    </row>
    <row r="60" spans="1:42" ht="18" hidden="1" customHeight="1" thickBot="1">
      <c r="A60" s="3720"/>
      <c r="B60" s="3720"/>
      <c r="C60" s="30"/>
      <c r="D60" s="31"/>
      <c r="E60" s="32"/>
      <c r="F60" s="33"/>
      <c r="G60" s="3837"/>
      <c r="H60" s="172"/>
      <c r="I60" s="172"/>
      <c r="J60" s="159"/>
      <c r="K60" s="220"/>
      <c r="L60" s="220"/>
      <c r="M60" s="229"/>
      <c r="N60" s="3829"/>
      <c r="O60" s="171"/>
      <c r="P60" s="173"/>
      <c r="Q60" s="219"/>
      <c r="R60" s="220"/>
      <c r="S60" s="300"/>
      <c r="T60" s="229">
        <f t="shared" si="0"/>
        <v>0</v>
      </c>
      <c r="U60" s="3840"/>
      <c r="V60" s="678"/>
      <c r="W60" s="370"/>
      <c r="X60" s="377"/>
      <c r="Y60" s="391"/>
      <c r="Z60" s="301"/>
      <c r="AA60" s="229">
        <f t="shared" si="3"/>
        <v>0</v>
      </c>
      <c r="AB60" s="3831"/>
      <c r="AC60" s="171"/>
      <c r="AD60" s="173"/>
      <c r="AE60" s="219"/>
      <c r="AF60" s="220"/>
      <c r="AG60" s="220"/>
      <c r="AH60" s="229"/>
      <c r="AI60" s="3846"/>
      <c r="AJ60" s="226"/>
      <c r="AK60" s="226"/>
      <c r="AL60" s="196"/>
      <c r="AM60" s="182"/>
      <c r="AN60" s="220"/>
      <c r="AO60" s="229">
        <f t="shared" si="2"/>
        <v>0</v>
      </c>
      <c r="AP60" s="1"/>
    </row>
    <row r="61" spans="1:42" ht="18" hidden="1" customHeight="1" thickBot="1">
      <c r="A61" s="3720"/>
      <c r="B61" s="3720"/>
      <c r="C61" s="30"/>
      <c r="D61" s="31"/>
      <c r="E61" s="32"/>
      <c r="F61" s="33"/>
      <c r="G61" s="3837"/>
      <c r="H61" s="172"/>
      <c r="I61" s="172"/>
      <c r="J61" s="159"/>
      <c r="K61" s="220"/>
      <c r="L61" s="220"/>
      <c r="M61" s="229"/>
      <c r="N61" s="3829"/>
      <c r="O61" s="171"/>
      <c r="P61" s="173"/>
      <c r="Q61" s="219"/>
      <c r="R61" s="220"/>
      <c r="S61" s="300"/>
      <c r="T61" s="229">
        <f t="shared" si="0"/>
        <v>0</v>
      </c>
      <c r="U61" s="3840"/>
      <c r="V61" s="678"/>
      <c r="W61" s="370"/>
      <c r="X61" s="377"/>
      <c r="Y61" s="391"/>
      <c r="Z61" s="301"/>
      <c r="AA61" s="229">
        <f t="shared" si="3"/>
        <v>0</v>
      </c>
      <c r="AB61" s="3831"/>
      <c r="AC61" s="171"/>
      <c r="AD61" s="173"/>
      <c r="AE61" s="219"/>
      <c r="AF61" s="220"/>
      <c r="AG61" s="220"/>
      <c r="AH61" s="229"/>
      <c r="AI61" s="3846"/>
      <c r="AJ61" s="226"/>
      <c r="AK61" s="226"/>
      <c r="AL61" s="196"/>
      <c r="AM61" s="182"/>
      <c r="AN61" s="220"/>
      <c r="AO61" s="229">
        <f t="shared" si="2"/>
        <v>0</v>
      </c>
      <c r="AP61" s="1"/>
    </row>
    <row r="62" spans="1:42" ht="18" hidden="1" customHeight="1" thickBot="1">
      <c r="A62" s="3720"/>
      <c r="B62" s="3720"/>
      <c r="C62" s="30"/>
      <c r="D62" s="31"/>
      <c r="E62" s="32"/>
      <c r="F62" s="33"/>
      <c r="G62" s="3837"/>
      <c r="H62" s="172"/>
      <c r="I62" s="172"/>
      <c r="J62" s="159"/>
      <c r="K62" s="220"/>
      <c r="L62" s="220"/>
      <c r="M62" s="229"/>
      <c r="N62" s="3829"/>
      <c r="O62" s="171"/>
      <c r="P62" s="173"/>
      <c r="Q62" s="219"/>
      <c r="R62" s="220"/>
      <c r="S62" s="300"/>
      <c r="T62" s="229">
        <f t="shared" si="0"/>
        <v>0</v>
      </c>
      <c r="U62" s="3840"/>
      <c r="V62" s="678"/>
      <c r="W62" s="370"/>
      <c r="X62" s="377"/>
      <c r="Y62" s="391"/>
      <c r="Z62" s="301"/>
      <c r="AA62" s="229">
        <f t="shared" si="3"/>
        <v>0</v>
      </c>
      <c r="AB62" s="3831"/>
      <c r="AC62" s="171"/>
      <c r="AD62" s="173"/>
      <c r="AE62" s="219"/>
      <c r="AF62" s="220"/>
      <c r="AG62" s="220"/>
      <c r="AH62" s="229"/>
      <c r="AI62" s="3846"/>
      <c r="AJ62" s="226"/>
      <c r="AK62" s="226"/>
      <c r="AL62" s="196"/>
      <c r="AM62" s="182"/>
      <c r="AN62" s="220"/>
      <c r="AO62" s="229">
        <f t="shared" si="2"/>
        <v>0</v>
      </c>
      <c r="AP62" s="1"/>
    </row>
    <row r="63" spans="1:42" ht="18" hidden="1" customHeight="1" thickBot="1">
      <c r="A63" s="3720"/>
      <c r="B63" s="3720"/>
      <c r="C63" s="30"/>
      <c r="D63" s="31"/>
      <c r="E63" s="32"/>
      <c r="F63" s="33"/>
      <c r="G63" s="3837"/>
      <c r="H63" s="172"/>
      <c r="I63" s="172"/>
      <c r="J63" s="159"/>
      <c r="K63" s="220"/>
      <c r="L63" s="220"/>
      <c r="M63" s="229"/>
      <c r="N63" s="3829"/>
      <c r="O63" s="171"/>
      <c r="P63" s="173"/>
      <c r="Q63" s="219"/>
      <c r="R63" s="220"/>
      <c r="S63" s="300"/>
      <c r="T63" s="229">
        <f t="shared" si="0"/>
        <v>0</v>
      </c>
      <c r="U63" s="3840"/>
      <c r="V63" s="678"/>
      <c r="W63" s="370"/>
      <c r="X63" s="377"/>
      <c r="Y63" s="391"/>
      <c r="Z63" s="301"/>
      <c r="AA63" s="229">
        <f t="shared" si="3"/>
        <v>0</v>
      </c>
      <c r="AB63" s="3831"/>
      <c r="AC63" s="171"/>
      <c r="AD63" s="173"/>
      <c r="AE63" s="219"/>
      <c r="AF63" s="220"/>
      <c r="AG63" s="220"/>
      <c r="AH63" s="229"/>
      <c r="AI63" s="3846"/>
      <c r="AJ63" s="226"/>
      <c r="AK63" s="226"/>
      <c r="AL63" s="196"/>
      <c r="AM63" s="182"/>
      <c r="AN63" s="220"/>
      <c r="AO63" s="229">
        <f t="shared" si="2"/>
        <v>0</v>
      </c>
      <c r="AP63" s="1"/>
    </row>
    <row r="64" spans="1:42" ht="18" hidden="1" customHeight="1" thickBot="1">
      <c r="A64" s="3720"/>
      <c r="B64" s="3720"/>
      <c r="C64" s="30"/>
      <c r="D64" s="31"/>
      <c r="E64" s="32"/>
      <c r="F64" s="33"/>
      <c r="G64" s="3837"/>
      <c r="H64" s="172"/>
      <c r="I64" s="172"/>
      <c r="J64" s="159"/>
      <c r="K64" s="220"/>
      <c r="L64" s="220"/>
      <c r="M64" s="229"/>
      <c r="N64" s="3829"/>
      <c r="O64" s="171"/>
      <c r="P64" s="173"/>
      <c r="Q64" s="219"/>
      <c r="R64" s="220"/>
      <c r="S64" s="300"/>
      <c r="T64" s="229">
        <f t="shared" si="0"/>
        <v>0</v>
      </c>
      <c r="U64" s="3840"/>
      <c r="V64" s="678"/>
      <c r="W64" s="370"/>
      <c r="X64" s="377"/>
      <c r="Y64" s="391"/>
      <c r="Z64" s="301"/>
      <c r="AA64" s="229">
        <f t="shared" si="3"/>
        <v>0</v>
      </c>
      <c r="AB64" s="3831"/>
      <c r="AC64" s="171"/>
      <c r="AD64" s="173"/>
      <c r="AE64" s="219"/>
      <c r="AF64" s="220"/>
      <c r="AG64" s="220"/>
      <c r="AH64" s="229"/>
      <c r="AI64" s="3846"/>
      <c r="AJ64" s="226"/>
      <c r="AK64" s="226"/>
      <c r="AL64" s="196"/>
      <c r="AM64" s="182"/>
      <c r="AN64" s="220"/>
      <c r="AO64" s="229">
        <f t="shared" si="2"/>
        <v>0</v>
      </c>
      <c r="AP64" s="1"/>
    </row>
    <row r="65" spans="1:42" ht="18" hidden="1" customHeight="1" thickBot="1">
      <c r="A65" s="3721"/>
      <c r="B65" s="3721"/>
      <c r="C65" s="35"/>
      <c r="D65" s="36"/>
      <c r="E65" s="37"/>
      <c r="F65" s="38"/>
      <c r="G65" s="3838"/>
      <c r="H65" s="175"/>
      <c r="I65" s="175"/>
      <c r="J65" s="161"/>
      <c r="K65" s="222"/>
      <c r="L65" s="222"/>
      <c r="M65" s="229"/>
      <c r="N65" s="3830"/>
      <c r="O65" s="171"/>
      <c r="P65" s="173"/>
      <c r="Q65" s="219"/>
      <c r="R65" s="220"/>
      <c r="S65" s="303"/>
      <c r="T65" s="229">
        <f t="shared" si="0"/>
        <v>0</v>
      </c>
      <c r="U65" s="3841"/>
      <c r="V65" s="679"/>
      <c r="W65" s="680"/>
      <c r="X65" s="681"/>
      <c r="Y65" s="682"/>
      <c r="Z65" s="304"/>
      <c r="AA65" s="229">
        <f t="shared" si="3"/>
        <v>0</v>
      </c>
      <c r="AB65" s="3832"/>
      <c r="AC65" s="171"/>
      <c r="AD65" s="173"/>
      <c r="AE65" s="219"/>
      <c r="AF65" s="220"/>
      <c r="AG65" s="220"/>
      <c r="AH65" s="229"/>
      <c r="AI65" s="3847"/>
      <c r="AJ65" s="239"/>
      <c r="AK65" s="239"/>
      <c r="AL65" s="240"/>
      <c r="AM65" s="241"/>
      <c r="AN65" s="222"/>
      <c r="AO65" s="229">
        <f t="shared" si="2"/>
        <v>0</v>
      </c>
      <c r="AP65" s="1"/>
    </row>
    <row r="66" spans="1:42" ht="18" customHeight="1" thickBot="1">
      <c r="A66" s="3543" t="s">
        <v>34</v>
      </c>
      <c r="B66" s="3719"/>
      <c r="C66" s="25"/>
      <c r="D66" s="26"/>
      <c r="E66" s="27"/>
      <c r="F66" s="28"/>
      <c r="G66" s="3836"/>
      <c r="H66" s="179"/>
      <c r="I66" s="180"/>
      <c r="J66" s="180"/>
      <c r="K66" s="145"/>
      <c r="L66" s="242"/>
      <c r="M66" s="229"/>
      <c r="N66" s="3828"/>
      <c r="O66" s="331"/>
      <c r="P66" s="326"/>
      <c r="Q66" s="651"/>
      <c r="R66" s="327"/>
      <c r="S66" s="276" t="s">
        <v>120</v>
      </c>
      <c r="T66" s="229">
        <f t="shared" si="0"/>
        <v>0</v>
      </c>
      <c r="U66" s="3844" t="s">
        <v>187</v>
      </c>
      <c r="V66" s="683" t="s">
        <v>107</v>
      </c>
      <c r="W66" s="684"/>
      <c r="X66" s="685">
        <v>4</v>
      </c>
      <c r="Y66" s="686" t="s">
        <v>94</v>
      </c>
      <c r="Z66" s="245" t="s">
        <v>125</v>
      </c>
      <c r="AA66" s="229">
        <f t="shared" si="3"/>
        <v>760</v>
      </c>
      <c r="AB66" s="3828"/>
      <c r="AC66" s="244"/>
      <c r="AD66" s="182"/>
      <c r="AE66" s="195"/>
      <c r="AF66" s="147"/>
      <c r="AG66" s="245"/>
      <c r="AH66" s="229"/>
      <c r="AI66" s="3828"/>
      <c r="AJ66" s="179"/>
      <c r="AK66" s="180"/>
      <c r="AL66" s="180"/>
      <c r="AM66" s="191"/>
      <c r="AN66" s="245" t="s">
        <v>117</v>
      </c>
      <c r="AO66" s="229">
        <f t="shared" si="2"/>
        <v>0</v>
      </c>
      <c r="AP66" s="1"/>
    </row>
    <row r="67" spans="1:42" ht="18" customHeight="1" thickBot="1">
      <c r="A67" s="3544"/>
      <c r="B67" s="3720"/>
      <c r="C67" s="30"/>
      <c r="D67" s="31"/>
      <c r="E67" s="32"/>
      <c r="F67" s="33"/>
      <c r="G67" s="3837"/>
      <c r="H67" s="181"/>
      <c r="I67" s="182"/>
      <c r="J67" s="182"/>
      <c r="K67" s="147"/>
      <c r="L67" s="246"/>
      <c r="M67" s="229"/>
      <c r="N67" s="3842"/>
      <c r="O67" s="332"/>
      <c r="P67" s="333"/>
      <c r="Q67" s="334"/>
      <c r="R67" s="329"/>
      <c r="S67" s="275" t="s">
        <v>105</v>
      </c>
      <c r="T67" s="229">
        <f t="shared" si="0"/>
        <v>0</v>
      </c>
      <c r="U67" s="3840"/>
      <c r="V67" s="687" t="s">
        <v>143</v>
      </c>
      <c r="W67" s="391"/>
      <c r="X67" s="688">
        <v>1.5</v>
      </c>
      <c r="Y67" s="379" t="s">
        <v>94</v>
      </c>
      <c r="Z67" s="248" t="s">
        <v>164</v>
      </c>
      <c r="AA67" s="229">
        <f t="shared" si="3"/>
        <v>90</v>
      </c>
      <c r="AB67" s="3831"/>
      <c r="AC67" s="244"/>
      <c r="AD67" s="182"/>
      <c r="AE67" s="195"/>
      <c r="AF67" s="147"/>
      <c r="AG67" s="248"/>
      <c r="AH67" s="229"/>
      <c r="AI67" s="3831"/>
      <c r="AJ67" s="181"/>
      <c r="AK67" s="182"/>
      <c r="AL67" s="182"/>
      <c r="AM67" s="193"/>
      <c r="AN67" s="248" t="s">
        <v>117</v>
      </c>
      <c r="AO67" s="229">
        <f t="shared" si="2"/>
        <v>0</v>
      </c>
      <c r="AP67" s="1"/>
    </row>
    <row r="68" spans="1:42" ht="18" customHeight="1" thickBot="1">
      <c r="A68" s="3544"/>
      <c r="B68" s="3720"/>
      <c r="C68" s="30"/>
      <c r="D68" s="31"/>
      <c r="E68" s="32"/>
      <c r="F68" s="33"/>
      <c r="G68" s="3837"/>
      <c r="H68" s="210"/>
      <c r="I68" s="152"/>
      <c r="J68" s="147"/>
      <c r="K68" s="147"/>
      <c r="L68" s="246"/>
      <c r="M68" s="229"/>
      <c r="N68" s="3842"/>
      <c r="O68" s="332"/>
      <c r="P68" s="333"/>
      <c r="Q68" s="334"/>
      <c r="R68" s="329"/>
      <c r="S68" s="275" t="s">
        <v>119</v>
      </c>
      <c r="T68" s="229">
        <f t="shared" si="0"/>
        <v>0</v>
      </c>
      <c r="U68" s="3840"/>
      <c r="V68" s="369"/>
      <c r="W68" s="370"/>
      <c r="X68" s="689"/>
      <c r="Y68" s="379"/>
      <c r="Z68" s="248"/>
      <c r="AA68" s="229">
        <f t="shared" si="3"/>
        <v>0</v>
      </c>
      <c r="AB68" s="3831"/>
      <c r="AC68" s="244"/>
      <c r="AD68" s="182"/>
      <c r="AE68" s="195"/>
      <c r="AF68" s="147"/>
      <c r="AG68" s="248"/>
      <c r="AH68" s="229"/>
      <c r="AI68" s="3831"/>
      <c r="AJ68" s="210"/>
      <c r="AK68" s="152"/>
      <c r="AL68" s="182"/>
      <c r="AM68" s="193"/>
      <c r="AN68" s="354" t="s">
        <v>164</v>
      </c>
      <c r="AO68" s="229">
        <f t="shared" si="2"/>
        <v>0</v>
      </c>
      <c r="AP68" s="1"/>
    </row>
    <row r="69" spans="1:42" ht="18" customHeight="1" thickBot="1">
      <c r="A69" s="3544"/>
      <c r="B69" s="3720"/>
      <c r="C69" s="30"/>
      <c r="D69" s="31"/>
      <c r="E69" s="32"/>
      <c r="F69" s="33"/>
      <c r="G69" s="3837"/>
      <c r="H69" s="181"/>
      <c r="I69" s="152"/>
      <c r="J69" s="152"/>
      <c r="K69" s="147"/>
      <c r="L69" s="246"/>
      <c r="M69" s="229"/>
      <c r="N69" s="3842"/>
      <c r="O69" s="335"/>
      <c r="P69" s="328"/>
      <c r="Q69" s="330"/>
      <c r="R69" s="329"/>
      <c r="S69" s="275" t="s">
        <v>118</v>
      </c>
      <c r="T69" s="229">
        <f t="shared" si="0"/>
        <v>0</v>
      </c>
      <c r="U69" s="3840"/>
      <c r="V69" s="687"/>
      <c r="W69" s="391"/>
      <c r="X69" s="370"/>
      <c r="Y69" s="379"/>
      <c r="Z69" s="248"/>
      <c r="AA69" s="229">
        <f t="shared" si="3"/>
        <v>0</v>
      </c>
      <c r="AB69" s="3831"/>
      <c r="AC69" s="244"/>
      <c r="AD69" s="182"/>
      <c r="AE69" s="195"/>
      <c r="AF69" s="192"/>
      <c r="AG69" s="248"/>
      <c r="AH69" s="229"/>
      <c r="AI69" s="3831"/>
      <c r="AJ69" s="210"/>
      <c r="AK69" s="152"/>
      <c r="AL69" s="147"/>
      <c r="AM69" s="193"/>
      <c r="AN69" s="248" t="s">
        <v>125</v>
      </c>
      <c r="AO69" s="229">
        <f t="shared" si="2"/>
        <v>0</v>
      </c>
      <c r="AP69" s="1"/>
    </row>
    <row r="70" spans="1:42" ht="18" customHeight="1" thickBot="1">
      <c r="A70" s="3544"/>
      <c r="B70" s="3720"/>
      <c r="C70" s="30"/>
      <c r="D70" s="31"/>
      <c r="E70" s="32"/>
      <c r="F70" s="33"/>
      <c r="G70" s="3837"/>
      <c r="H70" s="181"/>
      <c r="I70" s="182"/>
      <c r="J70" s="182"/>
      <c r="K70" s="147"/>
      <c r="L70" s="246"/>
      <c r="M70" s="229"/>
      <c r="N70" s="3842"/>
      <c r="O70" s="335"/>
      <c r="P70" s="328"/>
      <c r="Q70" s="336"/>
      <c r="R70" s="337"/>
      <c r="S70" s="275" t="s">
        <v>173</v>
      </c>
      <c r="T70" s="229">
        <f t="shared" ref="T70:T133" si="4">S70*Q70</f>
        <v>0</v>
      </c>
      <c r="U70" s="3840"/>
      <c r="V70" s="369"/>
      <c r="W70" s="370"/>
      <c r="X70" s="377"/>
      <c r="Y70" s="690"/>
      <c r="Z70" s="248"/>
      <c r="AA70" s="229">
        <f t="shared" ref="AA70:AA101" si="5">Z70*X70</f>
        <v>0</v>
      </c>
      <c r="AB70" s="3831"/>
      <c r="AC70" s="244"/>
      <c r="AD70" s="182"/>
      <c r="AE70" s="195"/>
      <c r="AF70" s="192"/>
      <c r="AG70" s="248"/>
      <c r="AH70" s="229"/>
      <c r="AI70" s="3831"/>
      <c r="AJ70" s="181"/>
      <c r="AK70" s="182"/>
      <c r="AL70" s="182"/>
      <c r="AM70" s="193"/>
      <c r="AN70" s="248" t="s">
        <v>101</v>
      </c>
      <c r="AO70" s="229">
        <f t="shared" ref="AO70:AO133" si="6">AN70*AL70</f>
        <v>0</v>
      </c>
      <c r="AP70" s="1"/>
    </row>
    <row r="71" spans="1:42" ht="18" customHeight="1" thickBot="1">
      <c r="A71" s="3544"/>
      <c r="B71" s="3720"/>
      <c r="C71" s="30"/>
      <c r="D71" s="31"/>
      <c r="E71" s="32"/>
      <c r="F71" s="33"/>
      <c r="G71" s="3837"/>
      <c r="H71" s="209"/>
      <c r="I71" s="182"/>
      <c r="J71" s="182"/>
      <c r="K71" s="182"/>
      <c r="L71" s="246"/>
      <c r="M71" s="229"/>
      <c r="N71" s="3842"/>
      <c r="O71" s="335"/>
      <c r="P71" s="328"/>
      <c r="Q71" s="330"/>
      <c r="R71" s="337"/>
      <c r="S71" s="275"/>
      <c r="T71" s="229">
        <f t="shared" si="4"/>
        <v>0</v>
      </c>
      <c r="U71" s="3840"/>
      <c r="V71" s="369"/>
      <c r="W71" s="370"/>
      <c r="X71" s="377"/>
      <c r="Y71" s="690"/>
      <c r="Z71" s="248"/>
      <c r="AA71" s="229">
        <f t="shared" si="5"/>
        <v>0</v>
      </c>
      <c r="AB71" s="3831"/>
      <c r="AC71" s="244"/>
      <c r="AD71" s="182"/>
      <c r="AE71" s="195"/>
      <c r="AF71" s="192"/>
      <c r="AG71" s="248"/>
      <c r="AH71" s="229"/>
      <c r="AI71" s="3831"/>
      <c r="AJ71" s="181"/>
      <c r="AK71" s="182"/>
      <c r="AL71" s="182"/>
      <c r="AM71" s="193"/>
      <c r="AN71" s="248" t="s">
        <v>124</v>
      </c>
      <c r="AO71" s="229">
        <f t="shared" si="6"/>
        <v>0</v>
      </c>
      <c r="AP71" s="1"/>
    </row>
    <row r="72" spans="1:42" ht="18" customHeight="1" thickBot="1">
      <c r="A72" s="3544"/>
      <c r="B72" s="3720"/>
      <c r="C72" s="30"/>
      <c r="D72" s="31"/>
      <c r="E72" s="32"/>
      <c r="F72" s="33"/>
      <c r="G72" s="3837"/>
      <c r="H72" s="165"/>
      <c r="I72" s="152"/>
      <c r="J72" s="166"/>
      <c r="K72" s="152"/>
      <c r="L72" s="246"/>
      <c r="M72" s="229"/>
      <c r="N72" s="3842"/>
      <c r="O72" s="165"/>
      <c r="P72" s="152"/>
      <c r="Q72" s="147"/>
      <c r="R72" s="148"/>
      <c r="S72" s="275" t="s">
        <v>161</v>
      </c>
      <c r="T72" s="229">
        <f t="shared" si="4"/>
        <v>0</v>
      </c>
      <c r="U72" s="3840"/>
      <c r="V72" s="380"/>
      <c r="W72" s="381"/>
      <c r="X72" s="691"/>
      <c r="Y72" s="692"/>
      <c r="Z72" s="248"/>
      <c r="AA72" s="229">
        <f t="shared" si="5"/>
        <v>0</v>
      </c>
      <c r="AB72" s="3831"/>
      <c r="AC72" s="244"/>
      <c r="AD72" s="182"/>
      <c r="AE72" s="195"/>
      <c r="AF72" s="192"/>
      <c r="AG72" s="249"/>
      <c r="AH72" s="229"/>
      <c r="AI72" s="3831"/>
      <c r="AJ72" s="210"/>
      <c r="AK72" s="152"/>
      <c r="AL72" s="147"/>
      <c r="AM72" s="148"/>
      <c r="AN72" s="248"/>
      <c r="AO72" s="229">
        <f t="shared" si="6"/>
        <v>0</v>
      </c>
      <c r="AP72" s="1"/>
    </row>
    <row r="73" spans="1:42" ht="18" hidden="1" customHeight="1" thickBot="1">
      <c r="A73" s="3544"/>
      <c r="B73" s="3720"/>
      <c r="C73" s="30"/>
      <c r="D73" s="31"/>
      <c r="E73" s="32"/>
      <c r="F73" s="33"/>
      <c r="G73" s="3837"/>
      <c r="H73" s="165"/>
      <c r="I73" s="152"/>
      <c r="J73" s="166"/>
      <c r="K73" s="152"/>
      <c r="L73" s="167"/>
      <c r="M73" s="229"/>
      <c r="N73" s="3842"/>
      <c r="O73" s="338"/>
      <c r="P73" s="339"/>
      <c r="Q73" s="340"/>
      <c r="R73" s="341"/>
      <c r="S73" s="275"/>
      <c r="T73" s="229">
        <f t="shared" si="4"/>
        <v>0</v>
      </c>
      <c r="U73" s="3840"/>
      <c r="V73" s="693"/>
      <c r="W73" s="694"/>
      <c r="X73" s="695"/>
      <c r="Y73" s="696"/>
      <c r="Z73" s="248"/>
      <c r="AA73" s="229">
        <f t="shared" si="5"/>
        <v>0</v>
      </c>
      <c r="AB73" s="3831"/>
      <c r="AC73" s="172"/>
      <c r="AD73" s="173"/>
      <c r="AE73" s="219"/>
      <c r="AF73" s="248"/>
      <c r="AG73" s="248"/>
      <c r="AH73" s="229"/>
      <c r="AI73" s="3831"/>
      <c r="AJ73" s="210"/>
      <c r="AK73" s="152"/>
      <c r="AL73" s="166"/>
      <c r="AM73" s="148"/>
      <c r="AN73" s="248"/>
      <c r="AO73" s="229">
        <f t="shared" si="6"/>
        <v>0</v>
      </c>
      <c r="AP73" s="1"/>
    </row>
    <row r="74" spans="1:42" ht="18" hidden="1" customHeight="1" thickBot="1">
      <c r="A74" s="3544"/>
      <c r="B74" s="3720"/>
      <c r="C74" s="30"/>
      <c r="D74" s="31"/>
      <c r="E74" s="32"/>
      <c r="F74" s="33"/>
      <c r="G74" s="3837"/>
      <c r="H74" s="165"/>
      <c r="I74" s="152"/>
      <c r="J74" s="166"/>
      <c r="K74" s="152"/>
      <c r="L74" s="167"/>
      <c r="M74" s="229"/>
      <c r="N74" s="3842"/>
      <c r="O74" s="338"/>
      <c r="P74" s="339"/>
      <c r="Q74" s="340"/>
      <c r="R74" s="341"/>
      <c r="S74" s="275"/>
      <c r="T74" s="229">
        <f t="shared" si="4"/>
        <v>0</v>
      </c>
      <c r="U74" s="3840"/>
      <c r="V74" s="678"/>
      <c r="W74" s="370"/>
      <c r="X74" s="377"/>
      <c r="Y74" s="391"/>
      <c r="Z74" s="248"/>
      <c r="AA74" s="229">
        <f t="shared" si="5"/>
        <v>0</v>
      </c>
      <c r="AB74" s="3831"/>
      <c r="AC74" s="172"/>
      <c r="AD74" s="173"/>
      <c r="AE74" s="219"/>
      <c r="AF74" s="248"/>
      <c r="AG74" s="248"/>
      <c r="AH74" s="229"/>
      <c r="AI74" s="3831"/>
      <c r="AJ74" s="210"/>
      <c r="AK74" s="152"/>
      <c r="AL74" s="166"/>
      <c r="AM74" s="148"/>
      <c r="AN74" s="248"/>
      <c r="AO74" s="229">
        <f t="shared" si="6"/>
        <v>0</v>
      </c>
      <c r="AP74" s="1"/>
    </row>
    <row r="75" spans="1:42" ht="18" hidden="1" customHeight="1" thickBot="1">
      <c r="A75" s="3544"/>
      <c r="B75" s="3720"/>
      <c r="C75" s="30"/>
      <c r="D75" s="31"/>
      <c r="E75" s="32"/>
      <c r="F75" s="33"/>
      <c r="G75" s="3837"/>
      <c r="H75" s="165"/>
      <c r="I75" s="152"/>
      <c r="J75" s="166"/>
      <c r="K75" s="152"/>
      <c r="L75" s="167"/>
      <c r="M75" s="229"/>
      <c r="N75" s="3842"/>
      <c r="O75" s="338"/>
      <c r="P75" s="339"/>
      <c r="Q75" s="340"/>
      <c r="R75" s="341"/>
      <c r="S75" s="275"/>
      <c r="T75" s="229">
        <f t="shared" si="4"/>
        <v>0</v>
      </c>
      <c r="U75" s="3840"/>
      <c r="V75" s="678"/>
      <c r="W75" s="370"/>
      <c r="X75" s="377"/>
      <c r="Y75" s="391"/>
      <c r="Z75" s="248"/>
      <c r="AA75" s="229">
        <f t="shared" si="5"/>
        <v>0</v>
      </c>
      <c r="AB75" s="3831"/>
      <c r="AC75" s="172"/>
      <c r="AD75" s="173"/>
      <c r="AE75" s="219"/>
      <c r="AF75" s="248"/>
      <c r="AG75" s="248"/>
      <c r="AH75" s="229"/>
      <c r="AI75" s="3831"/>
      <c r="AJ75" s="210"/>
      <c r="AK75" s="152"/>
      <c r="AL75" s="166"/>
      <c r="AM75" s="148"/>
      <c r="AN75" s="248"/>
      <c r="AO75" s="229">
        <f t="shared" si="6"/>
        <v>0</v>
      </c>
      <c r="AP75" s="1"/>
    </row>
    <row r="76" spans="1:42" ht="18" hidden="1" customHeight="1" thickBot="1">
      <c r="A76" s="3544"/>
      <c r="B76" s="3720"/>
      <c r="C76" s="30"/>
      <c r="D76" s="31"/>
      <c r="E76" s="32"/>
      <c r="F76" s="33"/>
      <c r="G76" s="3837"/>
      <c r="H76" s="165"/>
      <c r="I76" s="152"/>
      <c r="J76" s="166"/>
      <c r="K76" s="152"/>
      <c r="L76" s="167"/>
      <c r="M76" s="229"/>
      <c r="N76" s="3842"/>
      <c r="O76" s="338"/>
      <c r="P76" s="339"/>
      <c r="Q76" s="340"/>
      <c r="R76" s="341"/>
      <c r="S76" s="275"/>
      <c r="T76" s="229">
        <f t="shared" si="4"/>
        <v>0</v>
      </c>
      <c r="U76" s="3840"/>
      <c r="V76" s="678"/>
      <c r="W76" s="370"/>
      <c r="X76" s="377"/>
      <c r="Y76" s="391"/>
      <c r="Z76" s="248"/>
      <c r="AA76" s="229">
        <f t="shared" si="5"/>
        <v>0</v>
      </c>
      <c r="AB76" s="3831"/>
      <c r="AC76" s="172"/>
      <c r="AD76" s="173"/>
      <c r="AE76" s="219"/>
      <c r="AF76" s="248"/>
      <c r="AG76" s="248"/>
      <c r="AH76" s="229"/>
      <c r="AI76" s="3831"/>
      <c r="AJ76" s="210"/>
      <c r="AK76" s="152"/>
      <c r="AL76" s="166"/>
      <c r="AM76" s="148"/>
      <c r="AN76" s="248"/>
      <c r="AO76" s="229">
        <f t="shared" si="6"/>
        <v>0</v>
      </c>
      <c r="AP76" s="1"/>
    </row>
    <row r="77" spans="1:42" ht="18" hidden="1" customHeight="1" thickBot="1">
      <c r="A77" s="3544"/>
      <c r="B77" s="3720"/>
      <c r="C77" s="30"/>
      <c r="D77" s="31"/>
      <c r="E77" s="32"/>
      <c r="F77" s="33"/>
      <c r="G77" s="3837"/>
      <c r="H77" s="165"/>
      <c r="I77" s="152"/>
      <c r="J77" s="166"/>
      <c r="K77" s="152"/>
      <c r="L77" s="167"/>
      <c r="M77" s="229"/>
      <c r="N77" s="3842"/>
      <c r="O77" s="338"/>
      <c r="P77" s="339"/>
      <c r="Q77" s="340"/>
      <c r="R77" s="341"/>
      <c r="S77" s="275"/>
      <c r="T77" s="229">
        <f t="shared" si="4"/>
        <v>0</v>
      </c>
      <c r="U77" s="3840"/>
      <c r="V77" s="678"/>
      <c r="W77" s="370"/>
      <c r="X77" s="377"/>
      <c r="Y77" s="391"/>
      <c r="Z77" s="248"/>
      <c r="AA77" s="229">
        <f t="shared" si="5"/>
        <v>0</v>
      </c>
      <c r="AB77" s="3831"/>
      <c r="AC77" s="172"/>
      <c r="AD77" s="173"/>
      <c r="AE77" s="219"/>
      <c r="AF77" s="248"/>
      <c r="AG77" s="248"/>
      <c r="AH77" s="229"/>
      <c r="AI77" s="3831"/>
      <c r="AJ77" s="210"/>
      <c r="AK77" s="152"/>
      <c r="AL77" s="166"/>
      <c r="AM77" s="148"/>
      <c r="AN77" s="248"/>
      <c r="AO77" s="229">
        <f t="shared" si="6"/>
        <v>0</v>
      </c>
      <c r="AP77" s="1"/>
    </row>
    <row r="78" spans="1:42" ht="18" hidden="1" customHeight="1" thickBot="1">
      <c r="A78" s="3544"/>
      <c r="B78" s="3720"/>
      <c r="C78" s="30"/>
      <c r="D78" s="31"/>
      <c r="E78" s="32"/>
      <c r="F78" s="33"/>
      <c r="G78" s="3837"/>
      <c r="H78" s="165"/>
      <c r="I78" s="152"/>
      <c r="J78" s="166"/>
      <c r="K78" s="152"/>
      <c r="L78" s="167"/>
      <c r="M78" s="229"/>
      <c r="N78" s="3842"/>
      <c r="O78" s="338"/>
      <c r="P78" s="339"/>
      <c r="Q78" s="340"/>
      <c r="R78" s="341"/>
      <c r="S78" s="275"/>
      <c r="T78" s="229">
        <f t="shared" si="4"/>
        <v>0</v>
      </c>
      <c r="U78" s="3840"/>
      <c r="V78" s="678"/>
      <c r="W78" s="370"/>
      <c r="X78" s="377"/>
      <c r="Y78" s="391"/>
      <c r="Z78" s="248"/>
      <c r="AA78" s="229">
        <f t="shared" si="5"/>
        <v>0</v>
      </c>
      <c r="AB78" s="3831"/>
      <c r="AC78" s="172"/>
      <c r="AD78" s="173"/>
      <c r="AE78" s="219"/>
      <c r="AF78" s="248"/>
      <c r="AG78" s="248"/>
      <c r="AH78" s="229"/>
      <c r="AI78" s="3831"/>
      <c r="AJ78" s="210"/>
      <c r="AK78" s="152"/>
      <c r="AL78" s="166"/>
      <c r="AM78" s="148"/>
      <c r="AN78" s="248"/>
      <c r="AO78" s="229">
        <f t="shared" si="6"/>
        <v>0</v>
      </c>
      <c r="AP78" s="1"/>
    </row>
    <row r="79" spans="1:42" ht="18" hidden="1" customHeight="1" thickBot="1">
      <c r="A79" s="3544"/>
      <c r="B79" s="3720"/>
      <c r="C79" s="30"/>
      <c r="D79" s="31"/>
      <c r="E79" s="32"/>
      <c r="F79" s="33"/>
      <c r="G79" s="3837"/>
      <c r="H79" s="165"/>
      <c r="I79" s="152"/>
      <c r="J79" s="166"/>
      <c r="K79" s="152"/>
      <c r="L79" s="167"/>
      <c r="M79" s="229"/>
      <c r="N79" s="3842"/>
      <c r="O79" s="338"/>
      <c r="P79" s="339"/>
      <c r="Q79" s="340"/>
      <c r="R79" s="341"/>
      <c r="S79" s="275"/>
      <c r="T79" s="229">
        <f t="shared" si="4"/>
        <v>0</v>
      </c>
      <c r="U79" s="3840"/>
      <c r="V79" s="678"/>
      <c r="W79" s="370"/>
      <c r="X79" s="377"/>
      <c r="Y79" s="391"/>
      <c r="Z79" s="248"/>
      <c r="AA79" s="229">
        <f t="shared" si="5"/>
        <v>0</v>
      </c>
      <c r="AB79" s="3831"/>
      <c r="AC79" s="172"/>
      <c r="AD79" s="173"/>
      <c r="AE79" s="219"/>
      <c r="AF79" s="248"/>
      <c r="AG79" s="248"/>
      <c r="AH79" s="229"/>
      <c r="AI79" s="3831"/>
      <c r="AJ79" s="210"/>
      <c r="AK79" s="152"/>
      <c r="AL79" s="166"/>
      <c r="AM79" s="148"/>
      <c r="AN79" s="248"/>
      <c r="AO79" s="229">
        <f t="shared" si="6"/>
        <v>0</v>
      </c>
      <c r="AP79" s="1"/>
    </row>
    <row r="80" spans="1:42" ht="18" hidden="1" customHeight="1" thickBot="1">
      <c r="A80" s="3545"/>
      <c r="B80" s="3721"/>
      <c r="C80" s="35"/>
      <c r="D80" s="36"/>
      <c r="E80" s="37"/>
      <c r="F80" s="38"/>
      <c r="G80" s="3838"/>
      <c r="H80" s="185"/>
      <c r="I80" s="154"/>
      <c r="J80" s="212"/>
      <c r="K80" s="154"/>
      <c r="L80" s="250"/>
      <c r="M80" s="229"/>
      <c r="N80" s="3843"/>
      <c r="O80" s="342"/>
      <c r="P80" s="343"/>
      <c r="Q80" s="344"/>
      <c r="R80" s="345"/>
      <c r="S80" s="302"/>
      <c r="T80" s="229">
        <f t="shared" si="4"/>
        <v>0</v>
      </c>
      <c r="U80" s="3841"/>
      <c r="V80" s="678"/>
      <c r="W80" s="370"/>
      <c r="X80" s="377"/>
      <c r="Y80" s="391"/>
      <c r="Z80" s="249"/>
      <c r="AA80" s="229">
        <f t="shared" si="5"/>
        <v>0</v>
      </c>
      <c r="AB80" s="3832"/>
      <c r="AC80" s="175"/>
      <c r="AD80" s="176"/>
      <c r="AE80" s="221"/>
      <c r="AF80" s="249"/>
      <c r="AG80" s="249"/>
      <c r="AH80" s="229"/>
      <c r="AI80" s="3832"/>
      <c r="AJ80" s="211"/>
      <c r="AK80" s="154"/>
      <c r="AL80" s="212"/>
      <c r="AM80" s="199"/>
      <c r="AN80" s="249"/>
      <c r="AO80" s="229">
        <f t="shared" si="6"/>
        <v>0</v>
      </c>
      <c r="AP80" s="1"/>
    </row>
    <row r="81" spans="1:42" ht="18" hidden="1" customHeight="1" thickBot="1">
      <c r="A81" s="3543" t="s">
        <v>45</v>
      </c>
      <c r="B81" s="3719"/>
      <c r="C81" s="25"/>
      <c r="D81" s="26"/>
      <c r="E81" s="27"/>
      <c r="F81" s="28"/>
      <c r="G81" s="3836"/>
      <c r="H81" s="169"/>
      <c r="I81" s="169"/>
      <c r="J81" s="157"/>
      <c r="K81" s="245"/>
      <c r="L81" s="245"/>
      <c r="M81" s="229"/>
      <c r="N81" s="3828"/>
      <c r="O81" s="168"/>
      <c r="P81" s="170"/>
      <c r="Q81" s="223"/>
      <c r="R81" s="224"/>
      <c r="S81" s="170"/>
      <c r="T81" s="229">
        <f t="shared" si="4"/>
        <v>0</v>
      </c>
      <c r="U81" s="3839"/>
      <c r="V81" s="697"/>
      <c r="W81" s="391"/>
      <c r="X81" s="377"/>
      <c r="Y81" s="391"/>
      <c r="Z81" s="245"/>
      <c r="AA81" s="229">
        <f t="shared" si="5"/>
        <v>0</v>
      </c>
      <c r="AB81" s="3828"/>
      <c r="AC81" s="168"/>
      <c r="AD81" s="170"/>
      <c r="AE81" s="223"/>
      <c r="AF81" s="245"/>
      <c r="AG81" s="245"/>
      <c r="AH81" s="229"/>
      <c r="AI81" s="3828"/>
      <c r="AJ81" s="168"/>
      <c r="AK81" s="170"/>
      <c r="AL81" s="223"/>
      <c r="AM81" s="170"/>
      <c r="AN81" s="245"/>
      <c r="AO81" s="229">
        <f t="shared" si="6"/>
        <v>0</v>
      </c>
      <c r="AP81" s="1"/>
    </row>
    <row r="82" spans="1:42" ht="18" hidden="1" customHeight="1" thickBot="1">
      <c r="A82" s="3544"/>
      <c r="B82" s="3720"/>
      <c r="C82" s="30"/>
      <c r="D82" s="31"/>
      <c r="E82" s="32"/>
      <c r="F82" s="33"/>
      <c r="G82" s="3837"/>
      <c r="H82" s="172"/>
      <c r="I82" s="172"/>
      <c r="J82" s="159"/>
      <c r="K82" s="248"/>
      <c r="L82" s="248"/>
      <c r="M82" s="229"/>
      <c r="N82" s="3829"/>
      <c r="O82" s="171"/>
      <c r="P82" s="173"/>
      <c r="Q82" s="219"/>
      <c r="R82" s="220"/>
      <c r="S82" s="173"/>
      <c r="T82" s="229">
        <f t="shared" si="4"/>
        <v>0</v>
      </c>
      <c r="U82" s="3840"/>
      <c r="V82" s="678"/>
      <c r="W82" s="370"/>
      <c r="X82" s="377"/>
      <c r="Y82" s="391"/>
      <c r="Z82" s="248"/>
      <c r="AA82" s="229">
        <f t="shared" si="5"/>
        <v>0</v>
      </c>
      <c r="AB82" s="3831"/>
      <c r="AC82" s="171"/>
      <c r="AD82" s="173"/>
      <c r="AE82" s="219"/>
      <c r="AF82" s="248"/>
      <c r="AG82" s="248"/>
      <c r="AH82" s="229"/>
      <c r="AI82" s="3831"/>
      <c r="AJ82" s="171"/>
      <c r="AK82" s="173"/>
      <c r="AL82" s="219"/>
      <c r="AM82" s="173"/>
      <c r="AN82" s="248"/>
      <c r="AO82" s="229">
        <f t="shared" si="6"/>
        <v>0</v>
      </c>
      <c r="AP82" s="1"/>
    </row>
    <row r="83" spans="1:42" ht="18" hidden="1" customHeight="1" thickBot="1">
      <c r="A83" s="3544"/>
      <c r="B83" s="3720"/>
      <c r="C83" s="30"/>
      <c r="D83" s="31"/>
      <c r="E83" s="32"/>
      <c r="F83" s="33"/>
      <c r="G83" s="3837"/>
      <c r="H83" s="172"/>
      <c r="I83" s="172"/>
      <c r="J83" s="159"/>
      <c r="K83" s="248"/>
      <c r="L83" s="248"/>
      <c r="M83" s="229"/>
      <c r="N83" s="3829"/>
      <c r="O83" s="171"/>
      <c r="P83" s="173"/>
      <c r="Q83" s="219"/>
      <c r="R83" s="220"/>
      <c r="S83" s="173"/>
      <c r="T83" s="229">
        <f t="shared" si="4"/>
        <v>0</v>
      </c>
      <c r="U83" s="3840"/>
      <c r="V83" s="678"/>
      <c r="W83" s="370"/>
      <c r="X83" s="377"/>
      <c r="Y83" s="391"/>
      <c r="Z83" s="248"/>
      <c r="AA83" s="229">
        <f t="shared" si="5"/>
        <v>0</v>
      </c>
      <c r="AB83" s="3831"/>
      <c r="AC83" s="171"/>
      <c r="AD83" s="173"/>
      <c r="AE83" s="219"/>
      <c r="AF83" s="248"/>
      <c r="AG83" s="248"/>
      <c r="AH83" s="229"/>
      <c r="AI83" s="3831"/>
      <c r="AJ83" s="171"/>
      <c r="AK83" s="173"/>
      <c r="AL83" s="219"/>
      <c r="AM83" s="173"/>
      <c r="AN83" s="248"/>
      <c r="AO83" s="229">
        <f t="shared" si="6"/>
        <v>0</v>
      </c>
      <c r="AP83" s="1"/>
    </row>
    <row r="84" spans="1:42" ht="18" hidden="1" customHeight="1" thickBot="1">
      <c r="A84" s="3544"/>
      <c r="B84" s="3720"/>
      <c r="C84" s="30"/>
      <c r="D84" s="31"/>
      <c r="E84" s="32"/>
      <c r="F84" s="33"/>
      <c r="G84" s="3837"/>
      <c r="H84" s="172"/>
      <c r="I84" s="172"/>
      <c r="J84" s="159"/>
      <c r="K84" s="248"/>
      <c r="L84" s="248"/>
      <c r="M84" s="229"/>
      <c r="N84" s="3829"/>
      <c r="O84" s="171"/>
      <c r="P84" s="173"/>
      <c r="Q84" s="219"/>
      <c r="R84" s="220"/>
      <c r="S84" s="173"/>
      <c r="T84" s="229">
        <f t="shared" si="4"/>
        <v>0</v>
      </c>
      <c r="U84" s="3840"/>
      <c r="V84" s="678"/>
      <c r="W84" s="370"/>
      <c r="X84" s="377"/>
      <c r="Y84" s="391"/>
      <c r="Z84" s="248"/>
      <c r="AA84" s="229">
        <f t="shared" si="5"/>
        <v>0</v>
      </c>
      <c r="AB84" s="3831"/>
      <c r="AC84" s="171"/>
      <c r="AD84" s="173"/>
      <c r="AE84" s="219"/>
      <c r="AF84" s="248"/>
      <c r="AG84" s="248"/>
      <c r="AH84" s="229"/>
      <c r="AI84" s="3831"/>
      <c r="AJ84" s="171"/>
      <c r="AK84" s="173"/>
      <c r="AL84" s="219"/>
      <c r="AM84" s="173"/>
      <c r="AN84" s="248"/>
      <c r="AO84" s="229">
        <f t="shared" si="6"/>
        <v>0</v>
      </c>
      <c r="AP84" s="1"/>
    </row>
    <row r="85" spans="1:42" ht="18" hidden="1" customHeight="1" thickBot="1">
      <c r="A85" s="3544"/>
      <c r="B85" s="3720"/>
      <c r="C85" s="30"/>
      <c r="D85" s="31"/>
      <c r="E85" s="32"/>
      <c r="F85" s="33"/>
      <c r="G85" s="3837"/>
      <c r="H85" s="172"/>
      <c r="I85" s="172"/>
      <c r="J85" s="159"/>
      <c r="K85" s="248"/>
      <c r="L85" s="248"/>
      <c r="M85" s="229"/>
      <c r="N85" s="3829"/>
      <c r="O85" s="171"/>
      <c r="P85" s="173"/>
      <c r="Q85" s="219"/>
      <c r="R85" s="220"/>
      <c r="S85" s="173"/>
      <c r="T85" s="229">
        <f t="shared" si="4"/>
        <v>0</v>
      </c>
      <c r="U85" s="3840"/>
      <c r="V85" s="678"/>
      <c r="W85" s="370"/>
      <c r="X85" s="377"/>
      <c r="Y85" s="391"/>
      <c r="Z85" s="248"/>
      <c r="AA85" s="229">
        <f t="shared" si="5"/>
        <v>0</v>
      </c>
      <c r="AB85" s="3831"/>
      <c r="AC85" s="171"/>
      <c r="AD85" s="173"/>
      <c r="AE85" s="219"/>
      <c r="AF85" s="248"/>
      <c r="AG85" s="248"/>
      <c r="AH85" s="229"/>
      <c r="AI85" s="3831"/>
      <c r="AJ85" s="171"/>
      <c r="AK85" s="173"/>
      <c r="AL85" s="219"/>
      <c r="AM85" s="173"/>
      <c r="AN85" s="248"/>
      <c r="AO85" s="229">
        <f t="shared" si="6"/>
        <v>0</v>
      </c>
      <c r="AP85" s="1"/>
    </row>
    <row r="86" spans="1:42" ht="18" hidden="1" customHeight="1" thickBot="1">
      <c r="A86" s="3544"/>
      <c r="B86" s="3720"/>
      <c r="C86" s="30"/>
      <c r="D86" s="31"/>
      <c r="E86" s="32"/>
      <c r="F86" s="33"/>
      <c r="G86" s="3837"/>
      <c r="H86" s="172"/>
      <c r="I86" s="172"/>
      <c r="J86" s="159"/>
      <c r="K86" s="248"/>
      <c r="L86" s="248"/>
      <c r="M86" s="229"/>
      <c r="N86" s="3829"/>
      <c r="O86" s="171"/>
      <c r="P86" s="173"/>
      <c r="Q86" s="219"/>
      <c r="R86" s="220"/>
      <c r="S86" s="173"/>
      <c r="T86" s="229">
        <f t="shared" si="4"/>
        <v>0</v>
      </c>
      <c r="U86" s="3840"/>
      <c r="V86" s="678"/>
      <c r="W86" s="370"/>
      <c r="X86" s="377"/>
      <c r="Y86" s="391"/>
      <c r="Z86" s="248"/>
      <c r="AA86" s="229">
        <f t="shared" si="5"/>
        <v>0</v>
      </c>
      <c r="AB86" s="3831"/>
      <c r="AC86" s="171"/>
      <c r="AD86" s="173"/>
      <c r="AE86" s="219"/>
      <c r="AF86" s="248"/>
      <c r="AG86" s="248"/>
      <c r="AH86" s="229"/>
      <c r="AI86" s="3831"/>
      <c r="AJ86" s="171"/>
      <c r="AK86" s="173"/>
      <c r="AL86" s="219"/>
      <c r="AM86" s="173"/>
      <c r="AN86" s="248"/>
      <c r="AO86" s="229">
        <f t="shared" si="6"/>
        <v>0</v>
      </c>
      <c r="AP86" s="1"/>
    </row>
    <row r="87" spans="1:42" ht="18" hidden="1" customHeight="1" thickBot="1">
      <c r="A87" s="3544"/>
      <c r="B87" s="3720"/>
      <c r="C87" s="30"/>
      <c r="D87" s="31"/>
      <c r="E87" s="32"/>
      <c r="F87" s="33"/>
      <c r="G87" s="3837"/>
      <c r="H87" s="172"/>
      <c r="I87" s="172"/>
      <c r="J87" s="159"/>
      <c r="K87" s="248"/>
      <c r="L87" s="248"/>
      <c r="M87" s="229"/>
      <c r="N87" s="3829"/>
      <c r="O87" s="171"/>
      <c r="P87" s="173"/>
      <c r="Q87" s="219"/>
      <c r="R87" s="220"/>
      <c r="S87" s="173"/>
      <c r="T87" s="229">
        <f t="shared" si="4"/>
        <v>0</v>
      </c>
      <c r="U87" s="3840"/>
      <c r="V87" s="678"/>
      <c r="W87" s="370"/>
      <c r="X87" s="377"/>
      <c r="Y87" s="391"/>
      <c r="Z87" s="248"/>
      <c r="AA87" s="229">
        <f t="shared" si="5"/>
        <v>0</v>
      </c>
      <c r="AB87" s="3831"/>
      <c r="AC87" s="171"/>
      <c r="AD87" s="173"/>
      <c r="AE87" s="219"/>
      <c r="AF87" s="248"/>
      <c r="AG87" s="248"/>
      <c r="AH87" s="229"/>
      <c r="AI87" s="3831"/>
      <c r="AJ87" s="171"/>
      <c r="AK87" s="173"/>
      <c r="AL87" s="219"/>
      <c r="AM87" s="173"/>
      <c r="AN87" s="248"/>
      <c r="AO87" s="229">
        <f t="shared" si="6"/>
        <v>0</v>
      </c>
      <c r="AP87" s="1"/>
    </row>
    <row r="88" spans="1:42" ht="18" hidden="1" customHeight="1" thickBot="1">
      <c r="A88" s="3544"/>
      <c r="B88" s="3720"/>
      <c r="C88" s="30"/>
      <c r="D88" s="31"/>
      <c r="E88" s="32"/>
      <c r="F88" s="33"/>
      <c r="G88" s="3837"/>
      <c r="H88" s="172"/>
      <c r="I88" s="172"/>
      <c r="J88" s="159"/>
      <c r="K88" s="248"/>
      <c r="L88" s="248"/>
      <c r="M88" s="229"/>
      <c r="N88" s="3829"/>
      <c r="O88" s="171"/>
      <c r="P88" s="173"/>
      <c r="Q88" s="219"/>
      <c r="R88" s="220"/>
      <c r="S88" s="173"/>
      <c r="T88" s="229">
        <f t="shared" si="4"/>
        <v>0</v>
      </c>
      <c r="U88" s="3840"/>
      <c r="V88" s="678"/>
      <c r="W88" s="370"/>
      <c r="X88" s="377"/>
      <c r="Y88" s="391"/>
      <c r="Z88" s="248"/>
      <c r="AA88" s="229">
        <f t="shared" si="5"/>
        <v>0</v>
      </c>
      <c r="AB88" s="3831"/>
      <c r="AC88" s="171"/>
      <c r="AD88" s="173"/>
      <c r="AE88" s="219"/>
      <c r="AF88" s="248"/>
      <c r="AG88" s="248"/>
      <c r="AH88" s="229"/>
      <c r="AI88" s="3831"/>
      <c r="AJ88" s="171"/>
      <c r="AK88" s="173"/>
      <c r="AL88" s="219"/>
      <c r="AM88" s="173"/>
      <c r="AN88" s="248"/>
      <c r="AO88" s="229">
        <f t="shared" si="6"/>
        <v>0</v>
      </c>
      <c r="AP88" s="1"/>
    </row>
    <row r="89" spans="1:42" ht="18" hidden="1" customHeight="1" thickBot="1">
      <c r="A89" s="3544"/>
      <c r="B89" s="3720"/>
      <c r="C89" s="30"/>
      <c r="D89" s="31"/>
      <c r="E89" s="32"/>
      <c r="F89" s="33"/>
      <c r="G89" s="3837"/>
      <c r="H89" s="172"/>
      <c r="I89" s="172"/>
      <c r="J89" s="159"/>
      <c r="K89" s="248"/>
      <c r="L89" s="248"/>
      <c r="M89" s="229"/>
      <c r="N89" s="3829"/>
      <c r="O89" s="171"/>
      <c r="P89" s="173"/>
      <c r="Q89" s="219"/>
      <c r="R89" s="220"/>
      <c r="S89" s="173"/>
      <c r="T89" s="229">
        <f t="shared" si="4"/>
        <v>0</v>
      </c>
      <c r="U89" s="3840"/>
      <c r="V89" s="678"/>
      <c r="W89" s="370"/>
      <c r="X89" s="377"/>
      <c r="Y89" s="391"/>
      <c r="Z89" s="248"/>
      <c r="AA89" s="229">
        <f t="shared" si="5"/>
        <v>0</v>
      </c>
      <c r="AB89" s="3831"/>
      <c r="AC89" s="171"/>
      <c r="AD89" s="173"/>
      <c r="AE89" s="219"/>
      <c r="AF89" s="248"/>
      <c r="AG89" s="248"/>
      <c r="AH89" s="229"/>
      <c r="AI89" s="3831"/>
      <c r="AJ89" s="171"/>
      <c r="AK89" s="173"/>
      <c r="AL89" s="219"/>
      <c r="AM89" s="173"/>
      <c r="AN89" s="248"/>
      <c r="AO89" s="229">
        <f t="shared" si="6"/>
        <v>0</v>
      </c>
      <c r="AP89" s="1"/>
    </row>
    <row r="90" spans="1:42" ht="18" hidden="1" customHeight="1" thickBot="1">
      <c r="A90" s="3544"/>
      <c r="B90" s="3720"/>
      <c r="C90" s="30"/>
      <c r="D90" s="31"/>
      <c r="E90" s="32"/>
      <c r="F90" s="33"/>
      <c r="G90" s="3837"/>
      <c r="H90" s="172"/>
      <c r="I90" s="172"/>
      <c r="J90" s="159"/>
      <c r="K90" s="248"/>
      <c r="L90" s="248"/>
      <c r="M90" s="229"/>
      <c r="N90" s="3829"/>
      <c r="O90" s="171"/>
      <c r="P90" s="173"/>
      <c r="Q90" s="219"/>
      <c r="R90" s="220"/>
      <c r="S90" s="173"/>
      <c r="T90" s="229">
        <f t="shared" si="4"/>
        <v>0</v>
      </c>
      <c r="U90" s="3840"/>
      <c r="V90" s="678"/>
      <c r="W90" s="370"/>
      <c r="X90" s="377"/>
      <c r="Y90" s="391"/>
      <c r="Z90" s="248"/>
      <c r="AA90" s="229">
        <f t="shared" si="5"/>
        <v>0</v>
      </c>
      <c r="AB90" s="3831"/>
      <c r="AC90" s="171"/>
      <c r="AD90" s="173"/>
      <c r="AE90" s="219"/>
      <c r="AF90" s="248"/>
      <c r="AG90" s="248"/>
      <c r="AH90" s="229"/>
      <c r="AI90" s="3831"/>
      <c r="AJ90" s="171"/>
      <c r="AK90" s="173"/>
      <c r="AL90" s="219"/>
      <c r="AM90" s="173"/>
      <c r="AN90" s="248"/>
      <c r="AO90" s="229">
        <f t="shared" si="6"/>
        <v>0</v>
      </c>
      <c r="AP90" s="1"/>
    </row>
    <row r="91" spans="1:42" ht="18" hidden="1" customHeight="1" thickBot="1">
      <c r="A91" s="3544"/>
      <c r="B91" s="3720"/>
      <c r="C91" s="30"/>
      <c r="D91" s="31"/>
      <c r="E91" s="32"/>
      <c r="F91" s="33"/>
      <c r="G91" s="3837"/>
      <c r="H91" s="172"/>
      <c r="I91" s="172"/>
      <c r="J91" s="159"/>
      <c r="K91" s="248"/>
      <c r="L91" s="248"/>
      <c r="M91" s="229"/>
      <c r="N91" s="3829"/>
      <c r="O91" s="171"/>
      <c r="P91" s="173"/>
      <c r="Q91" s="219"/>
      <c r="R91" s="220"/>
      <c r="S91" s="173"/>
      <c r="T91" s="229">
        <f t="shared" si="4"/>
        <v>0</v>
      </c>
      <c r="U91" s="3840"/>
      <c r="V91" s="678"/>
      <c r="W91" s="370"/>
      <c r="X91" s="377"/>
      <c r="Y91" s="391"/>
      <c r="Z91" s="248"/>
      <c r="AA91" s="229">
        <f t="shared" si="5"/>
        <v>0</v>
      </c>
      <c r="AB91" s="3831"/>
      <c r="AC91" s="171"/>
      <c r="AD91" s="173"/>
      <c r="AE91" s="219"/>
      <c r="AF91" s="248"/>
      <c r="AG91" s="248"/>
      <c r="AH91" s="229"/>
      <c r="AI91" s="3831"/>
      <c r="AJ91" s="171"/>
      <c r="AK91" s="173"/>
      <c r="AL91" s="219"/>
      <c r="AM91" s="173"/>
      <c r="AN91" s="248"/>
      <c r="AO91" s="229">
        <f t="shared" si="6"/>
        <v>0</v>
      </c>
      <c r="AP91" s="1"/>
    </row>
    <row r="92" spans="1:42" ht="18" hidden="1" customHeight="1" thickBot="1">
      <c r="A92" s="3544"/>
      <c r="B92" s="3720"/>
      <c r="C92" s="30"/>
      <c r="D92" s="31"/>
      <c r="E92" s="32"/>
      <c r="F92" s="33"/>
      <c r="G92" s="3837"/>
      <c r="H92" s="172"/>
      <c r="I92" s="172"/>
      <c r="J92" s="159"/>
      <c r="K92" s="248"/>
      <c r="L92" s="248"/>
      <c r="M92" s="229"/>
      <c r="N92" s="3829"/>
      <c r="O92" s="171"/>
      <c r="P92" s="173"/>
      <c r="Q92" s="219"/>
      <c r="R92" s="220"/>
      <c r="S92" s="173"/>
      <c r="T92" s="229">
        <f t="shared" si="4"/>
        <v>0</v>
      </c>
      <c r="U92" s="3840"/>
      <c r="V92" s="678"/>
      <c r="W92" s="370"/>
      <c r="X92" s="377"/>
      <c r="Y92" s="391"/>
      <c r="Z92" s="248"/>
      <c r="AA92" s="229">
        <f t="shared" si="5"/>
        <v>0</v>
      </c>
      <c r="AB92" s="3831"/>
      <c r="AC92" s="171"/>
      <c r="AD92" s="173"/>
      <c r="AE92" s="219"/>
      <c r="AF92" s="248"/>
      <c r="AG92" s="248"/>
      <c r="AH92" s="229"/>
      <c r="AI92" s="3831"/>
      <c r="AJ92" s="171"/>
      <c r="AK92" s="173"/>
      <c r="AL92" s="219"/>
      <c r="AM92" s="173"/>
      <c r="AN92" s="248"/>
      <c r="AO92" s="229">
        <f t="shared" si="6"/>
        <v>0</v>
      </c>
      <c r="AP92" s="1"/>
    </row>
    <row r="93" spans="1:42" ht="18" hidden="1" customHeight="1" thickBot="1">
      <c r="A93" s="3544"/>
      <c r="B93" s="3720"/>
      <c r="C93" s="30"/>
      <c r="D93" s="31"/>
      <c r="E93" s="32"/>
      <c r="F93" s="33"/>
      <c r="G93" s="3837"/>
      <c r="H93" s="172"/>
      <c r="I93" s="172"/>
      <c r="J93" s="159"/>
      <c r="K93" s="248"/>
      <c r="L93" s="248"/>
      <c r="M93" s="229"/>
      <c r="N93" s="3829"/>
      <c r="O93" s="171"/>
      <c r="P93" s="173"/>
      <c r="Q93" s="219"/>
      <c r="R93" s="220"/>
      <c r="S93" s="173"/>
      <c r="T93" s="229">
        <f t="shared" si="4"/>
        <v>0</v>
      </c>
      <c r="U93" s="3840"/>
      <c r="V93" s="678"/>
      <c r="W93" s="370"/>
      <c r="X93" s="377"/>
      <c r="Y93" s="391"/>
      <c r="Z93" s="248"/>
      <c r="AA93" s="229">
        <f t="shared" si="5"/>
        <v>0</v>
      </c>
      <c r="AB93" s="3831"/>
      <c r="AC93" s="171"/>
      <c r="AD93" s="173"/>
      <c r="AE93" s="219"/>
      <c r="AF93" s="248"/>
      <c r="AG93" s="248"/>
      <c r="AH93" s="229"/>
      <c r="AI93" s="3831"/>
      <c r="AJ93" s="171"/>
      <c r="AK93" s="173"/>
      <c r="AL93" s="219"/>
      <c r="AM93" s="173"/>
      <c r="AN93" s="248"/>
      <c r="AO93" s="229">
        <f t="shared" si="6"/>
        <v>0</v>
      </c>
      <c r="AP93" s="1"/>
    </row>
    <row r="94" spans="1:42" ht="18" hidden="1" customHeight="1" thickBot="1">
      <c r="A94" s="3544"/>
      <c r="B94" s="3720"/>
      <c r="C94" s="30"/>
      <c r="D94" s="31"/>
      <c r="E94" s="32"/>
      <c r="F94" s="33"/>
      <c r="G94" s="3837"/>
      <c r="H94" s="172"/>
      <c r="I94" s="172"/>
      <c r="J94" s="159"/>
      <c r="K94" s="248"/>
      <c r="L94" s="248"/>
      <c r="M94" s="229"/>
      <c r="N94" s="3829"/>
      <c r="O94" s="171"/>
      <c r="P94" s="173"/>
      <c r="Q94" s="219"/>
      <c r="R94" s="220"/>
      <c r="S94" s="173"/>
      <c r="T94" s="229">
        <f t="shared" si="4"/>
        <v>0</v>
      </c>
      <c r="U94" s="3840"/>
      <c r="V94" s="678"/>
      <c r="W94" s="370"/>
      <c r="X94" s="377"/>
      <c r="Y94" s="391"/>
      <c r="Z94" s="248"/>
      <c r="AA94" s="229">
        <f t="shared" si="5"/>
        <v>0</v>
      </c>
      <c r="AB94" s="3831"/>
      <c r="AC94" s="171"/>
      <c r="AD94" s="173"/>
      <c r="AE94" s="219"/>
      <c r="AF94" s="248"/>
      <c r="AG94" s="248"/>
      <c r="AH94" s="229"/>
      <c r="AI94" s="3831"/>
      <c r="AJ94" s="171"/>
      <c r="AK94" s="173"/>
      <c r="AL94" s="219"/>
      <c r="AM94" s="173"/>
      <c r="AN94" s="248"/>
      <c r="AO94" s="229">
        <f t="shared" si="6"/>
        <v>0</v>
      </c>
      <c r="AP94" s="1"/>
    </row>
    <row r="95" spans="1:42" ht="18" hidden="1" customHeight="1" thickBot="1">
      <c r="A95" s="3545"/>
      <c r="B95" s="3721"/>
      <c r="C95" s="35"/>
      <c r="D95" s="36"/>
      <c r="E95" s="37"/>
      <c r="F95" s="38"/>
      <c r="G95" s="3838"/>
      <c r="H95" s="175"/>
      <c r="I95" s="175"/>
      <c r="J95" s="161"/>
      <c r="K95" s="249"/>
      <c r="L95" s="249"/>
      <c r="M95" s="229"/>
      <c r="N95" s="3830"/>
      <c r="O95" s="174"/>
      <c r="P95" s="176"/>
      <c r="Q95" s="221"/>
      <c r="R95" s="222"/>
      <c r="S95" s="176"/>
      <c r="T95" s="229">
        <f t="shared" si="4"/>
        <v>0</v>
      </c>
      <c r="U95" s="3841"/>
      <c r="V95" s="678"/>
      <c r="W95" s="370"/>
      <c r="X95" s="377"/>
      <c r="Y95" s="391"/>
      <c r="Z95" s="249"/>
      <c r="AA95" s="229">
        <f t="shared" si="5"/>
        <v>0</v>
      </c>
      <c r="AB95" s="3832"/>
      <c r="AC95" s="174"/>
      <c r="AD95" s="176"/>
      <c r="AE95" s="221"/>
      <c r="AF95" s="249"/>
      <c r="AG95" s="249"/>
      <c r="AH95" s="229"/>
      <c r="AI95" s="3832"/>
      <c r="AJ95" s="174"/>
      <c r="AK95" s="176"/>
      <c r="AL95" s="221"/>
      <c r="AM95" s="176"/>
      <c r="AN95" s="249"/>
      <c r="AO95" s="229">
        <f t="shared" si="6"/>
        <v>0</v>
      </c>
      <c r="AP95" s="1"/>
    </row>
    <row r="96" spans="1:42" ht="18" hidden="1" customHeight="1" thickBot="1">
      <c r="A96" s="3543" t="s">
        <v>46</v>
      </c>
      <c r="B96" s="3719"/>
      <c r="C96" s="25"/>
      <c r="D96" s="26"/>
      <c r="E96" s="27"/>
      <c r="F96" s="28"/>
      <c r="G96" s="3836"/>
      <c r="H96" s="169"/>
      <c r="I96" s="169"/>
      <c r="J96" s="157"/>
      <c r="K96" s="245"/>
      <c r="L96" s="245"/>
      <c r="M96" s="229"/>
      <c r="N96" s="3828"/>
      <c r="O96" s="168"/>
      <c r="P96" s="170"/>
      <c r="Q96" s="223"/>
      <c r="R96" s="224"/>
      <c r="S96" s="170"/>
      <c r="T96" s="229">
        <f t="shared" si="4"/>
        <v>0</v>
      </c>
      <c r="U96" s="3839"/>
      <c r="V96" s="697"/>
      <c r="W96" s="391"/>
      <c r="X96" s="377"/>
      <c r="Y96" s="391"/>
      <c r="Z96" s="245"/>
      <c r="AA96" s="229">
        <f t="shared" si="5"/>
        <v>0</v>
      </c>
      <c r="AB96" s="3828"/>
      <c r="AC96" s="168"/>
      <c r="AD96" s="170"/>
      <c r="AE96" s="223"/>
      <c r="AF96" s="245"/>
      <c r="AG96" s="245"/>
      <c r="AH96" s="229"/>
      <c r="AI96" s="3828"/>
      <c r="AJ96" s="168"/>
      <c r="AK96" s="170"/>
      <c r="AL96" s="223"/>
      <c r="AM96" s="170"/>
      <c r="AN96" s="245"/>
      <c r="AO96" s="229">
        <f t="shared" si="6"/>
        <v>0</v>
      </c>
      <c r="AP96" s="1"/>
    </row>
    <row r="97" spans="1:42" ht="18" hidden="1" customHeight="1" thickBot="1">
      <c r="A97" s="3544"/>
      <c r="B97" s="3720"/>
      <c r="C97" s="30"/>
      <c r="D97" s="31"/>
      <c r="E97" s="32"/>
      <c r="F97" s="33"/>
      <c r="G97" s="3837"/>
      <c r="H97" s="172"/>
      <c r="I97" s="172"/>
      <c r="J97" s="159"/>
      <c r="K97" s="248"/>
      <c r="L97" s="248"/>
      <c r="M97" s="229"/>
      <c r="N97" s="3829"/>
      <c r="O97" s="171"/>
      <c r="P97" s="173"/>
      <c r="Q97" s="219"/>
      <c r="R97" s="220"/>
      <c r="S97" s="173"/>
      <c r="T97" s="229">
        <f t="shared" si="4"/>
        <v>0</v>
      </c>
      <c r="U97" s="3840"/>
      <c r="V97" s="678"/>
      <c r="W97" s="370"/>
      <c r="X97" s="377"/>
      <c r="Y97" s="391"/>
      <c r="Z97" s="248"/>
      <c r="AA97" s="229">
        <f t="shared" si="5"/>
        <v>0</v>
      </c>
      <c r="AB97" s="3831"/>
      <c r="AC97" s="171"/>
      <c r="AD97" s="173"/>
      <c r="AE97" s="219"/>
      <c r="AF97" s="248"/>
      <c r="AG97" s="248"/>
      <c r="AH97" s="229"/>
      <c r="AI97" s="3831"/>
      <c r="AJ97" s="171"/>
      <c r="AK97" s="173"/>
      <c r="AL97" s="219"/>
      <c r="AM97" s="173"/>
      <c r="AN97" s="248"/>
      <c r="AO97" s="229">
        <f t="shared" si="6"/>
        <v>0</v>
      </c>
      <c r="AP97" s="1"/>
    </row>
    <row r="98" spans="1:42" ht="18" hidden="1" customHeight="1" thickBot="1">
      <c r="A98" s="3544"/>
      <c r="B98" s="3720"/>
      <c r="C98" s="30"/>
      <c r="D98" s="31"/>
      <c r="E98" s="32"/>
      <c r="F98" s="33"/>
      <c r="G98" s="3837"/>
      <c r="H98" s="172"/>
      <c r="I98" s="172"/>
      <c r="J98" s="159"/>
      <c r="K98" s="248"/>
      <c r="L98" s="248"/>
      <c r="M98" s="229"/>
      <c r="N98" s="3829"/>
      <c r="O98" s="171"/>
      <c r="P98" s="173"/>
      <c r="Q98" s="219"/>
      <c r="R98" s="220"/>
      <c r="S98" s="173"/>
      <c r="T98" s="229">
        <f t="shared" si="4"/>
        <v>0</v>
      </c>
      <c r="U98" s="3840"/>
      <c r="V98" s="678"/>
      <c r="W98" s="370"/>
      <c r="X98" s="377"/>
      <c r="Y98" s="391"/>
      <c r="Z98" s="248"/>
      <c r="AA98" s="229">
        <f t="shared" si="5"/>
        <v>0</v>
      </c>
      <c r="AB98" s="3831"/>
      <c r="AC98" s="171"/>
      <c r="AD98" s="173"/>
      <c r="AE98" s="219"/>
      <c r="AF98" s="248"/>
      <c r="AG98" s="248"/>
      <c r="AH98" s="229"/>
      <c r="AI98" s="3831"/>
      <c r="AJ98" s="171"/>
      <c r="AK98" s="173"/>
      <c r="AL98" s="219"/>
      <c r="AM98" s="173"/>
      <c r="AN98" s="248"/>
      <c r="AO98" s="229">
        <f t="shared" si="6"/>
        <v>0</v>
      </c>
      <c r="AP98" s="1"/>
    </row>
    <row r="99" spans="1:42" ht="18" hidden="1" customHeight="1" thickBot="1">
      <c r="A99" s="3544"/>
      <c r="B99" s="3720"/>
      <c r="C99" s="30"/>
      <c r="D99" s="31"/>
      <c r="E99" s="32"/>
      <c r="F99" s="33"/>
      <c r="G99" s="3837"/>
      <c r="H99" s="172"/>
      <c r="I99" s="172"/>
      <c r="J99" s="159"/>
      <c r="K99" s="248"/>
      <c r="L99" s="248"/>
      <c r="M99" s="229"/>
      <c r="N99" s="3829"/>
      <c r="O99" s="171"/>
      <c r="P99" s="173"/>
      <c r="Q99" s="219"/>
      <c r="R99" s="220"/>
      <c r="S99" s="173"/>
      <c r="T99" s="229">
        <f t="shared" si="4"/>
        <v>0</v>
      </c>
      <c r="U99" s="3840"/>
      <c r="V99" s="678"/>
      <c r="W99" s="370"/>
      <c r="X99" s="377"/>
      <c r="Y99" s="391"/>
      <c r="Z99" s="248"/>
      <c r="AA99" s="229">
        <f t="shared" si="5"/>
        <v>0</v>
      </c>
      <c r="AB99" s="3831"/>
      <c r="AC99" s="171"/>
      <c r="AD99" s="173"/>
      <c r="AE99" s="219"/>
      <c r="AF99" s="248"/>
      <c r="AG99" s="248"/>
      <c r="AH99" s="229"/>
      <c r="AI99" s="3831"/>
      <c r="AJ99" s="171"/>
      <c r="AK99" s="173"/>
      <c r="AL99" s="219"/>
      <c r="AM99" s="173"/>
      <c r="AN99" s="248"/>
      <c r="AO99" s="229">
        <f t="shared" si="6"/>
        <v>0</v>
      </c>
      <c r="AP99" s="1"/>
    </row>
    <row r="100" spans="1:42" ht="18" hidden="1" customHeight="1" thickBot="1">
      <c r="A100" s="3544"/>
      <c r="B100" s="3720"/>
      <c r="C100" s="30"/>
      <c r="D100" s="31"/>
      <c r="E100" s="32"/>
      <c r="F100" s="33"/>
      <c r="G100" s="3837"/>
      <c r="H100" s="172"/>
      <c r="I100" s="172"/>
      <c r="J100" s="159"/>
      <c r="K100" s="248"/>
      <c r="L100" s="248"/>
      <c r="M100" s="229"/>
      <c r="N100" s="3829"/>
      <c r="O100" s="171"/>
      <c r="P100" s="173"/>
      <c r="Q100" s="219"/>
      <c r="R100" s="220"/>
      <c r="S100" s="173"/>
      <c r="T100" s="229">
        <f t="shared" si="4"/>
        <v>0</v>
      </c>
      <c r="U100" s="3840"/>
      <c r="V100" s="678"/>
      <c r="W100" s="370"/>
      <c r="X100" s="377"/>
      <c r="Y100" s="391"/>
      <c r="Z100" s="248"/>
      <c r="AA100" s="229">
        <f t="shared" si="5"/>
        <v>0</v>
      </c>
      <c r="AB100" s="3831"/>
      <c r="AC100" s="171"/>
      <c r="AD100" s="173"/>
      <c r="AE100" s="219"/>
      <c r="AF100" s="248"/>
      <c r="AG100" s="248"/>
      <c r="AH100" s="229"/>
      <c r="AI100" s="3831"/>
      <c r="AJ100" s="171"/>
      <c r="AK100" s="173"/>
      <c r="AL100" s="219"/>
      <c r="AM100" s="173"/>
      <c r="AN100" s="248"/>
      <c r="AO100" s="229">
        <f t="shared" si="6"/>
        <v>0</v>
      </c>
      <c r="AP100" s="1"/>
    </row>
    <row r="101" spans="1:42" ht="18" hidden="1" customHeight="1" thickBot="1">
      <c r="A101" s="3544"/>
      <c r="B101" s="3720"/>
      <c r="C101" s="30"/>
      <c r="D101" s="31"/>
      <c r="E101" s="32"/>
      <c r="F101" s="33"/>
      <c r="G101" s="3837"/>
      <c r="H101" s="172"/>
      <c r="I101" s="172"/>
      <c r="J101" s="159"/>
      <c r="K101" s="248"/>
      <c r="L101" s="248"/>
      <c r="M101" s="229"/>
      <c r="N101" s="3829"/>
      <c r="O101" s="171"/>
      <c r="P101" s="173"/>
      <c r="Q101" s="219"/>
      <c r="R101" s="220"/>
      <c r="S101" s="173"/>
      <c r="T101" s="229">
        <f t="shared" si="4"/>
        <v>0</v>
      </c>
      <c r="U101" s="3840"/>
      <c r="V101" s="678"/>
      <c r="W101" s="370"/>
      <c r="X101" s="377"/>
      <c r="Y101" s="391"/>
      <c r="Z101" s="248"/>
      <c r="AA101" s="229">
        <f t="shared" si="5"/>
        <v>0</v>
      </c>
      <c r="AB101" s="3831"/>
      <c r="AC101" s="171"/>
      <c r="AD101" s="173"/>
      <c r="AE101" s="219"/>
      <c r="AF101" s="248"/>
      <c r="AG101" s="248"/>
      <c r="AH101" s="229"/>
      <c r="AI101" s="3831"/>
      <c r="AJ101" s="171"/>
      <c r="AK101" s="173"/>
      <c r="AL101" s="219"/>
      <c r="AM101" s="173"/>
      <c r="AN101" s="248"/>
      <c r="AO101" s="229">
        <f t="shared" si="6"/>
        <v>0</v>
      </c>
      <c r="AP101" s="1"/>
    </row>
    <row r="102" spans="1:42" ht="18" hidden="1" customHeight="1" thickBot="1">
      <c r="A102" s="3544"/>
      <c r="B102" s="3720"/>
      <c r="C102" s="30"/>
      <c r="D102" s="31"/>
      <c r="E102" s="32"/>
      <c r="F102" s="33"/>
      <c r="G102" s="3837"/>
      <c r="H102" s="172"/>
      <c r="I102" s="172"/>
      <c r="J102" s="159"/>
      <c r="K102" s="248"/>
      <c r="L102" s="248"/>
      <c r="M102" s="229"/>
      <c r="N102" s="3829"/>
      <c r="O102" s="171"/>
      <c r="P102" s="173"/>
      <c r="Q102" s="219"/>
      <c r="R102" s="220"/>
      <c r="S102" s="173"/>
      <c r="T102" s="229">
        <f t="shared" si="4"/>
        <v>0</v>
      </c>
      <c r="U102" s="3840"/>
      <c r="V102" s="678"/>
      <c r="W102" s="370"/>
      <c r="X102" s="377"/>
      <c r="Y102" s="391"/>
      <c r="Z102" s="248"/>
      <c r="AA102" s="229">
        <f t="shared" ref="AA102:AA133" si="7">Z102*X102</f>
        <v>0</v>
      </c>
      <c r="AB102" s="3831"/>
      <c r="AC102" s="171"/>
      <c r="AD102" s="173"/>
      <c r="AE102" s="219"/>
      <c r="AF102" s="248"/>
      <c r="AG102" s="248"/>
      <c r="AH102" s="229"/>
      <c r="AI102" s="3831"/>
      <c r="AJ102" s="171"/>
      <c r="AK102" s="173"/>
      <c r="AL102" s="219"/>
      <c r="AM102" s="173"/>
      <c r="AN102" s="248"/>
      <c r="AO102" s="229">
        <f t="shared" si="6"/>
        <v>0</v>
      </c>
      <c r="AP102" s="1"/>
    </row>
    <row r="103" spans="1:42" ht="18" hidden="1" customHeight="1" thickBot="1">
      <c r="A103" s="3544"/>
      <c r="B103" s="3720"/>
      <c r="C103" s="30"/>
      <c r="D103" s="31"/>
      <c r="E103" s="32"/>
      <c r="F103" s="33"/>
      <c r="G103" s="3837"/>
      <c r="H103" s="172"/>
      <c r="I103" s="172"/>
      <c r="J103" s="159"/>
      <c r="K103" s="248"/>
      <c r="L103" s="248"/>
      <c r="M103" s="229"/>
      <c r="N103" s="3829"/>
      <c r="O103" s="171"/>
      <c r="P103" s="173"/>
      <c r="Q103" s="219"/>
      <c r="R103" s="220"/>
      <c r="S103" s="173"/>
      <c r="T103" s="229">
        <f t="shared" si="4"/>
        <v>0</v>
      </c>
      <c r="U103" s="3840"/>
      <c r="V103" s="678"/>
      <c r="W103" s="370"/>
      <c r="X103" s="377"/>
      <c r="Y103" s="391"/>
      <c r="Z103" s="248"/>
      <c r="AA103" s="229">
        <f t="shared" si="7"/>
        <v>0</v>
      </c>
      <c r="AB103" s="3831"/>
      <c r="AC103" s="171"/>
      <c r="AD103" s="173"/>
      <c r="AE103" s="219"/>
      <c r="AF103" s="248"/>
      <c r="AG103" s="248"/>
      <c r="AH103" s="229"/>
      <c r="AI103" s="3831"/>
      <c r="AJ103" s="171"/>
      <c r="AK103" s="173"/>
      <c r="AL103" s="219"/>
      <c r="AM103" s="173"/>
      <c r="AN103" s="248"/>
      <c r="AO103" s="229">
        <f t="shared" si="6"/>
        <v>0</v>
      </c>
      <c r="AP103" s="1"/>
    </row>
    <row r="104" spans="1:42" ht="18" hidden="1" customHeight="1" thickBot="1">
      <c r="A104" s="3544"/>
      <c r="B104" s="3720"/>
      <c r="C104" s="30"/>
      <c r="D104" s="31"/>
      <c r="E104" s="32"/>
      <c r="F104" s="33"/>
      <c r="G104" s="3837"/>
      <c r="H104" s="172"/>
      <c r="I104" s="172"/>
      <c r="J104" s="159"/>
      <c r="K104" s="248"/>
      <c r="L104" s="248"/>
      <c r="M104" s="229"/>
      <c r="N104" s="3829"/>
      <c r="O104" s="171"/>
      <c r="P104" s="173"/>
      <c r="Q104" s="219"/>
      <c r="R104" s="220"/>
      <c r="S104" s="173"/>
      <c r="T104" s="229">
        <f t="shared" si="4"/>
        <v>0</v>
      </c>
      <c r="U104" s="3840"/>
      <c r="V104" s="678"/>
      <c r="W104" s="370"/>
      <c r="X104" s="377"/>
      <c r="Y104" s="391"/>
      <c r="Z104" s="248"/>
      <c r="AA104" s="229">
        <f t="shared" si="7"/>
        <v>0</v>
      </c>
      <c r="AB104" s="3831"/>
      <c r="AC104" s="171"/>
      <c r="AD104" s="173"/>
      <c r="AE104" s="219"/>
      <c r="AF104" s="248"/>
      <c r="AG104" s="248"/>
      <c r="AH104" s="229"/>
      <c r="AI104" s="3831"/>
      <c r="AJ104" s="171"/>
      <c r="AK104" s="173"/>
      <c r="AL104" s="219"/>
      <c r="AM104" s="173"/>
      <c r="AN104" s="248"/>
      <c r="AO104" s="229">
        <f t="shared" si="6"/>
        <v>0</v>
      </c>
      <c r="AP104" s="1"/>
    </row>
    <row r="105" spans="1:42" ht="18" hidden="1" customHeight="1" thickBot="1">
      <c r="A105" s="3544"/>
      <c r="B105" s="3720"/>
      <c r="C105" s="30"/>
      <c r="D105" s="31"/>
      <c r="E105" s="32"/>
      <c r="F105" s="33"/>
      <c r="G105" s="3837"/>
      <c r="H105" s="172"/>
      <c r="I105" s="172"/>
      <c r="J105" s="159"/>
      <c r="K105" s="248"/>
      <c r="L105" s="248"/>
      <c r="M105" s="229"/>
      <c r="N105" s="3829"/>
      <c r="O105" s="171"/>
      <c r="P105" s="173"/>
      <c r="Q105" s="219"/>
      <c r="R105" s="220"/>
      <c r="S105" s="173"/>
      <c r="T105" s="229">
        <f t="shared" si="4"/>
        <v>0</v>
      </c>
      <c r="U105" s="3840"/>
      <c r="V105" s="678"/>
      <c r="W105" s="370"/>
      <c r="X105" s="377"/>
      <c r="Y105" s="391"/>
      <c r="Z105" s="248"/>
      <c r="AA105" s="229">
        <f t="shared" si="7"/>
        <v>0</v>
      </c>
      <c r="AB105" s="3831"/>
      <c r="AC105" s="171"/>
      <c r="AD105" s="173"/>
      <c r="AE105" s="219"/>
      <c r="AF105" s="248"/>
      <c r="AG105" s="248"/>
      <c r="AH105" s="229"/>
      <c r="AI105" s="3831"/>
      <c r="AJ105" s="171"/>
      <c r="AK105" s="173"/>
      <c r="AL105" s="219"/>
      <c r="AM105" s="173"/>
      <c r="AN105" s="248"/>
      <c r="AO105" s="229">
        <f t="shared" si="6"/>
        <v>0</v>
      </c>
      <c r="AP105" s="1"/>
    </row>
    <row r="106" spans="1:42" ht="18" hidden="1" customHeight="1" thickBot="1">
      <c r="A106" s="3544"/>
      <c r="B106" s="3720"/>
      <c r="C106" s="30"/>
      <c r="D106" s="31"/>
      <c r="E106" s="32"/>
      <c r="F106" s="33"/>
      <c r="G106" s="3837"/>
      <c r="H106" s="172"/>
      <c r="I106" s="172"/>
      <c r="J106" s="159"/>
      <c r="K106" s="248"/>
      <c r="L106" s="248"/>
      <c r="M106" s="229"/>
      <c r="N106" s="3829"/>
      <c r="O106" s="171"/>
      <c r="P106" s="173"/>
      <c r="Q106" s="219"/>
      <c r="R106" s="220"/>
      <c r="S106" s="173"/>
      <c r="T106" s="229">
        <f t="shared" si="4"/>
        <v>0</v>
      </c>
      <c r="U106" s="3840"/>
      <c r="V106" s="678"/>
      <c r="W106" s="370"/>
      <c r="X106" s="377"/>
      <c r="Y106" s="391"/>
      <c r="Z106" s="248"/>
      <c r="AA106" s="229">
        <f t="shared" si="7"/>
        <v>0</v>
      </c>
      <c r="AB106" s="3831"/>
      <c r="AC106" s="171"/>
      <c r="AD106" s="173"/>
      <c r="AE106" s="219"/>
      <c r="AF106" s="248"/>
      <c r="AG106" s="248"/>
      <c r="AH106" s="229"/>
      <c r="AI106" s="3831"/>
      <c r="AJ106" s="171"/>
      <c r="AK106" s="173"/>
      <c r="AL106" s="219"/>
      <c r="AM106" s="173"/>
      <c r="AN106" s="248"/>
      <c r="AO106" s="229">
        <f t="shared" si="6"/>
        <v>0</v>
      </c>
      <c r="AP106" s="1"/>
    </row>
    <row r="107" spans="1:42" ht="18" hidden="1" customHeight="1" thickBot="1">
      <c r="A107" s="3544"/>
      <c r="B107" s="3720"/>
      <c r="C107" s="30"/>
      <c r="D107" s="31"/>
      <c r="E107" s="32"/>
      <c r="F107" s="33"/>
      <c r="G107" s="3837"/>
      <c r="H107" s="172"/>
      <c r="I107" s="172"/>
      <c r="J107" s="159"/>
      <c r="K107" s="248"/>
      <c r="L107" s="248"/>
      <c r="M107" s="229"/>
      <c r="N107" s="3829"/>
      <c r="O107" s="171"/>
      <c r="P107" s="173"/>
      <c r="Q107" s="219"/>
      <c r="R107" s="220"/>
      <c r="S107" s="173"/>
      <c r="T107" s="229">
        <f t="shared" si="4"/>
        <v>0</v>
      </c>
      <c r="U107" s="3840"/>
      <c r="V107" s="678"/>
      <c r="W107" s="370"/>
      <c r="X107" s="377"/>
      <c r="Y107" s="391"/>
      <c r="Z107" s="248"/>
      <c r="AA107" s="229">
        <f t="shared" si="7"/>
        <v>0</v>
      </c>
      <c r="AB107" s="3831"/>
      <c r="AC107" s="171"/>
      <c r="AD107" s="173"/>
      <c r="AE107" s="219"/>
      <c r="AF107" s="248"/>
      <c r="AG107" s="248"/>
      <c r="AH107" s="229"/>
      <c r="AI107" s="3831"/>
      <c r="AJ107" s="171"/>
      <c r="AK107" s="173"/>
      <c r="AL107" s="219"/>
      <c r="AM107" s="173"/>
      <c r="AN107" s="248"/>
      <c r="AO107" s="229">
        <f t="shared" si="6"/>
        <v>0</v>
      </c>
      <c r="AP107" s="1"/>
    </row>
    <row r="108" spans="1:42" ht="18" hidden="1" customHeight="1" thickBot="1">
      <c r="A108" s="3544"/>
      <c r="B108" s="3720"/>
      <c r="C108" s="30"/>
      <c r="D108" s="31"/>
      <c r="E108" s="32"/>
      <c r="F108" s="33"/>
      <c r="G108" s="3837"/>
      <c r="H108" s="172"/>
      <c r="I108" s="172"/>
      <c r="J108" s="159"/>
      <c r="K108" s="248"/>
      <c r="L108" s="248"/>
      <c r="M108" s="229"/>
      <c r="N108" s="3829"/>
      <c r="O108" s="171"/>
      <c r="P108" s="173"/>
      <c r="Q108" s="219"/>
      <c r="R108" s="220"/>
      <c r="S108" s="173"/>
      <c r="T108" s="229">
        <f t="shared" si="4"/>
        <v>0</v>
      </c>
      <c r="U108" s="3840"/>
      <c r="V108" s="678"/>
      <c r="W108" s="370"/>
      <c r="X108" s="377"/>
      <c r="Y108" s="391"/>
      <c r="Z108" s="248"/>
      <c r="AA108" s="229">
        <f t="shared" si="7"/>
        <v>0</v>
      </c>
      <c r="AB108" s="3831"/>
      <c r="AC108" s="171"/>
      <c r="AD108" s="173"/>
      <c r="AE108" s="219"/>
      <c r="AF108" s="248"/>
      <c r="AG108" s="248"/>
      <c r="AH108" s="229"/>
      <c r="AI108" s="3831"/>
      <c r="AJ108" s="171"/>
      <c r="AK108" s="173"/>
      <c r="AL108" s="219"/>
      <c r="AM108" s="173"/>
      <c r="AN108" s="248"/>
      <c r="AO108" s="229">
        <f t="shared" si="6"/>
        <v>0</v>
      </c>
      <c r="AP108" s="1"/>
    </row>
    <row r="109" spans="1:42" ht="18" hidden="1" customHeight="1" thickBot="1">
      <c r="A109" s="3544"/>
      <c r="B109" s="3720"/>
      <c r="C109" s="30"/>
      <c r="D109" s="31"/>
      <c r="E109" s="32"/>
      <c r="F109" s="33"/>
      <c r="G109" s="3837"/>
      <c r="H109" s="172"/>
      <c r="I109" s="172"/>
      <c r="J109" s="159"/>
      <c r="K109" s="248"/>
      <c r="L109" s="248"/>
      <c r="M109" s="229"/>
      <c r="N109" s="3829"/>
      <c r="O109" s="171"/>
      <c r="P109" s="173"/>
      <c r="Q109" s="219"/>
      <c r="R109" s="220"/>
      <c r="S109" s="173"/>
      <c r="T109" s="229">
        <f t="shared" si="4"/>
        <v>0</v>
      </c>
      <c r="U109" s="3840"/>
      <c r="V109" s="678"/>
      <c r="W109" s="370"/>
      <c r="X109" s="377"/>
      <c r="Y109" s="391"/>
      <c r="Z109" s="248"/>
      <c r="AA109" s="229">
        <f t="shared" si="7"/>
        <v>0</v>
      </c>
      <c r="AB109" s="3831"/>
      <c r="AC109" s="171"/>
      <c r="AD109" s="173"/>
      <c r="AE109" s="219"/>
      <c r="AF109" s="248"/>
      <c r="AG109" s="248"/>
      <c r="AH109" s="229"/>
      <c r="AI109" s="3831"/>
      <c r="AJ109" s="171"/>
      <c r="AK109" s="173"/>
      <c r="AL109" s="219"/>
      <c r="AM109" s="173"/>
      <c r="AN109" s="248"/>
      <c r="AO109" s="229">
        <f t="shared" si="6"/>
        <v>0</v>
      </c>
      <c r="AP109" s="1"/>
    </row>
    <row r="110" spans="1:42" ht="18" hidden="1" customHeight="1" thickBot="1">
      <c r="A110" s="3545"/>
      <c r="B110" s="3721"/>
      <c r="C110" s="35"/>
      <c r="D110" s="36"/>
      <c r="E110" s="37"/>
      <c r="F110" s="38"/>
      <c r="G110" s="3838"/>
      <c r="H110" s="175"/>
      <c r="I110" s="175"/>
      <c r="J110" s="161"/>
      <c r="K110" s="249"/>
      <c r="L110" s="249"/>
      <c r="M110" s="229"/>
      <c r="N110" s="3830"/>
      <c r="O110" s="174"/>
      <c r="P110" s="176"/>
      <c r="Q110" s="221"/>
      <c r="R110" s="222"/>
      <c r="S110" s="176"/>
      <c r="T110" s="229">
        <f t="shared" si="4"/>
        <v>0</v>
      </c>
      <c r="U110" s="3841"/>
      <c r="V110" s="678"/>
      <c r="W110" s="370"/>
      <c r="X110" s="377"/>
      <c r="Y110" s="391"/>
      <c r="Z110" s="249"/>
      <c r="AA110" s="229">
        <f t="shared" si="7"/>
        <v>0</v>
      </c>
      <c r="AB110" s="3832"/>
      <c r="AC110" s="174"/>
      <c r="AD110" s="176"/>
      <c r="AE110" s="221"/>
      <c r="AF110" s="249"/>
      <c r="AG110" s="249"/>
      <c r="AH110" s="229"/>
      <c r="AI110" s="3832"/>
      <c r="AJ110" s="174"/>
      <c r="AK110" s="176"/>
      <c r="AL110" s="221"/>
      <c r="AM110" s="176"/>
      <c r="AN110" s="249"/>
      <c r="AO110" s="229">
        <f t="shared" si="6"/>
        <v>0</v>
      </c>
      <c r="AP110" s="1"/>
    </row>
    <row r="111" spans="1:42" ht="18" hidden="1" customHeight="1" thickBot="1">
      <c r="A111" s="3543" t="s">
        <v>47</v>
      </c>
      <c r="B111" s="3719"/>
      <c r="C111" s="25"/>
      <c r="D111" s="26"/>
      <c r="E111" s="27"/>
      <c r="F111" s="28"/>
      <c r="G111" s="3836"/>
      <c r="H111" s="169"/>
      <c r="I111" s="169"/>
      <c r="J111" s="157"/>
      <c r="K111" s="245"/>
      <c r="L111" s="245"/>
      <c r="M111" s="229"/>
      <c r="N111" s="3828"/>
      <c r="O111" s="168"/>
      <c r="P111" s="170"/>
      <c r="Q111" s="223"/>
      <c r="R111" s="224"/>
      <c r="S111" s="170"/>
      <c r="T111" s="229">
        <f t="shared" si="4"/>
        <v>0</v>
      </c>
      <c r="U111" s="3839"/>
      <c r="V111" s="697"/>
      <c r="W111" s="391"/>
      <c r="X111" s="377"/>
      <c r="Y111" s="391"/>
      <c r="Z111" s="245"/>
      <c r="AA111" s="229">
        <f t="shared" si="7"/>
        <v>0</v>
      </c>
      <c r="AB111" s="3828"/>
      <c r="AC111" s="168"/>
      <c r="AD111" s="170"/>
      <c r="AE111" s="223"/>
      <c r="AF111" s="245"/>
      <c r="AG111" s="245"/>
      <c r="AH111" s="229"/>
      <c r="AI111" s="3828"/>
      <c r="AJ111" s="168"/>
      <c r="AK111" s="170"/>
      <c r="AL111" s="223"/>
      <c r="AM111" s="170"/>
      <c r="AN111" s="245"/>
      <c r="AO111" s="229">
        <f t="shared" si="6"/>
        <v>0</v>
      </c>
      <c r="AP111" s="1"/>
    </row>
    <row r="112" spans="1:42" ht="18" hidden="1" customHeight="1" thickBot="1">
      <c r="A112" s="3544"/>
      <c r="B112" s="3720"/>
      <c r="C112" s="30"/>
      <c r="D112" s="31"/>
      <c r="E112" s="32"/>
      <c r="F112" s="33"/>
      <c r="G112" s="3837"/>
      <c r="H112" s="172"/>
      <c r="I112" s="172"/>
      <c r="J112" s="159"/>
      <c r="K112" s="248"/>
      <c r="L112" s="248"/>
      <c r="M112" s="229"/>
      <c r="N112" s="3829"/>
      <c r="O112" s="171"/>
      <c r="P112" s="173"/>
      <c r="Q112" s="219"/>
      <c r="R112" s="220"/>
      <c r="S112" s="173"/>
      <c r="T112" s="229">
        <f t="shared" si="4"/>
        <v>0</v>
      </c>
      <c r="U112" s="3840"/>
      <c r="V112" s="678"/>
      <c r="W112" s="370"/>
      <c r="X112" s="377"/>
      <c r="Y112" s="391"/>
      <c r="Z112" s="248"/>
      <c r="AA112" s="229">
        <f t="shared" si="7"/>
        <v>0</v>
      </c>
      <c r="AB112" s="3831"/>
      <c r="AC112" s="171"/>
      <c r="AD112" s="173"/>
      <c r="AE112" s="219"/>
      <c r="AF112" s="248"/>
      <c r="AG112" s="248"/>
      <c r="AH112" s="229"/>
      <c r="AI112" s="3829"/>
      <c r="AJ112" s="171"/>
      <c r="AK112" s="173"/>
      <c r="AL112" s="219"/>
      <c r="AM112" s="173"/>
      <c r="AN112" s="248"/>
      <c r="AO112" s="229">
        <f t="shared" si="6"/>
        <v>0</v>
      </c>
      <c r="AP112" s="1"/>
    </row>
    <row r="113" spans="1:42" ht="18" hidden="1" customHeight="1" thickBot="1">
      <c r="A113" s="3544"/>
      <c r="B113" s="3720"/>
      <c r="C113" s="30"/>
      <c r="D113" s="31"/>
      <c r="E113" s="32"/>
      <c r="F113" s="33"/>
      <c r="G113" s="3837"/>
      <c r="H113" s="172"/>
      <c r="I113" s="172"/>
      <c r="J113" s="159"/>
      <c r="K113" s="248"/>
      <c r="L113" s="248"/>
      <c r="M113" s="229"/>
      <c r="N113" s="3829"/>
      <c r="O113" s="171"/>
      <c r="P113" s="173"/>
      <c r="Q113" s="219"/>
      <c r="R113" s="220"/>
      <c r="S113" s="173"/>
      <c r="T113" s="229">
        <f t="shared" si="4"/>
        <v>0</v>
      </c>
      <c r="U113" s="3840"/>
      <c r="V113" s="678"/>
      <c r="W113" s="370"/>
      <c r="X113" s="377"/>
      <c r="Y113" s="391"/>
      <c r="Z113" s="248"/>
      <c r="AA113" s="229">
        <f t="shared" si="7"/>
        <v>0</v>
      </c>
      <c r="AB113" s="3831"/>
      <c r="AC113" s="171"/>
      <c r="AD113" s="173"/>
      <c r="AE113" s="219"/>
      <c r="AF113" s="248"/>
      <c r="AG113" s="248"/>
      <c r="AH113" s="229"/>
      <c r="AI113" s="3829"/>
      <c r="AJ113" s="171"/>
      <c r="AK113" s="173"/>
      <c r="AL113" s="219"/>
      <c r="AM113" s="173"/>
      <c r="AN113" s="248"/>
      <c r="AO113" s="229">
        <f t="shared" si="6"/>
        <v>0</v>
      </c>
      <c r="AP113" s="1"/>
    </row>
    <row r="114" spans="1:42" ht="18" hidden="1" customHeight="1" thickBot="1">
      <c r="A114" s="3544"/>
      <c r="B114" s="3720"/>
      <c r="C114" s="30"/>
      <c r="D114" s="31"/>
      <c r="E114" s="32"/>
      <c r="F114" s="33"/>
      <c r="G114" s="3837"/>
      <c r="H114" s="172"/>
      <c r="I114" s="172"/>
      <c r="J114" s="159"/>
      <c r="K114" s="248"/>
      <c r="L114" s="248"/>
      <c r="M114" s="229"/>
      <c r="N114" s="3829"/>
      <c r="O114" s="171"/>
      <c r="P114" s="173"/>
      <c r="Q114" s="219"/>
      <c r="R114" s="220"/>
      <c r="S114" s="173"/>
      <c r="T114" s="229">
        <f t="shared" si="4"/>
        <v>0</v>
      </c>
      <c r="U114" s="3840"/>
      <c r="V114" s="678"/>
      <c r="W114" s="370"/>
      <c r="X114" s="377"/>
      <c r="Y114" s="391"/>
      <c r="Z114" s="248"/>
      <c r="AA114" s="229">
        <f t="shared" si="7"/>
        <v>0</v>
      </c>
      <c r="AB114" s="3831"/>
      <c r="AC114" s="171"/>
      <c r="AD114" s="173"/>
      <c r="AE114" s="219"/>
      <c r="AF114" s="248"/>
      <c r="AG114" s="248"/>
      <c r="AH114" s="229"/>
      <c r="AI114" s="3829"/>
      <c r="AJ114" s="171"/>
      <c r="AK114" s="173"/>
      <c r="AL114" s="219"/>
      <c r="AM114" s="173"/>
      <c r="AN114" s="248"/>
      <c r="AO114" s="229">
        <f t="shared" si="6"/>
        <v>0</v>
      </c>
      <c r="AP114" s="1"/>
    </row>
    <row r="115" spans="1:42" ht="18" hidden="1" customHeight="1" thickBot="1">
      <c r="A115" s="3544"/>
      <c r="B115" s="3720"/>
      <c r="C115" s="30"/>
      <c r="D115" s="31"/>
      <c r="E115" s="32"/>
      <c r="F115" s="33"/>
      <c r="G115" s="3837"/>
      <c r="H115" s="172"/>
      <c r="I115" s="172"/>
      <c r="J115" s="159"/>
      <c r="K115" s="248"/>
      <c r="L115" s="248"/>
      <c r="M115" s="229"/>
      <c r="N115" s="3829"/>
      <c r="O115" s="171"/>
      <c r="P115" s="173"/>
      <c r="Q115" s="219"/>
      <c r="R115" s="220"/>
      <c r="S115" s="173"/>
      <c r="T115" s="229">
        <f t="shared" si="4"/>
        <v>0</v>
      </c>
      <c r="U115" s="3840"/>
      <c r="V115" s="678"/>
      <c r="W115" s="370"/>
      <c r="X115" s="377"/>
      <c r="Y115" s="391"/>
      <c r="Z115" s="248"/>
      <c r="AA115" s="229">
        <f t="shared" si="7"/>
        <v>0</v>
      </c>
      <c r="AB115" s="3831"/>
      <c r="AC115" s="171"/>
      <c r="AD115" s="173"/>
      <c r="AE115" s="219"/>
      <c r="AF115" s="248"/>
      <c r="AG115" s="248"/>
      <c r="AH115" s="229"/>
      <c r="AI115" s="3829"/>
      <c r="AJ115" s="171"/>
      <c r="AK115" s="173"/>
      <c r="AL115" s="219"/>
      <c r="AM115" s="173"/>
      <c r="AN115" s="248"/>
      <c r="AO115" s="229">
        <f t="shared" si="6"/>
        <v>0</v>
      </c>
      <c r="AP115" s="1"/>
    </row>
    <row r="116" spans="1:42" ht="18" hidden="1" customHeight="1" thickBot="1">
      <c r="A116" s="3544"/>
      <c r="B116" s="3720"/>
      <c r="C116" s="30"/>
      <c r="D116" s="31"/>
      <c r="E116" s="32"/>
      <c r="F116" s="33"/>
      <c r="G116" s="3837"/>
      <c r="H116" s="172"/>
      <c r="I116" s="172"/>
      <c r="J116" s="159"/>
      <c r="K116" s="248"/>
      <c r="L116" s="248"/>
      <c r="M116" s="229"/>
      <c r="N116" s="3829"/>
      <c r="O116" s="171"/>
      <c r="P116" s="173"/>
      <c r="Q116" s="219"/>
      <c r="R116" s="220"/>
      <c r="S116" s="173"/>
      <c r="T116" s="229">
        <f t="shared" si="4"/>
        <v>0</v>
      </c>
      <c r="U116" s="3840"/>
      <c r="V116" s="678"/>
      <c r="W116" s="370"/>
      <c r="X116" s="377"/>
      <c r="Y116" s="391"/>
      <c r="Z116" s="248"/>
      <c r="AA116" s="229">
        <f t="shared" si="7"/>
        <v>0</v>
      </c>
      <c r="AB116" s="3831"/>
      <c r="AC116" s="171"/>
      <c r="AD116" s="173"/>
      <c r="AE116" s="219"/>
      <c r="AF116" s="248"/>
      <c r="AG116" s="248"/>
      <c r="AH116" s="229"/>
      <c r="AI116" s="3829"/>
      <c r="AJ116" s="171"/>
      <c r="AK116" s="173"/>
      <c r="AL116" s="219"/>
      <c r="AM116" s="173"/>
      <c r="AN116" s="248"/>
      <c r="AO116" s="229">
        <f t="shared" si="6"/>
        <v>0</v>
      </c>
      <c r="AP116" s="1"/>
    </row>
    <row r="117" spans="1:42" ht="18" hidden="1" customHeight="1" thickBot="1">
      <c r="A117" s="3544"/>
      <c r="B117" s="3720"/>
      <c r="C117" s="30"/>
      <c r="D117" s="31"/>
      <c r="E117" s="32"/>
      <c r="F117" s="33"/>
      <c r="G117" s="3837"/>
      <c r="H117" s="172"/>
      <c r="I117" s="172"/>
      <c r="J117" s="159"/>
      <c r="K117" s="248"/>
      <c r="L117" s="248"/>
      <c r="M117" s="229"/>
      <c r="N117" s="3829"/>
      <c r="O117" s="171"/>
      <c r="P117" s="173"/>
      <c r="Q117" s="219"/>
      <c r="R117" s="220"/>
      <c r="S117" s="173"/>
      <c r="T117" s="229">
        <f t="shared" si="4"/>
        <v>0</v>
      </c>
      <c r="U117" s="3840"/>
      <c r="V117" s="678"/>
      <c r="W117" s="370"/>
      <c r="X117" s="377"/>
      <c r="Y117" s="391"/>
      <c r="Z117" s="248"/>
      <c r="AA117" s="229">
        <f t="shared" si="7"/>
        <v>0</v>
      </c>
      <c r="AB117" s="3831"/>
      <c r="AC117" s="171"/>
      <c r="AD117" s="173"/>
      <c r="AE117" s="219"/>
      <c r="AF117" s="248"/>
      <c r="AG117" s="248"/>
      <c r="AH117" s="229"/>
      <c r="AI117" s="3829"/>
      <c r="AJ117" s="171"/>
      <c r="AK117" s="173"/>
      <c r="AL117" s="219"/>
      <c r="AM117" s="173"/>
      <c r="AN117" s="248"/>
      <c r="AO117" s="229">
        <f t="shared" si="6"/>
        <v>0</v>
      </c>
      <c r="AP117" s="1"/>
    </row>
    <row r="118" spans="1:42" ht="18" hidden="1" customHeight="1" thickBot="1">
      <c r="A118" s="3544"/>
      <c r="B118" s="3720"/>
      <c r="C118" s="30"/>
      <c r="D118" s="31"/>
      <c r="E118" s="32"/>
      <c r="F118" s="33"/>
      <c r="G118" s="3837"/>
      <c r="H118" s="172"/>
      <c r="I118" s="172"/>
      <c r="J118" s="159"/>
      <c r="K118" s="248"/>
      <c r="L118" s="248"/>
      <c r="M118" s="229"/>
      <c r="N118" s="3829"/>
      <c r="O118" s="171"/>
      <c r="P118" s="173"/>
      <c r="Q118" s="219"/>
      <c r="R118" s="220"/>
      <c r="S118" s="173"/>
      <c r="T118" s="229">
        <f t="shared" si="4"/>
        <v>0</v>
      </c>
      <c r="U118" s="3840"/>
      <c r="V118" s="678"/>
      <c r="W118" s="370"/>
      <c r="X118" s="377"/>
      <c r="Y118" s="391"/>
      <c r="Z118" s="248"/>
      <c r="AA118" s="229">
        <f t="shared" si="7"/>
        <v>0</v>
      </c>
      <c r="AB118" s="3831"/>
      <c r="AC118" s="171"/>
      <c r="AD118" s="173"/>
      <c r="AE118" s="219"/>
      <c r="AF118" s="248"/>
      <c r="AG118" s="248"/>
      <c r="AH118" s="229"/>
      <c r="AI118" s="3829"/>
      <c r="AJ118" s="171"/>
      <c r="AK118" s="173"/>
      <c r="AL118" s="219"/>
      <c r="AM118" s="173"/>
      <c r="AN118" s="248"/>
      <c r="AO118" s="229">
        <f t="shared" si="6"/>
        <v>0</v>
      </c>
      <c r="AP118" s="1"/>
    </row>
    <row r="119" spans="1:42" ht="18" hidden="1" customHeight="1" thickBot="1">
      <c r="A119" s="3544"/>
      <c r="B119" s="3720"/>
      <c r="C119" s="30"/>
      <c r="D119" s="31"/>
      <c r="E119" s="32"/>
      <c r="F119" s="33"/>
      <c r="G119" s="3837"/>
      <c r="H119" s="172"/>
      <c r="I119" s="172"/>
      <c r="J119" s="159"/>
      <c r="K119" s="248"/>
      <c r="L119" s="248"/>
      <c r="M119" s="229"/>
      <c r="N119" s="3829"/>
      <c r="O119" s="171"/>
      <c r="P119" s="173"/>
      <c r="Q119" s="219"/>
      <c r="R119" s="220"/>
      <c r="S119" s="173"/>
      <c r="T119" s="229">
        <f t="shared" si="4"/>
        <v>0</v>
      </c>
      <c r="U119" s="3840"/>
      <c r="V119" s="678"/>
      <c r="W119" s="370"/>
      <c r="X119" s="377"/>
      <c r="Y119" s="391"/>
      <c r="Z119" s="248"/>
      <c r="AA119" s="229">
        <f t="shared" si="7"/>
        <v>0</v>
      </c>
      <c r="AB119" s="3831"/>
      <c r="AC119" s="171"/>
      <c r="AD119" s="173"/>
      <c r="AE119" s="219"/>
      <c r="AF119" s="248"/>
      <c r="AG119" s="248"/>
      <c r="AH119" s="229"/>
      <c r="AI119" s="3829"/>
      <c r="AJ119" s="171"/>
      <c r="AK119" s="173"/>
      <c r="AL119" s="219"/>
      <c r="AM119" s="173"/>
      <c r="AN119" s="248"/>
      <c r="AO119" s="229">
        <f t="shared" si="6"/>
        <v>0</v>
      </c>
      <c r="AP119" s="1"/>
    </row>
    <row r="120" spans="1:42" ht="18" hidden="1" customHeight="1" thickBot="1">
      <c r="A120" s="3544"/>
      <c r="B120" s="3720"/>
      <c r="C120" s="30"/>
      <c r="D120" s="31"/>
      <c r="E120" s="32"/>
      <c r="F120" s="33"/>
      <c r="G120" s="3837"/>
      <c r="H120" s="172"/>
      <c r="I120" s="172"/>
      <c r="J120" s="159"/>
      <c r="K120" s="248"/>
      <c r="L120" s="248"/>
      <c r="M120" s="229"/>
      <c r="N120" s="3829"/>
      <c r="O120" s="171"/>
      <c r="P120" s="173"/>
      <c r="Q120" s="219"/>
      <c r="R120" s="220"/>
      <c r="S120" s="173"/>
      <c r="T120" s="229">
        <f t="shared" si="4"/>
        <v>0</v>
      </c>
      <c r="U120" s="3840"/>
      <c r="V120" s="678"/>
      <c r="W120" s="370"/>
      <c r="X120" s="377"/>
      <c r="Y120" s="391"/>
      <c r="Z120" s="248"/>
      <c r="AA120" s="229">
        <f t="shared" si="7"/>
        <v>0</v>
      </c>
      <c r="AB120" s="3831"/>
      <c r="AC120" s="171"/>
      <c r="AD120" s="173"/>
      <c r="AE120" s="219"/>
      <c r="AF120" s="248"/>
      <c r="AG120" s="248"/>
      <c r="AH120" s="229"/>
      <c r="AI120" s="3829"/>
      <c r="AJ120" s="171"/>
      <c r="AK120" s="173"/>
      <c r="AL120" s="219"/>
      <c r="AM120" s="173"/>
      <c r="AN120" s="248"/>
      <c r="AO120" s="229">
        <f t="shared" si="6"/>
        <v>0</v>
      </c>
      <c r="AP120" s="1"/>
    </row>
    <row r="121" spans="1:42" ht="18" hidden="1" customHeight="1" thickBot="1">
      <c r="A121" s="3544"/>
      <c r="B121" s="3720"/>
      <c r="C121" s="30"/>
      <c r="D121" s="31"/>
      <c r="E121" s="32"/>
      <c r="F121" s="33"/>
      <c r="G121" s="3837"/>
      <c r="H121" s="172"/>
      <c r="I121" s="172"/>
      <c r="J121" s="159"/>
      <c r="K121" s="248"/>
      <c r="L121" s="248"/>
      <c r="M121" s="229"/>
      <c r="N121" s="3829"/>
      <c r="O121" s="171"/>
      <c r="P121" s="173"/>
      <c r="Q121" s="219"/>
      <c r="R121" s="220"/>
      <c r="S121" s="173"/>
      <c r="T121" s="229">
        <f t="shared" si="4"/>
        <v>0</v>
      </c>
      <c r="U121" s="3840"/>
      <c r="V121" s="678"/>
      <c r="W121" s="370"/>
      <c r="X121" s="377"/>
      <c r="Y121" s="391"/>
      <c r="Z121" s="248"/>
      <c r="AA121" s="229">
        <f t="shared" si="7"/>
        <v>0</v>
      </c>
      <c r="AB121" s="3831"/>
      <c r="AC121" s="171"/>
      <c r="AD121" s="173"/>
      <c r="AE121" s="219"/>
      <c r="AF121" s="248"/>
      <c r="AG121" s="248"/>
      <c r="AH121" s="229"/>
      <c r="AI121" s="3829"/>
      <c r="AJ121" s="171"/>
      <c r="AK121" s="173"/>
      <c r="AL121" s="219"/>
      <c r="AM121" s="173"/>
      <c r="AN121" s="248"/>
      <c r="AO121" s="229">
        <f t="shared" si="6"/>
        <v>0</v>
      </c>
      <c r="AP121" s="1"/>
    </row>
    <row r="122" spans="1:42" ht="18" hidden="1" customHeight="1" thickBot="1">
      <c r="A122" s="3544"/>
      <c r="B122" s="3720"/>
      <c r="C122" s="30"/>
      <c r="D122" s="31"/>
      <c r="E122" s="32"/>
      <c r="F122" s="33"/>
      <c r="G122" s="3837"/>
      <c r="H122" s="172"/>
      <c r="I122" s="172"/>
      <c r="J122" s="159"/>
      <c r="K122" s="248"/>
      <c r="L122" s="248"/>
      <c r="M122" s="229"/>
      <c r="N122" s="3829"/>
      <c r="O122" s="171"/>
      <c r="P122" s="173"/>
      <c r="Q122" s="219"/>
      <c r="R122" s="220"/>
      <c r="S122" s="173"/>
      <c r="T122" s="229">
        <f t="shared" si="4"/>
        <v>0</v>
      </c>
      <c r="U122" s="3840"/>
      <c r="V122" s="678"/>
      <c r="W122" s="370"/>
      <c r="X122" s="377"/>
      <c r="Y122" s="391"/>
      <c r="Z122" s="248"/>
      <c r="AA122" s="229">
        <f t="shared" si="7"/>
        <v>0</v>
      </c>
      <c r="AB122" s="3831"/>
      <c r="AC122" s="171"/>
      <c r="AD122" s="173"/>
      <c r="AE122" s="219"/>
      <c r="AF122" s="248"/>
      <c r="AG122" s="248"/>
      <c r="AH122" s="229"/>
      <c r="AI122" s="3829"/>
      <c r="AJ122" s="171"/>
      <c r="AK122" s="173"/>
      <c r="AL122" s="219"/>
      <c r="AM122" s="173"/>
      <c r="AN122" s="248"/>
      <c r="AO122" s="229">
        <f t="shared" si="6"/>
        <v>0</v>
      </c>
      <c r="AP122" s="1"/>
    </row>
    <row r="123" spans="1:42" ht="18" hidden="1" customHeight="1" thickBot="1">
      <c r="A123" s="3544"/>
      <c r="B123" s="3720"/>
      <c r="C123" s="30"/>
      <c r="D123" s="31"/>
      <c r="E123" s="32"/>
      <c r="F123" s="33"/>
      <c r="G123" s="3837"/>
      <c r="H123" s="172"/>
      <c r="I123" s="172"/>
      <c r="J123" s="159"/>
      <c r="K123" s="248"/>
      <c r="L123" s="248"/>
      <c r="M123" s="229"/>
      <c r="N123" s="3829"/>
      <c r="O123" s="171"/>
      <c r="P123" s="173"/>
      <c r="Q123" s="219"/>
      <c r="R123" s="220"/>
      <c r="S123" s="173"/>
      <c r="T123" s="229">
        <f t="shared" si="4"/>
        <v>0</v>
      </c>
      <c r="U123" s="3840"/>
      <c r="V123" s="678"/>
      <c r="W123" s="370"/>
      <c r="X123" s="377"/>
      <c r="Y123" s="391"/>
      <c r="Z123" s="248"/>
      <c r="AA123" s="229">
        <f t="shared" si="7"/>
        <v>0</v>
      </c>
      <c r="AB123" s="3831"/>
      <c r="AC123" s="171"/>
      <c r="AD123" s="173"/>
      <c r="AE123" s="219"/>
      <c r="AF123" s="248"/>
      <c r="AG123" s="248"/>
      <c r="AH123" s="229"/>
      <c r="AI123" s="3829"/>
      <c r="AJ123" s="171"/>
      <c r="AK123" s="173"/>
      <c r="AL123" s="219"/>
      <c r="AM123" s="173"/>
      <c r="AN123" s="248"/>
      <c r="AO123" s="229">
        <f t="shared" si="6"/>
        <v>0</v>
      </c>
      <c r="AP123" s="1"/>
    </row>
    <row r="124" spans="1:42" ht="18" hidden="1" customHeight="1" thickBot="1">
      <c r="A124" s="3544"/>
      <c r="B124" s="3720"/>
      <c r="C124" s="30"/>
      <c r="D124" s="31"/>
      <c r="E124" s="32"/>
      <c r="F124" s="33"/>
      <c r="G124" s="3837"/>
      <c r="H124" s="172"/>
      <c r="I124" s="172"/>
      <c r="J124" s="159"/>
      <c r="K124" s="248"/>
      <c r="L124" s="248"/>
      <c r="M124" s="229"/>
      <c r="N124" s="3829"/>
      <c r="O124" s="171"/>
      <c r="P124" s="173"/>
      <c r="Q124" s="219"/>
      <c r="R124" s="220"/>
      <c r="S124" s="173"/>
      <c r="T124" s="229">
        <f t="shared" si="4"/>
        <v>0</v>
      </c>
      <c r="U124" s="3840"/>
      <c r="V124" s="678"/>
      <c r="W124" s="370"/>
      <c r="X124" s="377"/>
      <c r="Y124" s="391"/>
      <c r="Z124" s="248"/>
      <c r="AA124" s="229">
        <f t="shared" si="7"/>
        <v>0</v>
      </c>
      <c r="AB124" s="3831"/>
      <c r="AC124" s="171"/>
      <c r="AD124" s="173"/>
      <c r="AE124" s="219"/>
      <c r="AF124" s="248"/>
      <c r="AG124" s="248"/>
      <c r="AH124" s="229"/>
      <c r="AI124" s="3829"/>
      <c r="AJ124" s="171"/>
      <c r="AK124" s="173"/>
      <c r="AL124" s="219"/>
      <c r="AM124" s="173"/>
      <c r="AN124" s="248"/>
      <c r="AO124" s="229">
        <f t="shared" si="6"/>
        <v>0</v>
      </c>
      <c r="AP124" s="1"/>
    </row>
    <row r="125" spans="1:42" ht="18" hidden="1" customHeight="1" thickBot="1">
      <c r="A125" s="3545"/>
      <c r="B125" s="3721"/>
      <c r="C125" s="35"/>
      <c r="D125" s="36"/>
      <c r="E125" s="37"/>
      <c r="F125" s="38"/>
      <c r="G125" s="3838"/>
      <c r="H125" s="175"/>
      <c r="I125" s="175"/>
      <c r="J125" s="161"/>
      <c r="K125" s="249"/>
      <c r="L125" s="249"/>
      <c r="M125" s="229"/>
      <c r="N125" s="3830"/>
      <c r="O125" s="174"/>
      <c r="P125" s="176"/>
      <c r="Q125" s="221"/>
      <c r="R125" s="222"/>
      <c r="S125" s="176"/>
      <c r="T125" s="229">
        <f t="shared" si="4"/>
        <v>0</v>
      </c>
      <c r="U125" s="3841"/>
      <c r="V125" s="678"/>
      <c r="W125" s="370"/>
      <c r="X125" s="377"/>
      <c r="Y125" s="391"/>
      <c r="Z125" s="249"/>
      <c r="AA125" s="229">
        <f t="shared" si="7"/>
        <v>0</v>
      </c>
      <c r="AB125" s="3832"/>
      <c r="AC125" s="174"/>
      <c r="AD125" s="176"/>
      <c r="AE125" s="221"/>
      <c r="AF125" s="249"/>
      <c r="AG125" s="249"/>
      <c r="AH125" s="229"/>
      <c r="AI125" s="3830"/>
      <c r="AJ125" s="174"/>
      <c r="AK125" s="176"/>
      <c r="AL125" s="221"/>
      <c r="AM125" s="176"/>
      <c r="AN125" s="249"/>
      <c r="AO125" s="229">
        <f t="shared" si="6"/>
        <v>0</v>
      </c>
      <c r="AP125" s="1"/>
    </row>
    <row r="126" spans="1:42" ht="18" hidden="1" customHeight="1" thickBot="1">
      <c r="A126" s="3543" t="s">
        <v>48</v>
      </c>
      <c r="B126" s="3719"/>
      <c r="C126" s="25"/>
      <c r="D126" s="26"/>
      <c r="E126" s="27"/>
      <c r="F126" s="28"/>
      <c r="G126" s="3836"/>
      <c r="H126" s="169"/>
      <c r="I126" s="169"/>
      <c r="J126" s="157"/>
      <c r="K126" s="245"/>
      <c r="L126" s="245"/>
      <c r="M126" s="229"/>
      <c r="N126" s="3828"/>
      <c r="O126" s="168"/>
      <c r="P126" s="170"/>
      <c r="Q126" s="223"/>
      <c r="R126" s="224"/>
      <c r="S126" s="170"/>
      <c r="T126" s="229">
        <f t="shared" si="4"/>
        <v>0</v>
      </c>
      <c r="U126" s="3839"/>
      <c r="V126" s="697"/>
      <c r="W126" s="391"/>
      <c r="X126" s="377"/>
      <c r="Y126" s="391"/>
      <c r="Z126" s="245"/>
      <c r="AA126" s="229">
        <f t="shared" si="7"/>
        <v>0</v>
      </c>
      <c r="AB126" s="3828"/>
      <c r="AC126" s="168"/>
      <c r="AD126" s="170"/>
      <c r="AE126" s="223"/>
      <c r="AF126" s="245"/>
      <c r="AG126" s="245"/>
      <c r="AH126" s="229"/>
      <c r="AI126" s="3828"/>
      <c r="AJ126" s="168"/>
      <c r="AK126" s="170"/>
      <c r="AL126" s="223"/>
      <c r="AM126" s="170"/>
      <c r="AN126" s="245"/>
      <c r="AO126" s="229">
        <f t="shared" si="6"/>
        <v>0</v>
      </c>
      <c r="AP126" s="1"/>
    </row>
    <row r="127" spans="1:42" ht="18" hidden="1" customHeight="1" thickBot="1">
      <c r="A127" s="3544"/>
      <c r="B127" s="3720"/>
      <c r="C127" s="30"/>
      <c r="D127" s="31"/>
      <c r="E127" s="32"/>
      <c r="F127" s="33"/>
      <c r="G127" s="3837"/>
      <c r="H127" s="172"/>
      <c r="I127" s="172"/>
      <c r="J127" s="159"/>
      <c r="K127" s="248"/>
      <c r="L127" s="248"/>
      <c r="M127" s="229"/>
      <c r="N127" s="3829"/>
      <c r="O127" s="171"/>
      <c r="P127" s="173"/>
      <c r="Q127" s="219"/>
      <c r="R127" s="220"/>
      <c r="S127" s="173"/>
      <c r="T127" s="229">
        <f t="shared" si="4"/>
        <v>0</v>
      </c>
      <c r="U127" s="3840"/>
      <c r="V127" s="678"/>
      <c r="W127" s="370"/>
      <c r="X127" s="377"/>
      <c r="Y127" s="391"/>
      <c r="Z127" s="248"/>
      <c r="AA127" s="229">
        <f t="shared" si="7"/>
        <v>0</v>
      </c>
      <c r="AB127" s="3831"/>
      <c r="AC127" s="171"/>
      <c r="AD127" s="173"/>
      <c r="AE127" s="219"/>
      <c r="AF127" s="248"/>
      <c r="AG127" s="248"/>
      <c r="AH127" s="229"/>
      <c r="AI127" s="3829"/>
      <c r="AJ127" s="171"/>
      <c r="AK127" s="173"/>
      <c r="AL127" s="219"/>
      <c r="AM127" s="173"/>
      <c r="AN127" s="248"/>
      <c r="AO127" s="229">
        <f t="shared" si="6"/>
        <v>0</v>
      </c>
      <c r="AP127" s="1"/>
    </row>
    <row r="128" spans="1:42" ht="18" hidden="1" customHeight="1" thickBot="1">
      <c r="A128" s="3544"/>
      <c r="B128" s="3720"/>
      <c r="C128" s="30"/>
      <c r="D128" s="31"/>
      <c r="E128" s="32"/>
      <c r="F128" s="33"/>
      <c r="G128" s="3837"/>
      <c r="H128" s="172"/>
      <c r="I128" s="172"/>
      <c r="J128" s="159"/>
      <c r="K128" s="248"/>
      <c r="L128" s="248"/>
      <c r="M128" s="229"/>
      <c r="N128" s="3829"/>
      <c r="O128" s="171"/>
      <c r="P128" s="173"/>
      <c r="Q128" s="219"/>
      <c r="R128" s="220"/>
      <c r="S128" s="173"/>
      <c r="T128" s="229">
        <f t="shared" si="4"/>
        <v>0</v>
      </c>
      <c r="U128" s="3840"/>
      <c r="V128" s="678"/>
      <c r="W128" s="370"/>
      <c r="X128" s="377"/>
      <c r="Y128" s="391"/>
      <c r="Z128" s="248"/>
      <c r="AA128" s="229">
        <f t="shared" si="7"/>
        <v>0</v>
      </c>
      <c r="AB128" s="3831"/>
      <c r="AC128" s="171"/>
      <c r="AD128" s="173"/>
      <c r="AE128" s="219"/>
      <c r="AF128" s="248"/>
      <c r="AG128" s="248"/>
      <c r="AH128" s="229"/>
      <c r="AI128" s="3829"/>
      <c r="AJ128" s="171"/>
      <c r="AK128" s="173"/>
      <c r="AL128" s="219"/>
      <c r="AM128" s="173"/>
      <c r="AN128" s="248"/>
      <c r="AO128" s="229">
        <f t="shared" si="6"/>
        <v>0</v>
      </c>
      <c r="AP128" s="1"/>
    </row>
    <row r="129" spans="1:42" ht="18" hidden="1" customHeight="1" thickBot="1">
      <c r="A129" s="3544"/>
      <c r="B129" s="3720"/>
      <c r="C129" s="30"/>
      <c r="D129" s="31"/>
      <c r="E129" s="32"/>
      <c r="F129" s="33"/>
      <c r="G129" s="3837"/>
      <c r="H129" s="172"/>
      <c r="I129" s="172"/>
      <c r="J129" s="159"/>
      <c r="K129" s="248"/>
      <c r="L129" s="248"/>
      <c r="M129" s="229"/>
      <c r="N129" s="3829"/>
      <c r="O129" s="171"/>
      <c r="P129" s="173"/>
      <c r="Q129" s="219"/>
      <c r="R129" s="220"/>
      <c r="S129" s="173"/>
      <c r="T129" s="229">
        <f t="shared" si="4"/>
        <v>0</v>
      </c>
      <c r="U129" s="3840"/>
      <c r="V129" s="678"/>
      <c r="W129" s="370"/>
      <c r="X129" s="377"/>
      <c r="Y129" s="391"/>
      <c r="Z129" s="248"/>
      <c r="AA129" s="229">
        <f t="shared" si="7"/>
        <v>0</v>
      </c>
      <c r="AB129" s="3831"/>
      <c r="AC129" s="171"/>
      <c r="AD129" s="173"/>
      <c r="AE129" s="219"/>
      <c r="AF129" s="248"/>
      <c r="AG129" s="248"/>
      <c r="AH129" s="229"/>
      <c r="AI129" s="3829"/>
      <c r="AJ129" s="171"/>
      <c r="AK129" s="173"/>
      <c r="AL129" s="219"/>
      <c r="AM129" s="173"/>
      <c r="AN129" s="248"/>
      <c r="AO129" s="229">
        <f t="shared" si="6"/>
        <v>0</v>
      </c>
      <c r="AP129" s="1"/>
    </row>
    <row r="130" spans="1:42" ht="18" hidden="1" customHeight="1" thickBot="1">
      <c r="A130" s="3544"/>
      <c r="B130" s="3720"/>
      <c r="C130" s="30"/>
      <c r="D130" s="31"/>
      <c r="E130" s="32"/>
      <c r="F130" s="33"/>
      <c r="G130" s="3837"/>
      <c r="H130" s="172"/>
      <c r="I130" s="172"/>
      <c r="J130" s="159"/>
      <c r="K130" s="248"/>
      <c r="L130" s="248"/>
      <c r="M130" s="229"/>
      <c r="N130" s="3829"/>
      <c r="O130" s="171"/>
      <c r="P130" s="173"/>
      <c r="Q130" s="219"/>
      <c r="R130" s="220"/>
      <c r="S130" s="173"/>
      <c r="T130" s="229">
        <f t="shared" si="4"/>
        <v>0</v>
      </c>
      <c r="U130" s="3840"/>
      <c r="V130" s="678"/>
      <c r="W130" s="370"/>
      <c r="X130" s="377"/>
      <c r="Y130" s="391"/>
      <c r="Z130" s="248"/>
      <c r="AA130" s="229">
        <f t="shared" si="7"/>
        <v>0</v>
      </c>
      <c r="AB130" s="3831"/>
      <c r="AC130" s="171"/>
      <c r="AD130" s="173"/>
      <c r="AE130" s="219"/>
      <c r="AF130" s="248"/>
      <c r="AG130" s="248"/>
      <c r="AH130" s="229"/>
      <c r="AI130" s="3829"/>
      <c r="AJ130" s="171"/>
      <c r="AK130" s="173"/>
      <c r="AL130" s="219"/>
      <c r="AM130" s="173"/>
      <c r="AN130" s="248"/>
      <c r="AO130" s="229">
        <f t="shared" si="6"/>
        <v>0</v>
      </c>
      <c r="AP130" s="1"/>
    </row>
    <row r="131" spans="1:42" ht="18" hidden="1" customHeight="1" thickBot="1">
      <c r="A131" s="3544"/>
      <c r="B131" s="3720"/>
      <c r="C131" s="30"/>
      <c r="D131" s="31"/>
      <c r="E131" s="32"/>
      <c r="F131" s="33"/>
      <c r="G131" s="3837"/>
      <c r="H131" s="172"/>
      <c r="I131" s="172"/>
      <c r="J131" s="159"/>
      <c r="K131" s="248"/>
      <c r="L131" s="248"/>
      <c r="M131" s="229"/>
      <c r="N131" s="3829"/>
      <c r="O131" s="171"/>
      <c r="P131" s="173"/>
      <c r="Q131" s="219"/>
      <c r="R131" s="220"/>
      <c r="S131" s="173"/>
      <c r="T131" s="229">
        <f t="shared" si="4"/>
        <v>0</v>
      </c>
      <c r="U131" s="3840"/>
      <c r="V131" s="678"/>
      <c r="W131" s="370"/>
      <c r="X131" s="377"/>
      <c r="Y131" s="391"/>
      <c r="Z131" s="248"/>
      <c r="AA131" s="229">
        <f t="shared" si="7"/>
        <v>0</v>
      </c>
      <c r="AB131" s="3831"/>
      <c r="AC131" s="171"/>
      <c r="AD131" s="173"/>
      <c r="AE131" s="219"/>
      <c r="AF131" s="248"/>
      <c r="AG131" s="248"/>
      <c r="AH131" s="229"/>
      <c r="AI131" s="3829"/>
      <c r="AJ131" s="171"/>
      <c r="AK131" s="173"/>
      <c r="AL131" s="219"/>
      <c r="AM131" s="173"/>
      <c r="AN131" s="248"/>
      <c r="AO131" s="229">
        <f t="shared" si="6"/>
        <v>0</v>
      </c>
      <c r="AP131" s="1"/>
    </row>
    <row r="132" spans="1:42" ht="18" hidden="1" customHeight="1" thickBot="1">
      <c r="A132" s="3544"/>
      <c r="B132" s="3720"/>
      <c r="C132" s="30"/>
      <c r="D132" s="31"/>
      <c r="E132" s="32"/>
      <c r="F132" s="33"/>
      <c r="G132" s="3837"/>
      <c r="H132" s="172"/>
      <c r="I132" s="172"/>
      <c r="J132" s="159"/>
      <c r="K132" s="248"/>
      <c r="L132" s="248"/>
      <c r="M132" s="229"/>
      <c r="N132" s="3829"/>
      <c r="O132" s="171"/>
      <c r="P132" s="173"/>
      <c r="Q132" s="219"/>
      <c r="R132" s="220"/>
      <c r="S132" s="173"/>
      <c r="T132" s="229">
        <f t="shared" si="4"/>
        <v>0</v>
      </c>
      <c r="U132" s="3840"/>
      <c r="V132" s="678"/>
      <c r="W132" s="370"/>
      <c r="X132" s="377"/>
      <c r="Y132" s="391"/>
      <c r="Z132" s="248"/>
      <c r="AA132" s="229">
        <f t="shared" si="7"/>
        <v>0</v>
      </c>
      <c r="AB132" s="3831"/>
      <c r="AC132" s="171"/>
      <c r="AD132" s="173"/>
      <c r="AE132" s="219"/>
      <c r="AF132" s="248"/>
      <c r="AG132" s="248"/>
      <c r="AH132" s="229"/>
      <c r="AI132" s="3829"/>
      <c r="AJ132" s="171"/>
      <c r="AK132" s="173"/>
      <c r="AL132" s="219"/>
      <c r="AM132" s="173"/>
      <c r="AN132" s="248"/>
      <c r="AO132" s="229">
        <f t="shared" si="6"/>
        <v>0</v>
      </c>
      <c r="AP132" s="1"/>
    </row>
    <row r="133" spans="1:42" ht="18" hidden="1" customHeight="1" thickBot="1">
      <c r="A133" s="3544"/>
      <c r="B133" s="3720"/>
      <c r="C133" s="30"/>
      <c r="D133" s="31"/>
      <c r="E133" s="32"/>
      <c r="F133" s="33"/>
      <c r="G133" s="3837"/>
      <c r="H133" s="172"/>
      <c r="I133" s="172"/>
      <c r="J133" s="159"/>
      <c r="K133" s="248"/>
      <c r="L133" s="248"/>
      <c r="M133" s="229"/>
      <c r="N133" s="3829"/>
      <c r="O133" s="171"/>
      <c r="P133" s="173"/>
      <c r="Q133" s="219"/>
      <c r="R133" s="220"/>
      <c r="S133" s="173"/>
      <c r="T133" s="229">
        <f t="shared" si="4"/>
        <v>0</v>
      </c>
      <c r="U133" s="3840"/>
      <c r="V133" s="678"/>
      <c r="W133" s="370"/>
      <c r="X133" s="377"/>
      <c r="Y133" s="391"/>
      <c r="Z133" s="248"/>
      <c r="AA133" s="229">
        <f t="shared" si="7"/>
        <v>0</v>
      </c>
      <c r="AB133" s="3831"/>
      <c r="AC133" s="171"/>
      <c r="AD133" s="173"/>
      <c r="AE133" s="219"/>
      <c r="AF133" s="248"/>
      <c r="AG133" s="248"/>
      <c r="AH133" s="229"/>
      <c r="AI133" s="3829"/>
      <c r="AJ133" s="171"/>
      <c r="AK133" s="173"/>
      <c r="AL133" s="219"/>
      <c r="AM133" s="173"/>
      <c r="AN133" s="248"/>
      <c r="AO133" s="229">
        <f t="shared" si="6"/>
        <v>0</v>
      </c>
      <c r="AP133" s="1"/>
    </row>
    <row r="134" spans="1:42" ht="18" hidden="1" customHeight="1" thickBot="1">
      <c r="A134" s="3544"/>
      <c r="B134" s="3720"/>
      <c r="C134" s="30"/>
      <c r="D134" s="31"/>
      <c r="E134" s="32"/>
      <c r="F134" s="33"/>
      <c r="G134" s="3837"/>
      <c r="H134" s="172"/>
      <c r="I134" s="172"/>
      <c r="J134" s="159"/>
      <c r="K134" s="248"/>
      <c r="L134" s="248"/>
      <c r="M134" s="229"/>
      <c r="N134" s="3829"/>
      <c r="O134" s="171"/>
      <c r="P134" s="173"/>
      <c r="Q134" s="219"/>
      <c r="R134" s="220"/>
      <c r="S134" s="173"/>
      <c r="T134" s="229">
        <f t="shared" ref="T134:T197" si="8">S134*Q134</f>
        <v>0</v>
      </c>
      <c r="U134" s="3840"/>
      <c r="V134" s="678"/>
      <c r="W134" s="370"/>
      <c r="X134" s="377"/>
      <c r="Y134" s="391"/>
      <c r="Z134" s="248"/>
      <c r="AA134" s="229">
        <f t="shared" ref="AA134:AA165" si="9">Z134*X134</f>
        <v>0</v>
      </c>
      <c r="AB134" s="3831"/>
      <c r="AC134" s="171"/>
      <c r="AD134" s="173"/>
      <c r="AE134" s="219"/>
      <c r="AF134" s="248"/>
      <c r="AG134" s="248"/>
      <c r="AH134" s="229"/>
      <c r="AI134" s="3829"/>
      <c r="AJ134" s="171"/>
      <c r="AK134" s="173"/>
      <c r="AL134" s="219"/>
      <c r="AM134" s="173"/>
      <c r="AN134" s="248"/>
      <c r="AO134" s="229">
        <f t="shared" ref="AO134:AO197" si="10">AN134*AL134</f>
        <v>0</v>
      </c>
      <c r="AP134" s="1"/>
    </row>
    <row r="135" spans="1:42" ht="18" hidden="1" customHeight="1" thickBot="1">
      <c r="A135" s="3544"/>
      <c r="B135" s="3720"/>
      <c r="C135" s="30"/>
      <c r="D135" s="31"/>
      <c r="E135" s="32"/>
      <c r="F135" s="33"/>
      <c r="G135" s="3837"/>
      <c r="H135" s="172"/>
      <c r="I135" s="172"/>
      <c r="J135" s="159"/>
      <c r="K135" s="248"/>
      <c r="L135" s="248"/>
      <c r="M135" s="229"/>
      <c r="N135" s="3829"/>
      <c r="O135" s="171"/>
      <c r="P135" s="173"/>
      <c r="Q135" s="219"/>
      <c r="R135" s="220"/>
      <c r="S135" s="173"/>
      <c r="T135" s="229">
        <f t="shared" si="8"/>
        <v>0</v>
      </c>
      <c r="U135" s="3840"/>
      <c r="V135" s="678"/>
      <c r="W135" s="370"/>
      <c r="X135" s="377"/>
      <c r="Y135" s="391"/>
      <c r="Z135" s="248"/>
      <c r="AA135" s="229">
        <f t="shared" si="9"/>
        <v>0</v>
      </c>
      <c r="AB135" s="3831"/>
      <c r="AC135" s="171"/>
      <c r="AD135" s="173"/>
      <c r="AE135" s="219"/>
      <c r="AF135" s="248"/>
      <c r="AG135" s="248"/>
      <c r="AH135" s="229"/>
      <c r="AI135" s="3829"/>
      <c r="AJ135" s="171"/>
      <c r="AK135" s="173"/>
      <c r="AL135" s="219"/>
      <c r="AM135" s="173"/>
      <c r="AN135" s="248"/>
      <c r="AO135" s="229">
        <f t="shared" si="10"/>
        <v>0</v>
      </c>
      <c r="AP135" s="1"/>
    </row>
    <row r="136" spans="1:42" ht="18" hidden="1" customHeight="1" thickBot="1">
      <c r="A136" s="3544"/>
      <c r="B136" s="3720"/>
      <c r="C136" s="30"/>
      <c r="D136" s="31"/>
      <c r="E136" s="32"/>
      <c r="F136" s="33"/>
      <c r="G136" s="3837"/>
      <c r="H136" s="172"/>
      <c r="I136" s="172"/>
      <c r="J136" s="159"/>
      <c r="K136" s="248"/>
      <c r="L136" s="248"/>
      <c r="M136" s="229"/>
      <c r="N136" s="3829"/>
      <c r="O136" s="171"/>
      <c r="P136" s="173"/>
      <c r="Q136" s="219"/>
      <c r="R136" s="220"/>
      <c r="S136" s="173"/>
      <c r="T136" s="229">
        <f t="shared" si="8"/>
        <v>0</v>
      </c>
      <c r="U136" s="3840"/>
      <c r="V136" s="678"/>
      <c r="W136" s="370"/>
      <c r="X136" s="377"/>
      <c r="Y136" s="391"/>
      <c r="Z136" s="248"/>
      <c r="AA136" s="229">
        <f t="shared" si="9"/>
        <v>0</v>
      </c>
      <c r="AB136" s="3831"/>
      <c r="AC136" s="171"/>
      <c r="AD136" s="173"/>
      <c r="AE136" s="219"/>
      <c r="AF136" s="248"/>
      <c r="AG136" s="248"/>
      <c r="AH136" s="229"/>
      <c r="AI136" s="3829"/>
      <c r="AJ136" s="171"/>
      <c r="AK136" s="173"/>
      <c r="AL136" s="219"/>
      <c r="AM136" s="173"/>
      <c r="AN136" s="248"/>
      <c r="AO136" s="229">
        <f t="shared" si="10"/>
        <v>0</v>
      </c>
      <c r="AP136" s="1"/>
    </row>
    <row r="137" spans="1:42" ht="18" hidden="1" customHeight="1" thickBot="1">
      <c r="A137" s="3544"/>
      <c r="B137" s="3720"/>
      <c r="C137" s="30"/>
      <c r="D137" s="31"/>
      <c r="E137" s="32"/>
      <c r="F137" s="33"/>
      <c r="G137" s="3837"/>
      <c r="H137" s="172"/>
      <c r="I137" s="172"/>
      <c r="J137" s="159"/>
      <c r="K137" s="248"/>
      <c r="L137" s="248"/>
      <c r="M137" s="229"/>
      <c r="N137" s="3829"/>
      <c r="O137" s="171"/>
      <c r="P137" s="173"/>
      <c r="Q137" s="219"/>
      <c r="R137" s="220"/>
      <c r="S137" s="173"/>
      <c r="T137" s="229">
        <f t="shared" si="8"/>
        <v>0</v>
      </c>
      <c r="U137" s="3840"/>
      <c r="V137" s="678"/>
      <c r="W137" s="370"/>
      <c r="X137" s="377"/>
      <c r="Y137" s="391"/>
      <c r="Z137" s="248"/>
      <c r="AA137" s="229">
        <f t="shared" si="9"/>
        <v>0</v>
      </c>
      <c r="AB137" s="3831"/>
      <c r="AC137" s="171"/>
      <c r="AD137" s="173"/>
      <c r="AE137" s="219"/>
      <c r="AF137" s="248"/>
      <c r="AG137" s="248"/>
      <c r="AH137" s="229"/>
      <c r="AI137" s="3829"/>
      <c r="AJ137" s="171"/>
      <c r="AK137" s="173"/>
      <c r="AL137" s="219"/>
      <c r="AM137" s="173"/>
      <c r="AN137" s="248"/>
      <c r="AO137" s="229">
        <f t="shared" si="10"/>
        <v>0</v>
      </c>
      <c r="AP137" s="1"/>
    </row>
    <row r="138" spans="1:42" ht="18" hidden="1" customHeight="1" thickBot="1">
      <c r="A138" s="3544"/>
      <c r="B138" s="3720"/>
      <c r="C138" s="30"/>
      <c r="D138" s="31"/>
      <c r="E138" s="32"/>
      <c r="F138" s="33"/>
      <c r="G138" s="3837"/>
      <c r="H138" s="172"/>
      <c r="I138" s="172"/>
      <c r="J138" s="159"/>
      <c r="K138" s="248"/>
      <c r="L138" s="248"/>
      <c r="M138" s="229"/>
      <c r="N138" s="3829"/>
      <c r="O138" s="171"/>
      <c r="P138" s="173"/>
      <c r="Q138" s="219"/>
      <c r="R138" s="220"/>
      <c r="S138" s="173"/>
      <c r="T138" s="229">
        <f t="shared" si="8"/>
        <v>0</v>
      </c>
      <c r="U138" s="3840"/>
      <c r="V138" s="678"/>
      <c r="W138" s="370"/>
      <c r="X138" s="377"/>
      <c r="Y138" s="391"/>
      <c r="Z138" s="248"/>
      <c r="AA138" s="229">
        <f t="shared" si="9"/>
        <v>0</v>
      </c>
      <c r="AB138" s="3831"/>
      <c r="AC138" s="171"/>
      <c r="AD138" s="173"/>
      <c r="AE138" s="219"/>
      <c r="AF138" s="248"/>
      <c r="AG138" s="248"/>
      <c r="AH138" s="229"/>
      <c r="AI138" s="3829"/>
      <c r="AJ138" s="171"/>
      <c r="AK138" s="173"/>
      <c r="AL138" s="219"/>
      <c r="AM138" s="173"/>
      <c r="AN138" s="248"/>
      <c r="AO138" s="229">
        <f t="shared" si="10"/>
        <v>0</v>
      </c>
      <c r="AP138" s="1"/>
    </row>
    <row r="139" spans="1:42" ht="18" hidden="1" customHeight="1" thickBot="1">
      <c r="A139" s="3544"/>
      <c r="B139" s="3720"/>
      <c r="C139" s="30"/>
      <c r="D139" s="31"/>
      <c r="E139" s="32"/>
      <c r="F139" s="33"/>
      <c r="G139" s="3837"/>
      <c r="H139" s="172"/>
      <c r="I139" s="172"/>
      <c r="J139" s="159"/>
      <c r="K139" s="248"/>
      <c r="L139" s="248"/>
      <c r="M139" s="229"/>
      <c r="N139" s="3829"/>
      <c r="O139" s="171"/>
      <c r="P139" s="173"/>
      <c r="Q139" s="219"/>
      <c r="R139" s="220"/>
      <c r="S139" s="173"/>
      <c r="T139" s="229">
        <f t="shared" si="8"/>
        <v>0</v>
      </c>
      <c r="U139" s="3840"/>
      <c r="V139" s="678"/>
      <c r="W139" s="370"/>
      <c r="X139" s="377"/>
      <c r="Y139" s="391"/>
      <c r="Z139" s="248"/>
      <c r="AA139" s="229">
        <f t="shared" si="9"/>
        <v>0</v>
      </c>
      <c r="AB139" s="3831"/>
      <c r="AC139" s="171"/>
      <c r="AD139" s="173"/>
      <c r="AE139" s="219"/>
      <c r="AF139" s="248"/>
      <c r="AG139" s="248"/>
      <c r="AH139" s="229"/>
      <c r="AI139" s="3829"/>
      <c r="AJ139" s="171"/>
      <c r="AK139" s="173"/>
      <c r="AL139" s="219"/>
      <c r="AM139" s="173"/>
      <c r="AN139" s="248"/>
      <c r="AO139" s="229">
        <f t="shared" si="10"/>
        <v>0</v>
      </c>
      <c r="AP139" s="1"/>
    </row>
    <row r="140" spans="1:42" ht="18" hidden="1" customHeight="1" thickBot="1">
      <c r="A140" s="3545"/>
      <c r="B140" s="3721"/>
      <c r="C140" s="35"/>
      <c r="D140" s="36"/>
      <c r="E140" s="37"/>
      <c r="F140" s="38"/>
      <c r="G140" s="3838"/>
      <c r="H140" s="175"/>
      <c r="I140" s="175"/>
      <c r="J140" s="161"/>
      <c r="K140" s="249"/>
      <c r="L140" s="249"/>
      <c r="M140" s="229"/>
      <c r="N140" s="3830"/>
      <c r="O140" s="174"/>
      <c r="P140" s="176"/>
      <c r="Q140" s="221"/>
      <c r="R140" s="222"/>
      <c r="S140" s="176"/>
      <c r="T140" s="229">
        <f t="shared" si="8"/>
        <v>0</v>
      </c>
      <c r="U140" s="3841"/>
      <c r="V140" s="678"/>
      <c r="W140" s="370"/>
      <c r="X140" s="377"/>
      <c r="Y140" s="391"/>
      <c r="Z140" s="249"/>
      <c r="AA140" s="229">
        <f t="shared" si="9"/>
        <v>0</v>
      </c>
      <c r="AB140" s="3832"/>
      <c r="AC140" s="174"/>
      <c r="AD140" s="176"/>
      <c r="AE140" s="221"/>
      <c r="AF140" s="249"/>
      <c r="AG140" s="249"/>
      <c r="AH140" s="229"/>
      <c r="AI140" s="3830"/>
      <c r="AJ140" s="174"/>
      <c r="AK140" s="176"/>
      <c r="AL140" s="221"/>
      <c r="AM140" s="176"/>
      <c r="AN140" s="249"/>
      <c r="AO140" s="229">
        <f t="shared" si="10"/>
        <v>0</v>
      </c>
      <c r="AP140" s="1"/>
    </row>
    <row r="141" spans="1:42" ht="18" hidden="1" customHeight="1" thickBot="1">
      <c r="A141" s="3543" t="s">
        <v>49</v>
      </c>
      <c r="B141" s="3719"/>
      <c r="C141" s="25"/>
      <c r="D141" s="26"/>
      <c r="E141" s="27"/>
      <c r="F141" s="28"/>
      <c r="G141" s="3836"/>
      <c r="H141" s="169"/>
      <c r="I141" s="169"/>
      <c r="J141" s="157"/>
      <c r="K141" s="245"/>
      <c r="L141" s="245"/>
      <c r="M141" s="229"/>
      <c r="N141" s="3828"/>
      <c r="O141" s="168"/>
      <c r="P141" s="170"/>
      <c r="Q141" s="223"/>
      <c r="R141" s="224"/>
      <c r="S141" s="170"/>
      <c r="T141" s="229">
        <f t="shared" si="8"/>
        <v>0</v>
      </c>
      <c r="U141" s="3839"/>
      <c r="V141" s="697"/>
      <c r="W141" s="391"/>
      <c r="X141" s="377"/>
      <c r="Y141" s="391"/>
      <c r="Z141" s="245"/>
      <c r="AA141" s="229">
        <f t="shared" si="9"/>
        <v>0</v>
      </c>
      <c r="AB141" s="3828"/>
      <c r="AC141" s="168"/>
      <c r="AD141" s="170"/>
      <c r="AE141" s="223"/>
      <c r="AF141" s="245"/>
      <c r="AG141" s="245"/>
      <c r="AH141" s="229"/>
      <c r="AI141" s="3828"/>
      <c r="AJ141" s="168"/>
      <c r="AK141" s="170"/>
      <c r="AL141" s="223"/>
      <c r="AM141" s="170"/>
      <c r="AN141" s="245"/>
      <c r="AO141" s="229">
        <f t="shared" si="10"/>
        <v>0</v>
      </c>
      <c r="AP141" s="1"/>
    </row>
    <row r="142" spans="1:42" ht="18" hidden="1" customHeight="1" thickBot="1">
      <c r="A142" s="3544"/>
      <c r="B142" s="3720"/>
      <c r="C142" s="30"/>
      <c r="D142" s="31"/>
      <c r="E142" s="32"/>
      <c r="F142" s="33"/>
      <c r="G142" s="3837"/>
      <c r="H142" s="172"/>
      <c r="I142" s="172"/>
      <c r="J142" s="159"/>
      <c r="K142" s="248"/>
      <c r="L142" s="248"/>
      <c r="M142" s="229"/>
      <c r="N142" s="3829"/>
      <c r="O142" s="171"/>
      <c r="P142" s="173"/>
      <c r="Q142" s="219"/>
      <c r="R142" s="220"/>
      <c r="S142" s="173"/>
      <c r="T142" s="229">
        <f t="shared" si="8"/>
        <v>0</v>
      </c>
      <c r="U142" s="3840"/>
      <c r="V142" s="678"/>
      <c r="W142" s="370"/>
      <c r="X142" s="377"/>
      <c r="Y142" s="391"/>
      <c r="Z142" s="248"/>
      <c r="AA142" s="229">
        <f t="shared" si="9"/>
        <v>0</v>
      </c>
      <c r="AB142" s="3831"/>
      <c r="AC142" s="171"/>
      <c r="AD142" s="173"/>
      <c r="AE142" s="219"/>
      <c r="AF142" s="248"/>
      <c r="AG142" s="248"/>
      <c r="AH142" s="229"/>
      <c r="AI142" s="3829"/>
      <c r="AJ142" s="171"/>
      <c r="AK142" s="173"/>
      <c r="AL142" s="219"/>
      <c r="AM142" s="173"/>
      <c r="AN142" s="248"/>
      <c r="AO142" s="229">
        <f t="shared" si="10"/>
        <v>0</v>
      </c>
      <c r="AP142" s="1"/>
    </row>
    <row r="143" spans="1:42" ht="18" hidden="1" customHeight="1" thickBot="1">
      <c r="A143" s="3544"/>
      <c r="B143" s="3720"/>
      <c r="C143" s="30"/>
      <c r="D143" s="31"/>
      <c r="E143" s="32"/>
      <c r="F143" s="33"/>
      <c r="G143" s="3837"/>
      <c r="H143" s="172"/>
      <c r="I143" s="172"/>
      <c r="J143" s="159"/>
      <c r="K143" s="248"/>
      <c r="L143" s="248"/>
      <c r="M143" s="229"/>
      <c r="N143" s="3829"/>
      <c r="O143" s="171"/>
      <c r="P143" s="173"/>
      <c r="Q143" s="219"/>
      <c r="R143" s="220"/>
      <c r="S143" s="173"/>
      <c r="T143" s="229">
        <f t="shared" si="8"/>
        <v>0</v>
      </c>
      <c r="U143" s="3840"/>
      <c r="V143" s="678"/>
      <c r="W143" s="370"/>
      <c r="X143" s="377"/>
      <c r="Y143" s="391"/>
      <c r="Z143" s="248"/>
      <c r="AA143" s="229">
        <f t="shared" si="9"/>
        <v>0</v>
      </c>
      <c r="AB143" s="3831"/>
      <c r="AC143" s="171"/>
      <c r="AD143" s="173"/>
      <c r="AE143" s="219"/>
      <c r="AF143" s="248"/>
      <c r="AG143" s="248"/>
      <c r="AH143" s="229"/>
      <c r="AI143" s="3829"/>
      <c r="AJ143" s="171"/>
      <c r="AK143" s="173"/>
      <c r="AL143" s="219"/>
      <c r="AM143" s="173"/>
      <c r="AN143" s="248"/>
      <c r="AO143" s="229">
        <f t="shared" si="10"/>
        <v>0</v>
      </c>
      <c r="AP143" s="1"/>
    </row>
    <row r="144" spans="1:42" ht="18" hidden="1" customHeight="1" thickBot="1">
      <c r="A144" s="3544"/>
      <c r="B144" s="3720"/>
      <c r="C144" s="30"/>
      <c r="D144" s="31"/>
      <c r="E144" s="32"/>
      <c r="F144" s="33"/>
      <c r="G144" s="3837"/>
      <c r="H144" s="172"/>
      <c r="I144" s="172"/>
      <c r="J144" s="159"/>
      <c r="K144" s="248"/>
      <c r="L144" s="248"/>
      <c r="M144" s="229"/>
      <c r="N144" s="3829"/>
      <c r="O144" s="171"/>
      <c r="P144" s="173"/>
      <c r="Q144" s="219"/>
      <c r="R144" s="220"/>
      <c r="S144" s="173"/>
      <c r="T144" s="229">
        <f t="shared" si="8"/>
        <v>0</v>
      </c>
      <c r="U144" s="3840"/>
      <c r="V144" s="678"/>
      <c r="W144" s="370"/>
      <c r="X144" s="377"/>
      <c r="Y144" s="391"/>
      <c r="Z144" s="248"/>
      <c r="AA144" s="229">
        <f t="shared" si="9"/>
        <v>0</v>
      </c>
      <c r="AB144" s="3831"/>
      <c r="AC144" s="171"/>
      <c r="AD144" s="173"/>
      <c r="AE144" s="219"/>
      <c r="AF144" s="248"/>
      <c r="AG144" s="248"/>
      <c r="AH144" s="229"/>
      <c r="AI144" s="3829"/>
      <c r="AJ144" s="171"/>
      <c r="AK144" s="173"/>
      <c r="AL144" s="219"/>
      <c r="AM144" s="173"/>
      <c r="AN144" s="248"/>
      <c r="AO144" s="229">
        <f t="shared" si="10"/>
        <v>0</v>
      </c>
      <c r="AP144" s="1"/>
    </row>
    <row r="145" spans="1:42" ht="18" hidden="1" customHeight="1" thickBot="1">
      <c r="A145" s="3544"/>
      <c r="B145" s="3720"/>
      <c r="C145" s="30"/>
      <c r="D145" s="31"/>
      <c r="E145" s="32"/>
      <c r="F145" s="33"/>
      <c r="G145" s="3837"/>
      <c r="H145" s="172"/>
      <c r="I145" s="172"/>
      <c r="J145" s="159"/>
      <c r="K145" s="248"/>
      <c r="L145" s="248"/>
      <c r="M145" s="229"/>
      <c r="N145" s="3829"/>
      <c r="O145" s="171"/>
      <c r="P145" s="173"/>
      <c r="Q145" s="219"/>
      <c r="R145" s="220"/>
      <c r="S145" s="173"/>
      <c r="T145" s="229">
        <f t="shared" si="8"/>
        <v>0</v>
      </c>
      <c r="U145" s="3840"/>
      <c r="V145" s="678"/>
      <c r="W145" s="370"/>
      <c r="X145" s="377"/>
      <c r="Y145" s="391"/>
      <c r="Z145" s="248"/>
      <c r="AA145" s="229">
        <f t="shared" si="9"/>
        <v>0</v>
      </c>
      <c r="AB145" s="3831"/>
      <c r="AC145" s="171"/>
      <c r="AD145" s="173"/>
      <c r="AE145" s="219"/>
      <c r="AF145" s="248"/>
      <c r="AG145" s="248"/>
      <c r="AH145" s="229"/>
      <c r="AI145" s="3829"/>
      <c r="AJ145" s="171"/>
      <c r="AK145" s="173"/>
      <c r="AL145" s="219"/>
      <c r="AM145" s="173"/>
      <c r="AN145" s="248"/>
      <c r="AO145" s="229">
        <f t="shared" si="10"/>
        <v>0</v>
      </c>
      <c r="AP145" s="1"/>
    </row>
    <row r="146" spans="1:42" ht="18" hidden="1" customHeight="1" thickBot="1">
      <c r="A146" s="3544"/>
      <c r="B146" s="3720"/>
      <c r="C146" s="30"/>
      <c r="D146" s="31"/>
      <c r="E146" s="32"/>
      <c r="F146" s="33"/>
      <c r="G146" s="3837"/>
      <c r="H146" s="172"/>
      <c r="I146" s="172"/>
      <c r="J146" s="159"/>
      <c r="K146" s="248"/>
      <c r="L146" s="248"/>
      <c r="M146" s="229"/>
      <c r="N146" s="3829"/>
      <c r="O146" s="171"/>
      <c r="P146" s="173"/>
      <c r="Q146" s="219"/>
      <c r="R146" s="220"/>
      <c r="S146" s="173"/>
      <c r="T146" s="229">
        <f t="shared" si="8"/>
        <v>0</v>
      </c>
      <c r="U146" s="3840"/>
      <c r="V146" s="678"/>
      <c r="W146" s="370"/>
      <c r="X146" s="377"/>
      <c r="Y146" s="391"/>
      <c r="Z146" s="248"/>
      <c r="AA146" s="229">
        <f t="shared" si="9"/>
        <v>0</v>
      </c>
      <c r="AB146" s="3831"/>
      <c r="AC146" s="171"/>
      <c r="AD146" s="173"/>
      <c r="AE146" s="219"/>
      <c r="AF146" s="248"/>
      <c r="AG146" s="248"/>
      <c r="AH146" s="229"/>
      <c r="AI146" s="3829"/>
      <c r="AJ146" s="171"/>
      <c r="AK146" s="173"/>
      <c r="AL146" s="219"/>
      <c r="AM146" s="173"/>
      <c r="AN146" s="248"/>
      <c r="AO146" s="229">
        <f t="shared" si="10"/>
        <v>0</v>
      </c>
      <c r="AP146" s="1"/>
    </row>
    <row r="147" spans="1:42" ht="18" hidden="1" customHeight="1" thickBot="1">
      <c r="A147" s="3544"/>
      <c r="B147" s="3720"/>
      <c r="C147" s="30"/>
      <c r="D147" s="31"/>
      <c r="E147" s="32"/>
      <c r="F147" s="33"/>
      <c r="G147" s="3837"/>
      <c r="H147" s="172"/>
      <c r="I147" s="172"/>
      <c r="J147" s="159"/>
      <c r="K147" s="248"/>
      <c r="L147" s="248"/>
      <c r="M147" s="229"/>
      <c r="N147" s="3829"/>
      <c r="O147" s="171"/>
      <c r="P147" s="173"/>
      <c r="Q147" s="219"/>
      <c r="R147" s="220"/>
      <c r="S147" s="173"/>
      <c r="T147" s="229">
        <f t="shared" si="8"/>
        <v>0</v>
      </c>
      <c r="U147" s="3840"/>
      <c r="V147" s="678"/>
      <c r="W147" s="370"/>
      <c r="X147" s="377"/>
      <c r="Y147" s="391"/>
      <c r="Z147" s="248"/>
      <c r="AA147" s="229">
        <f t="shared" si="9"/>
        <v>0</v>
      </c>
      <c r="AB147" s="3831"/>
      <c r="AC147" s="171"/>
      <c r="AD147" s="173"/>
      <c r="AE147" s="219"/>
      <c r="AF147" s="248"/>
      <c r="AG147" s="248"/>
      <c r="AH147" s="229"/>
      <c r="AI147" s="3829"/>
      <c r="AJ147" s="171"/>
      <c r="AK147" s="173"/>
      <c r="AL147" s="219"/>
      <c r="AM147" s="173"/>
      <c r="AN147" s="248"/>
      <c r="AO147" s="229">
        <f t="shared" si="10"/>
        <v>0</v>
      </c>
      <c r="AP147" s="1"/>
    </row>
    <row r="148" spans="1:42" ht="18" hidden="1" customHeight="1" thickBot="1">
      <c r="A148" s="3544"/>
      <c r="B148" s="3720"/>
      <c r="C148" s="30"/>
      <c r="D148" s="31"/>
      <c r="E148" s="32"/>
      <c r="F148" s="33"/>
      <c r="G148" s="3837"/>
      <c r="H148" s="172"/>
      <c r="I148" s="172"/>
      <c r="J148" s="159"/>
      <c r="K148" s="248"/>
      <c r="L148" s="248"/>
      <c r="M148" s="229"/>
      <c r="N148" s="3829"/>
      <c r="O148" s="171"/>
      <c r="P148" s="173"/>
      <c r="Q148" s="219"/>
      <c r="R148" s="220"/>
      <c r="S148" s="173"/>
      <c r="T148" s="229">
        <f t="shared" si="8"/>
        <v>0</v>
      </c>
      <c r="U148" s="3840"/>
      <c r="V148" s="678"/>
      <c r="W148" s="370"/>
      <c r="X148" s="377"/>
      <c r="Y148" s="391"/>
      <c r="Z148" s="248"/>
      <c r="AA148" s="229">
        <f t="shared" si="9"/>
        <v>0</v>
      </c>
      <c r="AB148" s="3831"/>
      <c r="AC148" s="171"/>
      <c r="AD148" s="173"/>
      <c r="AE148" s="219"/>
      <c r="AF148" s="248"/>
      <c r="AG148" s="248"/>
      <c r="AH148" s="229"/>
      <c r="AI148" s="3829"/>
      <c r="AJ148" s="171"/>
      <c r="AK148" s="173"/>
      <c r="AL148" s="219"/>
      <c r="AM148" s="173"/>
      <c r="AN148" s="248"/>
      <c r="AO148" s="229">
        <f t="shared" si="10"/>
        <v>0</v>
      </c>
      <c r="AP148" s="1"/>
    </row>
    <row r="149" spans="1:42" ht="18" hidden="1" customHeight="1" thickBot="1">
      <c r="A149" s="3544"/>
      <c r="B149" s="3720"/>
      <c r="C149" s="30"/>
      <c r="D149" s="31"/>
      <c r="E149" s="32"/>
      <c r="F149" s="33"/>
      <c r="G149" s="3837"/>
      <c r="H149" s="172"/>
      <c r="I149" s="172"/>
      <c r="J149" s="159"/>
      <c r="K149" s="248"/>
      <c r="L149" s="248"/>
      <c r="M149" s="229"/>
      <c r="N149" s="3829"/>
      <c r="O149" s="171"/>
      <c r="P149" s="173"/>
      <c r="Q149" s="219"/>
      <c r="R149" s="220"/>
      <c r="S149" s="173"/>
      <c r="T149" s="229">
        <f t="shared" si="8"/>
        <v>0</v>
      </c>
      <c r="U149" s="3840"/>
      <c r="V149" s="678"/>
      <c r="W149" s="370"/>
      <c r="X149" s="377"/>
      <c r="Y149" s="391"/>
      <c r="Z149" s="248"/>
      <c r="AA149" s="229">
        <f t="shared" si="9"/>
        <v>0</v>
      </c>
      <c r="AB149" s="3831"/>
      <c r="AC149" s="171"/>
      <c r="AD149" s="173"/>
      <c r="AE149" s="219"/>
      <c r="AF149" s="248"/>
      <c r="AG149" s="248"/>
      <c r="AH149" s="229"/>
      <c r="AI149" s="3829"/>
      <c r="AJ149" s="171"/>
      <c r="AK149" s="173"/>
      <c r="AL149" s="219"/>
      <c r="AM149" s="173"/>
      <c r="AN149" s="248"/>
      <c r="AO149" s="229">
        <f t="shared" si="10"/>
        <v>0</v>
      </c>
      <c r="AP149" s="1"/>
    </row>
    <row r="150" spans="1:42" ht="18" hidden="1" customHeight="1" thickBot="1">
      <c r="A150" s="3544"/>
      <c r="B150" s="3720"/>
      <c r="C150" s="30"/>
      <c r="D150" s="31"/>
      <c r="E150" s="32"/>
      <c r="F150" s="33"/>
      <c r="G150" s="3837"/>
      <c r="H150" s="172"/>
      <c r="I150" s="172"/>
      <c r="J150" s="159"/>
      <c r="K150" s="248"/>
      <c r="L150" s="248"/>
      <c r="M150" s="229"/>
      <c r="N150" s="3829"/>
      <c r="O150" s="171"/>
      <c r="P150" s="173"/>
      <c r="Q150" s="219"/>
      <c r="R150" s="220"/>
      <c r="S150" s="173"/>
      <c r="T150" s="229">
        <f t="shared" si="8"/>
        <v>0</v>
      </c>
      <c r="U150" s="3840"/>
      <c r="V150" s="678"/>
      <c r="W150" s="370"/>
      <c r="X150" s="377"/>
      <c r="Y150" s="391"/>
      <c r="Z150" s="248"/>
      <c r="AA150" s="229">
        <f t="shared" si="9"/>
        <v>0</v>
      </c>
      <c r="AB150" s="3831"/>
      <c r="AC150" s="171"/>
      <c r="AD150" s="173"/>
      <c r="AE150" s="219"/>
      <c r="AF150" s="248"/>
      <c r="AG150" s="248"/>
      <c r="AH150" s="229"/>
      <c r="AI150" s="3829"/>
      <c r="AJ150" s="171"/>
      <c r="AK150" s="173"/>
      <c r="AL150" s="219"/>
      <c r="AM150" s="173"/>
      <c r="AN150" s="248"/>
      <c r="AO150" s="229">
        <f t="shared" si="10"/>
        <v>0</v>
      </c>
      <c r="AP150" s="1"/>
    </row>
    <row r="151" spans="1:42" ht="18" hidden="1" customHeight="1" thickBot="1">
      <c r="A151" s="3544"/>
      <c r="B151" s="3720"/>
      <c r="C151" s="30"/>
      <c r="D151" s="31"/>
      <c r="E151" s="32"/>
      <c r="F151" s="33"/>
      <c r="G151" s="3837"/>
      <c r="H151" s="172"/>
      <c r="I151" s="172"/>
      <c r="J151" s="159"/>
      <c r="K151" s="248"/>
      <c r="L151" s="248"/>
      <c r="M151" s="229"/>
      <c r="N151" s="3829"/>
      <c r="O151" s="171"/>
      <c r="P151" s="173"/>
      <c r="Q151" s="219"/>
      <c r="R151" s="220"/>
      <c r="S151" s="173"/>
      <c r="T151" s="229">
        <f t="shared" si="8"/>
        <v>0</v>
      </c>
      <c r="U151" s="3840"/>
      <c r="V151" s="678"/>
      <c r="W151" s="370"/>
      <c r="X151" s="377"/>
      <c r="Y151" s="391"/>
      <c r="Z151" s="248"/>
      <c r="AA151" s="229">
        <f t="shared" si="9"/>
        <v>0</v>
      </c>
      <c r="AB151" s="3831"/>
      <c r="AC151" s="171"/>
      <c r="AD151" s="173"/>
      <c r="AE151" s="219"/>
      <c r="AF151" s="248"/>
      <c r="AG151" s="248"/>
      <c r="AH151" s="229"/>
      <c r="AI151" s="3829"/>
      <c r="AJ151" s="171"/>
      <c r="AK151" s="173"/>
      <c r="AL151" s="219"/>
      <c r="AM151" s="173"/>
      <c r="AN151" s="248"/>
      <c r="AO151" s="229">
        <f t="shared" si="10"/>
        <v>0</v>
      </c>
      <c r="AP151" s="1"/>
    </row>
    <row r="152" spans="1:42" ht="18" hidden="1" customHeight="1" thickBot="1">
      <c r="A152" s="3544"/>
      <c r="B152" s="3720"/>
      <c r="C152" s="30"/>
      <c r="D152" s="31"/>
      <c r="E152" s="32"/>
      <c r="F152" s="33"/>
      <c r="G152" s="3837"/>
      <c r="H152" s="172"/>
      <c r="I152" s="172"/>
      <c r="J152" s="159"/>
      <c r="K152" s="248"/>
      <c r="L152" s="248"/>
      <c r="M152" s="229"/>
      <c r="N152" s="3829"/>
      <c r="O152" s="171"/>
      <c r="P152" s="173"/>
      <c r="Q152" s="219"/>
      <c r="R152" s="220"/>
      <c r="S152" s="173"/>
      <c r="T152" s="229">
        <f t="shared" si="8"/>
        <v>0</v>
      </c>
      <c r="U152" s="3840"/>
      <c r="V152" s="678"/>
      <c r="W152" s="370"/>
      <c r="X152" s="377"/>
      <c r="Y152" s="391"/>
      <c r="Z152" s="248"/>
      <c r="AA152" s="229">
        <f t="shared" si="9"/>
        <v>0</v>
      </c>
      <c r="AB152" s="3831"/>
      <c r="AC152" s="171"/>
      <c r="AD152" s="173"/>
      <c r="AE152" s="219"/>
      <c r="AF152" s="248"/>
      <c r="AG152" s="248"/>
      <c r="AH152" s="229"/>
      <c r="AI152" s="3829"/>
      <c r="AJ152" s="171"/>
      <c r="AK152" s="173"/>
      <c r="AL152" s="219"/>
      <c r="AM152" s="173"/>
      <c r="AN152" s="248"/>
      <c r="AO152" s="229">
        <f t="shared" si="10"/>
        <v>0</v>
      </c>
      <c r="AP152" s="1"/>
    </row>
    <row r="153" spans="1:42" ht="18" hidden="1" customHeight="1" thickBot="1">
      <c r="A153" s="3544"/>
      <c r="B153" s="3720"/>
      <c r="C153" s="30"/>
      <c r="D153" s="31"/>
      <c r="E153" s="32"/>
      <c r="F153" s="33"/>
      <c r="G153" s="3837"/>
      <c r="H153" s="172"/>
      <c r="I153" s="172"/>
      <c r="J153" s="159"/>
      <c r="K153" s="248"/>
      <c r="L153" s="248"/>
      <c r="M153" s="229"/>
      <c r="N153" s="3829"/>
      <c r="O153" s="171"/>
      <c r="P153" s="173"/>
      <c r="Q153" s="219"/>
      <c r="R153" s="220"/>
      <c r="S153" s="173"/>
      <c r="T153" s="229">
        <f t="shared" si="8"/>
        <v>0</v>
      </c>
      <c r="U153" s="3840"/>
      <c r="V153" s="678"/>
      <c r="W153" s="370"/>
      <c r="X153" s="377"/>
      <c r="Y153" s="391"/>
      <c r="Z153" s="248"/>
      <c r="AA153" s="229">
        <f t="shared" si="9"/>
        <v>0</v>
      </c>
      <c r="AB153" s="3831"/>
      <c r="AC153" s="171"/>
      <c r="AD153" s="173"/>
      <c r="AE153" s="219"/>
      <c r="AF153" s="248"/>
      <c r="AG153" s="248"/>
      <c r="AH153" s="229"/>
      <c r="AI153" s="3829"/>
      <c r="AJ153" s="171"/>
      <c r="AK153" s="173"/>
      <c r="AL153" s="219"/>
      <c r="AM153" s="173"/>
      <c r="AN153" s="248"/>
      <c r="AO153" s="229">
        <f t="shared" si="10"/>
        <v>0</v>
      </c>
      <c r="AP153" s="1"/>
    </row>
    <row r="154" spans="1:42" ht="18" hidden="1" customHeight="1" thickBot="1">
      <c r="A154" s="3544"/>
      <c r="B154" s="3720"/>
      <c r="C154" s="30"/>
      <c r="D154" s="31"/>
      <c r="E154" s="32"/>
      <c r="F154" s="33"/>
      <c r="G154" s="3837"/>
      <c r="H154" s="172"/>
      <c r="I154" s="172"/>
      <c r="J154" s="159"/>
      <c r="K154" s="248"/>
      <c r="L154" s="248"/>
      <c r="M154" s="229"/>
      <c r="N154" s="3829"/>
      <c r="O154" s="171"/>
      <c r="P154" s="173"/>
      <c r="Q154" s="219"/>
      <c r="R154" s="220"/>
      <c r="S154" s="173"/>
      <c r="T154" s="229">
        <f t="shared" si="8"/>
        <v>0</v>
      </c>
      <c r="U154" s="3840"/>
      <c r="V154" s="678"/>
      <c r="W154" s="370"/>
      <c r="X154" s="377"/>
      <c r="Y154" s="391"/>
      <c r="Z154" s="248"/>
      <c r="AA154" s="229">
        <f t="shared" si="9"/>
        <v>0</v>
      </c>
      <c r="AB154" s="3831"/>
      <c r="AC154" s="171"/>
      <c r="AD154" s="173"/>
      <c r="AE154" s="219"/>
      <c r="AF154" s="248"/>
      <c r="AG154" s="248"/>
      <c r="AH154" s="229"/>
      <c r="AI154" s="3829"/>
      <c r="AJ154" s="171"/>
      <c r="AK154" s="173"/>
      <c r="AL154" s="219"/>
      <c r="AM154" s="173"/>
      <c r="AN154" s="248"/>
      <c r="AO154" s="229">
        <f t="shared" si="10"/>
        <v>0</v>
      </c>
      <c r="AP154" s="1"/>
    </row>
    <row r="155" spans="1:42" ht="18" hidden="1" customHeight="1" thickBot="1">
      <c r="A155" s="3545"/>
      <c r="B155" s="3721"/>
      <c r="C155" s="35"/>
      <c r="D155" s="36"/>
      <c r="E155" s="37"/>
      <c r="F155" s="38"/>
      <c r="G155" s="3838"/>
      <c r="H155" s="175"/>
      <c r="I155" s="175"/>
      <c r="J155" s="161"/>
      <c r="K155" s="249"/>
      <c r="L155" s="249"/>
      <c r="M155" s="229"/>
      <c r="N155" s="3830"/>
      <c r="O155" s="174"/>
      <c r="P155" s="176"/>
      <c r="Q155" s="221"/>
      <c r="R155" s="222"/>
      <c r="S155" s="176"/>
      <c r="T155" s="229">
        <f t="shared" si="8"/>
        <v>0</v>
      </c>
      <c r="U155" s="3841"/>
      <c r="V155" s="679"/>
      <c r="W155" s="680"/>
      <c r="X155" s="681"/>
      <c r="Y155" s="682"/>
      <c r="Z155" s="249"/>
      <c r="AA155" s="229">
        <f t="shared" si="9"/>
        <v>0</v>
      </c>
      <c r="AB155" s="3832"/>
      <c r="AC155" s="174"/>
      <c r="AD155" s="176"/>
      <c r="AE155" s="221"/>
      <c r="AF155" s="249"/>
      <c r="AG155" s="249"/>
      <c r="AH155" s="229"/>
      <c r="AI155" s="3830"/>
      <c r="AJ155" s="174"/>
      <c r="AK155" s="176"/>
      <c r="AL155" s="221"/>
      <c r="AM155" s="176"/>
      <c r="AN155" s="249"/>
      <c r="AO155" s="229">
        <f t="shared" si="10"/>
        <v>0</v>
      </c>
      <c r="AP155" s="1"/>
    </row>
    <row r="156" spans="1:42" ht="18" customHeight="1" thickBot="1">
      <c r="A156" s="3726" t="s">
        <v>50</v>
      </c>
      <c r="B156" s="3719"/>
      <c r="C156" s="25"/>
      <c r="D156" s="26"/>
      <c r="E156" s="27"/>
      <c r="F156" s="53"/>
      <c r="G156" s="3836"/>
      <c r="H156" s="203"/>
      <c r="I156" s="164"/>
      <c r="J156" s="605"/>
      <c r="K156" s="191"/>
      <c r="L156" s="251"/>
      <c r="M156" s="229"/>
      <c r="N156" s="3828"/>
      <c r="O156" s="163"/>
      <c r="P156" s="164"/>
      <c r="Q156" s="605"/>
      <c r="R156" s="191"/>
      <c r="S156" s="252">
        <v>40</v>
      </c>
      <c r="T156" s="229">
        <f t="shared" si="8"/>
        <v>0</v>
      </c>
      <c r="U156" s="3833" t="s">
        <v>162</v>
      </c>
      <c r="V156" s="698" t="s">
        <v>170</v>
      </c>
      <c r="W156" s="699" t="s">
        <v>28</v>
      </c>
      <c r="X156" s="700">
        <v>4</v>
      </c>
      <c r="Y156" s="701" t="s">
        <v>18</v>
      </c>
      <c r="Z156" s="170">
        <v>65</v>
      </c>
      <c r="AA156" s="229">
        <f t="shared" si="9"/>
        <v>260</v>
      </c>
      <c r="AB156" s="3828"/>
      <c r="AC156" s="203"/>
      <c r="AD156" s="164"/>
      <c r="AE156" s="605"/>
      <c r="AF156" s="191"/>
      <c r="AG156" s="251"/>
      <c r="AH156" s="229"/>
      <c r="AI156" s="3828"/>
      <c r="AJ156" s="203"/>
      <c r="AK156" s="164"/>
      <c r="AL156" s="605"/>
      <c r="AM156" s="191"/>
      <c r="AN156" s="170">
        <v>70</v>
      </c>
      <c r="AO156" s="229">
        <f t="shared" si="10"/>
        <v>0</v>
      </c>
      <c r="AP156" s="1"/>
    </row>
    <row r="157" spans="1:42" ht="18" customHeight="1" thickBot="1">
      <c r="A157" s="3720"/>
      <c r="B157" s="3720"/>
      <c r="C157" s="30"/>
      <c r="D157" s="31"/>
      <c r="E157" s="32"/>
      <c r="F157" s="55"/>
      <c r="G157" s="3837"/>
      <c r="H157" s="151"/>
      <c r="I157" s="152"/>
      <c r="J157" s="147"/>
      <c r="K157" s="193"/>
      <c r="L157" s="253"/>
      <c r="M157" s="229"/>
      <c r="N157" s="3829"/>
      <c r="O157" s="151"/>
      <c r="P157" s="152"/>
      <c r="Q157" s="147"/>
      <c r="R157" s="193"/>
      <c r="S157" s="254">
        <v>120</v>
      </c>
      <c r="T157" s="229">
        <f t="shared" si="8"/>
        <v>0</v>
      </c>
      <c r="U157" s="3834"/>
      <c r="V157" s="702" t="s">
        <v>149</v>
      </c>
      <c r="W157" s="703"/>
      <c r="X157" s="704">
        <v>0.1</v>
      </c>
      <c r="Y157" s="705" t="s">
        <v>19</v>
      </c>
      <c r="Z157" s="173">
        <v>120</v>
      </c>
      <c r="AA157" s="229">
        <f t="shared" si="9"/>
        <v>12</v>
      </c>
      <c r="AB157" s="3831"/>
      <c r="AC157" s="151"/>
      <c r="AD157" s="152"/>
      <c r="AE157" s="147"/>
      <c r="AF157" s="193"/>
      <c r="AG157" s="253"/>
      <c r="AH157" s="229"/>
      <c r="AI157" s="3829"/>
      <c r="AJ157" s="151"/>
      <c r="AK157" s="152"/>
      <c r="AL157" s="147"/>
      <c r="AM157" s="280"/>
      <c r="AN157" s="173">
        <v>120</v>
      </c>
      <c r="AO157" s="229">
        <f t="shared" si="10"/>
        <v>0</v>
      </c>
      <c r="AP157" s="1"/>
    </row>
    <row r="158" spans="1:42" ht="18" customHeight="1" thickBot="1">
      <c r="A158" s="3720"/>
      <c r="B158" s="3720"/>
      <c r="C158" s="30"/>
      <c r="D158" s="31"/>
      <c r="E158" s="32"/>
      <c r="F158" s="55"/>
      <c r="G158" s="3837"/>
      <c r="H158" s="151"/>
      <c r="I158" s="152"/>
      <c r="J158" s="147"/>
      <c r="K158" s="148"/>
      <c r="L158" s="253"/>
      <c r="M158" s="229"/>
      <c r="N158" s="3829"/>
      <c r="O158" s="165"/>
      <c r="P158" s="152"/>
      <c r="Q158" s="147"/>
      <c r="R158" s="148"/>
      <c r="S158" s="254"/>
      <c r="T158" s="229">
        <f t="shared" si="8"/>
        <v>0</v>
      </c>
      <c r="U158" s="3834"/>
      <c r="V158" s="706"/>
      <c r="W158" s="707"/>
      <c r="X158" s="707"/>
      <c r="Y158" s="708"/>
      <c r="Z158" s="173"/>
      <c r="AA158" s="229">
        <f t="shared" si="9"/>
        <v>0</v>
      </c>
      <c r="AB158" s="3831"/>
      <c r="AC158" s="151"/>
      <c r="AD158" s="152"/>
      <c r="AE158" s="147"/>
      <c r="AF158" s="148"/>
      <c r="AG158" s="253"/>
      <c r="AH158" s="229"/>
      <c r="AI158" s="3829"/>
      <c r="AJ158" s="151"/>
      <c r="AK158" s="152"/>
      <c r="AL158" s="147"/>
      <c r="AM158" s="258"/>
      <c r="AN158" s="173"/>
      <c r="AO158" s="229">
        <f t="shared" si="10"/>
        <v>0</v>
      </c>
      <c r="AP158" s="1"/>
    </row>
    <row r="159" spans="1:42" ht="18" customHeight="1" thickBot="1">
      <c r="A159" s="3720"/>
      <c r="B159" s="3720"/>
      <c r="C159" s="30"/>
      <c r="D159" s="31"/>
      <c r="E159" s="32"/>
      <c r="F159" s="55"/>
      <c r="G159" s="3837"/>
      <c r="H159" s="151"/>
      <c r="I159" s="152"/>
      <c r="J159" s="147"/>
      <c r="K159" s="148"/>
      <c r="L159" s="253"/>
      <c r="M159" s="229"/>
      <c r="N159" s="3829"/>
      <c r="O159" s="165"/>
      <c r="P159" s="152"/>
      <c r="Q159" s="147"/>
      <c r="R159" s="148"/>
      <c r="S159" s="254">
        <v>40</v>
      </c>
      <c r="T159" s="229">
        <f t="shared" si="8"/>
        <v>0</v>
      </c>
      <c r="U159" s="3834"/>
      <c r="V159" s="709" t="s">
        <v>267</v>
      </c>
      <c r="W159" s="710"/>
      <c r="X159" s="711">
        <v>60</v>
      </c>
      <c r="Y159" s="705" t="s">
        <v>269</v>
      </c>
      <c r="Z159" s="173"/>
      <c r="AA159" s="229">
        <f t="shared" si="9"/>
        <v>0</v>
      </c>
      <c r="AB159" s="3831"/>
      <c r="AC159" s="151"/>
      <c r="AD159" s="152"/>
      <c r="AE159" s="147"/>
      <c r="AF159" s="148"/>
      <c r="AG159" s="253"/>
      <c r="AH159" s="229"/>
      <c r="AI159" s="3829"/>
      <c r="AJ159" s="151"/>
      <c r="AK159" s="152"/>
      <c r="AL159" s="147"/>
      <c r="AM159" s="148"/>
      <c r="AN159" s="173"/>
      <c r="AO159" s="229">
        <f t="shared" si="10"/>
        <v>0</v>
      </c>
      <c r="AP159" s="1"/>
    </row>
    <row r="160" spans="1:42" ht="18" customHeight="1" thickBot="1">
      <c r="A160" s="3720"/>
      <c r="B160" s="3720"/>
      <c r="C160" s="30"/>
      <c r="D160" s="31"/>
      <c r="E160" s="32"/>
      <c r="F160" s="55"/>
      <c r="G160" s="3837"/>
      <c r="H160" s="151"/>
      <c r="I160" s="152"/>
      <c r="J160" s="147"/>
      <c r="K160" s="148"/>
      <c r="L160" s="253"/>
      <c r="M160" s="229"/>
      <c r="N160" s="3829"/>
      <c r="O160" s="165"/>
      <c r="P160" s="152"/>
      <c r="Q160" s="147"/>
      <c r="R160" s="148"/>
      <c r="S160" s="254"/>
      <c r="T160" s="229">
        <f t="shared" si="8"/>
        <v>0</v>
      </c>
      <c r="U160" s="3834"/>
      <c r="V160" s="709" t="s">
        <v>268</v>
      </c>
      <c r="W160" s="712"/>
      <c r="X160" s="705">
        <v>60</v>
      </c>
      <c r="Y160" s="705" t="s">
        <v>123</v>
      </c>
      <c r="Z160" s="173"/>
      <c r="AA160" s="229">
        <f t="shared" si="9"/>
        <v>0</v>
      </c>
      <c r="AB160" s="3831"/>
      <c r="AC160" s="151"/>
      <c r="AD160" s="152"/>
      <c r="AE160" s="147"/>
      <c r="AF160" s="148"/>
      <c r="AG160" s="253"/>
      <c r="AH160" s="229"/>
      <c r="AI160" s="3829"/>
      <c r="AJ160" s="151"/>
      <c r="AK160" s="152"/>
      <c r="AL160" s="147"/>
      <c r="AM160" s="148"/>
      <c r="AN160" s="173"/>
      <c r="AO160" s="229">
        <f t="shared" si="10"/>
        <v>0</v>
      </c>
      <c r="AP160" s="1"/>
    </row>
    <row r="161" spans="1:42" ht="18" customHeight="1" thickBot="1">
      <c r="A161" s="3720"/>
      <c r="B161" s="3720"/>
      <c r="C161" s="30"/>
      <c r="D161" s="31"/>
      <c r="E161" s="32"/>
      <c r="F161" s="33"/>
      <c r="G161" s="3837"/>
      <c r="H161" s="151"/>
      <c r="I161" s="152"/>
      <c r="J161" s="147"/>
      <c r="K161" s="148"/>
      <c r="L161" s="253"/>
      <c r="M161" s="229"/>
      <c r="N161" s="3829"/>
      <c r="O161" s="165"/>
      <c r="P161" s="152"/>
      <c r="Q161" s="147"/>
      <c r="R161" s="148"/>
      <c r="S161" s="254"/>
      <c r="T161" s="229">
        <f t="shared" si="8"/>
        <v>0</v>
      </c>
      <c r="U161" s="3834"/>
      <c r="V161" s="709" t="s">
        <v>166</v>
      </c>
      <c r="W161" s="712"/>
      <c r="X161" s="705">
        <v>1</v>
      </c>
      <c r="Y161" s="705" t="s">
        <v>19</v>
      </c>
      <c r="Z161" s="173"/>
      <c r="AA161" s="229">
        <f t="shared" si="9"/>
        <v>0</v>
      </c>
      <c r="AB161" s="3831"/>
      <c r="AC161" s="151"/>
      <c r="AD161" s="152"/>
      <c r="AE161" s="147"/>
      <c r="AF161" s="148"/>
      <c r="AG161" s="253"/>
      <c r="AH161" s="229"/>
      <c r="AI161" s="3829"/>
      <c r="AJ161" s="151"/>
      <c r="AK161" s="152"/>
      <c r="AL161" s="147"/>
      <c r="AM161" s="148"/>
      <c r="AN161" s="173"/>
      <c r="AO161" s="229">
        <f t="shared" si="10"/>
        <v>0</v>
      </c>
      <c r="AP161" s="1"/>
    </row>
    <row r="162" spans="1:42" ht="18" customHeight="1" thickBot="1">
      <c r="A162" s="3720"/>
      <c r="B162" s="3720"/>
      <c r="C162" s="30"/>
      <c r="D162" s="31"/>
      <c r="E162" s="32"/>
      <c r="F162" s="33"/>
      <c r="G162" s="3837"/>
      <c r="H162" s="153"/>
      <c r="I162" s="154"/>
      <c r="J162" s="155"/>
      <c r="K162" s="270"/>
      <c r="L162" s="253"/>
      <c r="M162" s="229"/>
      <c r="N162" s="3829"/>
      <c r="O162" s="165"/>
      <c r="P162" s="152"/>
      <c r="Q162" s="147"/>
      <c r="R162" s="193"/>
      <c r="S162" s="254"/>
      <c r="T162" s="229">
        <f t="shared" si="8"/>
        <v>0</v>
      </c>
      <c r="U162" s="3834"/>
      <c r="V162" s="709" t="s">
        <v>180</v>
      </c>
      <c r="W162" s="712"/>
      <c r="X162" s="705">
        <v>1</v>
      </c>
      <c r="Y162" s="705" t="s">
        <v>19</v>
      </c>
      <c r="Z162" s="173"/>
      <c r="AA162" s="229">
        <f t="shared" si="9"/>
        <v>0</v>
      </c>
      <c r="AB162" s="3831"/>
      <c r="AC162" s="153"/>
      <c r="AD162" s="154"/>
      <c r="AE162" s="155"/>
      <c r="AF162" s="270"/>
      <c r="AG162" s="253"/>
      <c r="AH162" s="229"/>
      <c r="AI162" s="3829"/>
      <c r="AJ162" s="153"/>
      <c r="AK162" s="154"/>
      <c r="AL162" s="155"/>
      <c r="AM162" s="270"/>
      <c r="AN162" s="173"/>
      <c r="AO162" s="229">
        <f t="shared" si="10"/>
        <v>0</v>
      </c>
      <c r="AP162" s="1"/>
    </row>
    <row r="163" spans="1:42" ht="18" hidden="1" customHeight="1" thickBot="1">
      <c r="A163" s="3720"/>
      <c r="B163" s="3720"/>
      <c r="C163" s="30"/>
      <c r="D163" s="31"/>
      <c r="E163" s="32"/>
      <c r="F163" s="33"/>
      <c r="G163" s="3837"/>
      <c r="H163" s="204"/>
      <c r="I163" s="202"/>
      <c r="J163" s="150"/>
      <c r="K163" s="202"/>
      <c r="L163" s="253"/>
      <c r="M163" s="229"/>
      <c r="N163" s="3829"/>
      <c r="O163" s="165"/>
      <c r="P163" s="152"/>
      <c r="Q163" s="147"/>
      <c r="R163" s="148"/>
      <c r="S163" s="254"/>
      <c r="T163" s="229">
        <f t="shared" si="8"/>
        <v>0</v>
      </c>
      <c r="U163" s="3834"/>
      <c r="V163" s="709"/>
      <c r="W163" s="713"/>
      <c r="X163" s="714"/>
      <c r="Y163" s="712"/>
      <c r="Z163" s="173"/>
      <c r="AA163" s="229">
        <f t="shared" si="9"/>
        <v>0</v>
      </c>
      <c r="AB163" s="3831"/>
      <c r="AC163" s="204"/>
      <c r="AD163" s="202"/>
      <c r="AE163" s="150"/>
      <c r="AF163" s="202"/>
      <c r="AG163" s="253"/>
      <c r="AH163" s="229"/>
      <c r="AI163" s="3829"/>
      <c r="AJ163" s="204"/>
      <c r="AK163" s="202"/>
      <c r="AL163" s="150"/>
      <c r="AM163" s="202"/>
      <c r="AN163" s="173"/>
      <c r="AO163" s="229">
        <f t="shared" si="10"/>
        <v>0</v>
      </c>
      <c r="AP163" s="1"/>
    </row>
    <row r="164" spans="1:42" ht="18" hidden="1" customHeight="1" thickBot="1">
      <c r="A164" s="3720"/>
      <c r="B164" s="3720"/>
      <c r="C164" s="30"/>
      <c r="D164" s="31"/>
      <c r="E164" s="32"/>
      <c r="F164" s="33"/>
      <c r="G164" s="3837"/>
      <c r="H164" s="165"/>
      <c r="I164" s="152"/>
      <c r="J164" s="147"/>
      <c r="K164" s="152"/>
      <c r="L164" s="253"/>
      <c r="M164" s="229"/>
      <c r="N164" s="3829"/>
      <c r="O164" s="165"/>
      <c r="P164" s="152"/>
      <c r="Q164" s="147"/>
      <c r="R164" s="148"/>
      <c r="S164" s="254"/>
      <c r="T164" s="229">
        <f t="shared" si="8"/>
        <v>0</v>
      </c>
      <c r="U164" s="3834"/>
      <c r="V164" s="709"/>
      <c r="W164" s="713"/>
      <c r="X164" s="714"/>
      <c r="Y164" s="712"/>
      <c r="Z164" s="173"/>
      <c r="AA164" s="229">
        <f t="shared" si="9"/>
        <v>0</v>
      </c>
      <c r="AB164" s="3831"/>
      <c r="AC164" s="165"/>
      <c r="AD164" s="152"/>
      <c r="AE164" s="147"/>
      <c r="AF164" s="152"/>
      <c r="AG164" s="253"/>
      <c r="AH164" s="229"/>
      <c r="AI164" s="3829"/>
      <c r="AJ164" s="165"/>
      <c r="AK164" s="152"/>
      <c r="AL164" s="147"/>
      <c r="AM164" s="152"/>
      <c r="AN164" s="173"/>
      <c r="AO164" s="229">
        <f t="shared" si="10"/>
        <v>0</v>
      </c>
      <c r="AP164" s="1"/>
    </row>
    <row r="165" spans="1:42" ht="18" hidden="1" customHeight="1" thickBot="1">
      <c r="A165" s="3720"/>
      <c r="B165" s="3720"/>
      <c r="C165" s="30"/>
      <c r="D165" s="31"/>
      <c r="E165" s="32"/>
      <c r="F165" s="33"/>
      <c r="G165" s="3837"/>
      <c r="H165" s="165"/>
      <c r="I165" s="152"/>
      <c r="J165" s="147"/>
      <c r="K165" s="152"/>
      <c r="L165" s="253"/>
      <c r="M165" s="229"/>
      <c r="N165" s="3829"/>
      <c r="O165" s="165"/>
      <c r="P165" s="152"/>
      <c r="Q165" s="147"/>
      <c r="R165" s="148"/>
      <c r="S165" s="254"/>
      <c r="T165" s="229">
        <f t="shared" si="8"/>
        <v>0</v>
      </c>
      <c r="U165" s="3834"/>
      <c r="V165" s="709"/>
      <c r="W165" s="713"/>
      <c r="X165" s="714"/>
      <c r="Y165" s="712"/>
      <c r="Z165" s="173"/>
      <c r="AA165" s="229">
        <f t="shared" si="9"/>
        <v>0</v>
      </c>
      <c r="AB165" s="3831"/>
      <c r="AC165" s="165"/>
      <c r="AD165" s="152"/>
      <c r="AE165" s="147"/>
      <c r="AF165" s="152"/>
      <c r="AG165" s="253"/>
      <c r="AH165" s="229"/>
      <c r="AI165" s="3829"/>
      <c r="AJ165" s="165"/>
      <c r="AK165" s="152"/>
      <c r="AL165" s="147"/>
      <c r="AM165" s="152"/>
      <c r="AN165" s="173"/>
      <c r="AO165" s="229">
        <f t="shared" si="10"/>
        <v>0</v>
      </c>
      <c r="AP165" s="1"/>
    </row>
    <row r="166" spans="1:42" ht="18" hidden="1" customHeight="1" thickBot="1">
      <c r="A166" s="3720"/>
      <c r="B166" s="3720"/>
      <c r="C166" s="30"/>
      <c r="D166" s="31"/>
      <c r="E166" s="32"/>
      <c r="F166" s="33"/>
      <c r="G166" s="3837"/>
      <c r="H166" s="165"/>
      <c r="I166" s="152"/>
      <c r="J166" s="147"/>
      <c r="K166" s="152"/>
      <c r="L166" s="253"/>
      <c r="M166" s="229"/>
      <c r="N166" s="3829"/>
      <c r="O166" s="165"/>
      <c r="P166" s="152"/>
      <c r="Q166" s="147"/>
      <c r="R166" s="148"/>
      <c r="S166" s="254"/>
      <c r="T166" s="229">
        <f t="shared" si="8"/>
        <v>0</v>
      </c>
      <c r="U166" s="3834"/>
      <c r="V166" s="709"/>
      <c r="W166" s="713"/>
      <c r="X166" s="714"/>
      <c r="Y166" s="712"/>
      <c r="Z166" s="173"/>
      <c r="AA166" s="229">
        <f t="shared" ref="AA166:AA197" si="11">Z166*X166</f>
        <v>0</v>
      </c>
      <c r="AB166" s="3831"/>
      <c r="AC166" s="165"/>
      <c r="AD166" s="152"/>
      <c r="AE166" s="147"/>
      <c r="AF166" s="152"/>
      <c r="AG166" s="253"/>
      <c r="AH166" s="229"/>
      <c r="AI166" s="3829"/>
      <c r="AJ166" s="165"/>
      <c r="AK166" s="152"/>
      <c r="AL166" s="147"/>
      <c r="AM166" s="152"/>
      <c r="AN166" s="173"/>
      <c r="AO166" s="229">
        <f t="shared" si="10"/>
        <v>0</v>
      </c>
      <c r="AP166" s="1"/>
    </row>
    <row r="167" spans="1:42" ht="18" hidden="1" customHeight="1" thickBot="1">
      <c r="A167" s="3720"/>
      <c r="B167" s="3720"/>
      <c r="C167" s="30"/>
      <c r="D167" s="31"/>
      <c r="E167" s="32"/>
      <c r="F167" s="33"/>
      <c r="G167" s="3837"/>
      <c r="H167" s="165"/>
      <c r="I167" s="152"/>
      <c r="J167" s="147"/>
      <c r="K167" s="152"/>
      <c r="L167" s="253"/>
      <c r="M167" s="229"/>
      <c r="N167" s="3829"/>
      <c r="O167" s="165"/>
      <c r="P167" s="152"/>
      <c r="Q167" s="147"/>
      <c r="R167" s="148"/>
      <c r="S167" s="254"/>
      <c r="T167" s="229">
        <f t="shared" si="8"/>
        <v>0</v>
      </c>
      <c r="U167" s="3834"/>
      <c r="V167" s="709"/>
      <c r="W167" s="713"/>
      <c r="X167" s="714"/>
      <c r="Y167" s="712"/>
      <c r="Z167" s="173"/>
      <c r="AA167" s="229">
        <f t="shared" si="11"/>
        <v>0</v>
      </c>
      <c r="AB167" s="3831"/>
      <c r="AC167" s="165"/>
      <c r="AD167" s="152"/>
      <c r="AE167" s="147"/>
      <c r="AF167" s="152"/>
      <c r="AG167" s="253"/>
      <c r="AH167" s="229"/>
      <c r="AI167" s="3829"/>
      <c r="AJ167" s="165"/>
      <c r="AK167" s="152"/>
      <c r="AL167" s="147"/>
      <c r="AM167" s="152"/>
      <c r="AN167" s="173"/>
      <c r="AO167" s="229">
        <f t="shared" si="10"/>
        <v>0</v>
      </c>
      <c r="AP167" s="1"/>
    </row>
    <row r="168" spans="1:42" ht="18" hidden="1" customHeight="1" thickBot="1">
      <c r="A168" s="3720"/>
      <c r="B168" s="3720"/>
      <c r="C168" s="30"/>
      <c r="D168" s="31"/>
      <c r="E168" s="32"/>
      <c r="F168" s="33"/>
      <c r="G168" s="3837"/>
      <c r="H168" s="165"/>
      <c r="I168" s="152"/>
      <c r="J168" s="147"/>
      <c r="K168" s="152"/>
      <c r="L168" s="253"/>
      <c r="M168" s="229"/>
      <c r="N168" s="3829"/>
      <c r="O168" s="165"/>
      <c r="P168" s="152"/>
      <c r="Q168" s="147"/>
      <c r="R168" s="148"/>
      <c r="S168" s="254"/>
      <c r="T168" s="229">
        <f t="shared" si="8"/>
        <v>0</v>
      </c>
      <c r="U168" s="3834"/>
      <c r="V168" s="709"/>
      <c r="W168" s="713"/>
      <c r="X168" s="714"/>
      <c r="Y168" s="712"/>
      <c r="Z168" s="173"/>
      <c r="AA168" s="229">
        <f t="shared" si="11"/>
        <v>0</v>
      </c>
      <c r="AB168" s="3831"/>
      <c r="AC168" s="165"/>
      <c r="AD168" s="152"/>
      <c r="AE168" s="147"/>
      <c r="AF168" s="152"/>
      <c r="AG168" s="253"/>
      <c r="AH168" s="229"/>
      <c r="AI168" s="3829"/>
      <c r="AJ168" s="165"/>
      <c r="AK168" s="152"/>
      <c r="AL168" s="147"/>
      <c r="AM168" s="152"/>
      <c r="AN168" s="173"/>
      <c r="AO168" s="229">
        <f t="shared" si="10"/>
        <v>0</v>
      </c>
      <c r="AP168" s="1"/>
    </row>
    <row r="169" spans="1:42" ht="18" hidden="1" customHeight="1" thickBot="1">
      <c r="A169" s="3720"/>
      <c r="B169" s="3720"/>
      <c r="C169" s="30"/>
      <c r="D169" s="31"/>
      <c r="E169" s="32"/>
      <c r="F169" s="33"/>
      <c r="G169" s="3837"/>
      <c r="H169" s="165"/>
      <c r="I169" s="152"/>
      <c r="J169" s="147"/>
      <c r="K169" s="152"/>
      <c r="L169" s="253"/>
      <c r="M169" s="229"/>
      <c r="N169" s="3829"/>
      <c r="O169" s="165"/>
      <c r="P169" s="152"/>
      <c r="Q169" s="147"/>
      <c r="R169" s="148"/>
      <c r="S169" s="254"/>
      <c r="T169" s="229">
        <f t="shared" si="8"/>
        <v>0</v>
      </c>
      <c r="U169" s="3834"/>
      <c r="V169" s="709"/>
      <c r="W169" s="713"/>
      <c r="X169" s="714"/>
      <c r="Y169" s="712"/>
      <c r="Z169" s="173"/>
      <c r="AA169" s="229">
        <f t="shared" si="11"/>
        <v>0</v>
      </c>
      <c r="AB169" s="3831"/>
      <c r="AC169" s="165"/>
      <c r="AD169" s="152"/>
      <c r="AE169" s="147"/>
      <c r="AF169" s="152"/>
      <c r="AG169" s="253"/>
      <c r="AH169" s="229"/>
      <c r="AI169" s="3829"/>
      <c r="AJ169" s="165"/>
      <c r="AK169" s="152"/>
      <c r="AL169" s="147"/>
      <c r="AM169" s="152"/>
      <c r="AN169" s="173"/>
      <c r="AO169" s="229">
        <f t="shared" si="10"/>
        <v>0</v>
      </c>
      <c r="AP169" s="1"/>
    </row>
    <row r="170" spans="1:42" ht="18" hidden="1" customHeight="1" thickBot="1">
      <c r="A170" s="3721"/>
      <c r="B170" s="3721"/>
      <c r="C170" s="35"/>
      <c r="D170" s="36"/>
      <c r="E170" s="37"/>
      <c r="F170" s="38"/>
      <c r="G170" s="3838"/>
      <c r="H170" s="205"/>
      <c r="I170" s="206"/>
      <c r="J170" s="207"/>
      <c r="K170" s="206"/>
      <c r="L170" s="256"/>
      <c r="M170" s="229"/>
      <c r="N170" s="3830"/>
      <c r="O170" s="205"/>
      <c r="P170" s="206"/>
      <c r="Q170" s="207"/>
      <c r="R170" s="225"/>
      <c r="S170" s="257"/>
      <c r="T170" s="229">
        <f t="shared" si="8"/>
        <v>0</v>
      </c>
      <c r="U170" s="3835"/>
      <c r="V170" s="715"/>
      <c r="W170" s="716"/>
      <c r="X170" s="717"/>
      <c r="Y170" s="718"/>
      <c r="Z170" s="176"/>
      <c r="AA170" s="229">
        <f t="shared" si="11"/>
        <v>0</v>
      </c>
      <c r="AB170" s="3832"/>
      <c r="AC170" s="205"/>
      <c r="AD170" s="206"/>
      <c r="AE170" s="207"/>
      <c r="AF170" s="206"/>
      <c r="AG170" s="256"/>
      <c r="AH170" s="229"/>
      <c r="AI170" s="3830"/>
      <c r="AJ170" s="205"/>
      <c r="AK170" s="206"/>
      <c r="AL170" s="207"/>
      <c r="AM170" s="206"/>
      <c r="AN170" s="176"/>
      <c r="AO170" s="229">
        <f t="shared" si="10"/>
        <v>0</v>
      </c>
      <c r="AP170" s="1"/>
    </row>
    <row r="171" spans="1:42" ht="18" customHeight="1" thickBot="1">
      <c r="A171" s="3726" t="s">
        <v>51</v>
      </c>
      <c r="B171" s="3719"/>
      <c r="C171" s="25"/>
      <c r="D171" s="26"/>
      <c r="E171" s="27"/>
      <c r="F171" s="28"/>
      <c r="G171" s="3828"/>
      <c r="H171" s="213"/>
      <c r="I171" s="180"/>
      <c r="J171" s="190"/>
      <c r="K171" s="191"/>
      <c r="L171" s="170"/>
      <c r="M171" s="229"/>
      <c r="N171" s="3828"/>
      <c r="O171" s="267"/>
      <c r="P171" s="180"/>
      <c r="Q171" s="180"/>
      <c r="R171" s="191"/>
      <c r="S171" s="346">
        <v>40</v>
      </c>
      <c r="T171" s="229">
        <f t="shared" si="8"/>
        <v>0</v>
      </c>
      <c r="U171" s="3833" t="s">
        <v>188</v>
      </c>
      <c r="V171" s="719" t="s">
        <v>204</v>
      </c>
      <c r="W171" s="720"/>
      <c r="X171" s="721">
        <v>60</v>
      </c>
      <c r="Y171" s="722" t="s">
        <v>163</v>
      </c>
      <c r="Z171" s="347">
        <v>10</v>
      </c>
      <c r="AA171" s="229">
        <f t="shared" si="11"/>
        <v>600</v>
      </c>
      <c r="AB171" s="3836"/>
      <c r="AC171" s="208"/>
      <c r="AD171" s="271"/>
      <c r="AE171" s="145"/>
      <c r="AF171" s="189"/>
      <c r="AG171" s="224"/>
      <c r="AH171" s="229"/>
      <c r="AI171" s="3828"/>
      <c r="AJ171" s="163"/>
      <c r="AK171" s="164"/>
      <c r="AL171" s="145"/>
      <c r="AM171" s="278"/>
      <c r="AN171" s="170">
        <v>50</v>
      </c>
      <c r="AO171" s="229">
        <f t="shared" si="10"/>
        <v>0</v>
      </c>
    </row>
    <row r="172" spans="1:42" ht="18" customHeight="1" thickBot="1">
      <c r="A172" s="3720"/>
      <c r="B172" s="3720"/>
      <c r="C172" s="30"/>
      <c r="D172" s="31"/>
      <c r="E172" s="32"/>
      <c r="F172" s="33"/>
      <c r="G172" s="3831"/>
      <c r="H172" s="194"/>
      <c r="I172" s="182"/>
      <c r="J172" s="195"/>
      <c r="K172" s="193"/>
      <c r="L172" s="173"/>
      <c r="M172" s="229"/>
      <c r="N172" s="3829"/>
      <c r="O172" s="268"/>
      <c r="P172" s="182"/>
      <c r="Q172" s="182"/>
      <c r="R172" s="193"/>
      <c r="S172" s="346">
        <v>75</v>
      </c>
      <c r="T172" s="229">
        <f t="shared" si="8"/>
        <v>0</v>
      </c>
      <c r="U172" s="3834"/>
      <c r="V172" s="369"/>
      <c r="W172" s="370"/>
      <c r="X172" s="371"/>
      <c r="Y172" s="373"/>
      <c r="Z172" s="238"/>
      <c r="AA172" s="229">
        <f t="shared" si="11"/>
        <v>0</v>
      </c>
      <c r="AB172" s="3837"/>
      <c r="AC172" s="209"/>
      <c r="AD172" s="167"/>
      <c r="AE172" s="147"/>
      <c r="AF172" s="192"/>
      <c r="AG172" s="220"/>
      <c r="AH172" s="229"/>
      <c r="AI172" s="3829"/>
      <c r="AJ172" s="165"/>
      <c r="AK172" s="152"/>
      <c r="AL172" s="147"/>
      <c r="AM172" s="279"/>
      <c r="AN172" s="173">
        <v>150</v>
      </c>
      <c r="AO172" s="229">
        <f t="shared" si="10"/>
        <v>0</v>
      </c>
    </row>
    <row r="173" spans="1:42" ht="18" customHeight="1" thickBot="1">
      <c r="A173" s="3720"/>
      <c r="B173" s="3720"/>
      <c r="C173" s="30"/>
      <c r="D173" s="31"/>
      <c r="E173" s="32"/>
      <c r="F173" s="33"/>
      <c r="G173" s="3831"/>
      <c r="H173" s="194"/>
      <c r="I173" s="182"/>
      <c r="J173" s="195"/>
      <c r="K173" s="193"/>
      <c r="L173" s="173"/>
      <c r="M173" s="229"/>
      <c r="N173" s="3829"/>
      <c r="O173" s="268"/>
      <c r="P173" s="182"/>
      <c r="Q173" s="182"/>
      <c r="R173" s="193"/>
      <c r="S173" s="346">
        <v>120</v>
      </c>
      <c r="T173" s="229">
        <f t="shared" si="8"/>
        <v>0</v>
      </c>
      <c r="U173" s="3834"/>
      <c r="V173" s="369"/>
      <c r="W173" s="370"/>
      <c r="X173" s="371"/>
      <c r="Y173" s="373"/>
      <c r="Z173" s="300"/>
      <c r="AA173" s="229">
        <f t="shared" si="11"/>
        <v>0</v>
      </c>
      <c r="AB173" s="3837"/>
      <c r="AC173" s="209"/>
      <c r="AD173" s="167"/>
      <c r="AE173" s="147"/>
      <c r="AF173" s="192"/>
      <c r="AG173" s="220"/>
      <c r="AH173" s="229"/>
      <c r="AI173" s="3829"/>
      <c r="AJ173" s="165"/>
      <c r="AK173" s="152"/>
      <c r="AL173" s="147"/>
      <c r="AM173" s="277"/>
      <c r="AN173" s="173">
        <v>30</v>
      </c>
      <c r="AO173" s="229">
        <f t="shared" si="10"/>
        <v>0</v>
      </c>
    </row>
    <row r="174" spans="1:42" ht="18" customHeight="1" thickBot="1">
      <c r="A174" s="3720"/>
      <c r="B174" s="3720"/>
      <c r="C174" s="30"/>
      <c r="D174" s="31"/>
      <c r="E174" s="32"/>
      <c r="F174" s="33"/>
      <c r="G174" s="3831"/>
      <c r="H174" s="133"/>
      <c r="I174" s="134"/>
      <c r="J174" s="135"/>
      <c r="K174" s="193"/>
      <c r="L174" s="173"/>
      <c r="M174" s="229"/>
      <c r="N174" s="3829"/>
      <c r="O174" s="268"/>
      <c r="P174" s="167"/>
      <c r="Q174" s="166"/>
      <c r="R174" s="148"/>
      <c r="S174" s="346"/>
      <c r="T174" s="229">
        <f t="shared" si="8"/>
        <v>0</v>
      </c>
      <c r="U174" s="3834"/>
      <c r="V174" s="369"/>
      <c r="W174" s="370"/>
      <c r="X174" s="371"/>
      <c r="Y174" s="378"/>
      <c r="Z174" s="300"/>
      <c r="AA174" s="229">
        <f t="shared" si="11"/>
        <v>0</v>
      </c>
      <c r="AB174" s="3837"/>
      <c r="AC174" s="209"/>
      <c r="AD174" s="167"/>
      <c r="AE174" s="147"/>
      <c r="AF174" s="192"/>
      <c r="AG174" s="220"/>
      <c r="AH174" s="229"/>
      <c r="AI174" s="3829"/>
      <c r="AJ174" s="165"/>
      <c r="AK174" s="152"/>
      <c r="AL174" s="147"/>
      <c r="AM174" s="277"/>
      <c r="AN174" s="173"/>
      <c r="AO174" s="229">
        <f t="shared" si="10"/>
        <v>0</v>
      </c>
    </row>
    <row r="175" spans="1:42" ht="18" customHeight="1" thickBot="1">
      <c r="A175" s="3720"/>
      <c r="B175" s="3720"/>
      <c r="C175" s="30"/>
      <c r="D175" s="31"/>
      <c r="E175" s="32"/>
      <c r="F175" s="33"/>
      <c r="G175" s="3831"/>
      <c r="H175" s="194"/>
      <c r="I175" s="226"/>
      <c r="J175" s="195"/>
      <c r="K175" s="193"/>
      <c r="L175" s="173"/>
      <c r="M175" s="229"/>
      <c r="N175" s="3829"/>
      <c r="O175" s="268"/>
      <c r="P175" s="167"/>
      <c r="Q175" s="166"/>
      <c r="R175" s="149"/>
      <c r="S175" s="346"/>
      <c r="T175" s="229">
        <f t="shared" si="8"/>
        <v>0</v>
      </c>
      <c r="U175" s="3834"/>
      <c r="V175" s="369"/>
      <c r="W175" s="678"/>
      <c r="X175" s="371"/>
      <c r="Y175" s="378"/>
      <c r="Z175" s="300"/>
      <c r="AA175" s="229">
        <f t="shared" si="11"/>
        <v>0</v>
      </c>
      <c r="AB175" s="3837"/>
      <c r="AC175" s="209"/>
      <c r="AD175" s="152"/>
      <c r="AE175" s="152"/>
      <c r="AF175" s="351"/>
      <c r="AG175" s="248"/>
      <c r="AH175" s="229"/>
      <c r="AI175" s="3829"/>
      <c r="AJ175" s="194"/>
      <c r="AK175" s="182"/>
      <c r="AL175" s="196"/>
      <c r="AM175" s="215"/>
      <c r="AN175" s="173"/>
      <c r="AO175" s="229">
        <f t="shared" si="10"/>
        <v>0</v>
      </c>
    </row>
    <row r="176" spans="1:42" ht="18" customHeight="1" thickBot="1">
      <c r="A176" s="3720"/>
      <c r="B176" s="3720"/>
      <c r="C176" s="30"/>
      <c r="D176" s="31"/>
      <c r="E176" s="32"/>
      <c r="F176" s="33"/>
      <c r="G176" s="3831"/>
      <c r="H176" s="194"/>
      <c r="I176" s="226"/>
      <c r="J176" s="196"/>
      <c r="K176" s="215"/>
      <c r="L176" s="220"/>
      <c r="M176" s="229"/>
      <c r="N176" s="3829"/>
      <c r="O176" s="151"/>
      <c r="P176" s="152"/>
      <c r="Q176" s="166"/>
      <c r="R176" s="148"/>
      <c r="S176" s="346"/>
      <c r="T176" s="229">
        <f t="shared" si="8"/>
        <v>0</v>
      </c>
      <c r="U176" s="3834"/>
      <c r="V176" s="369"/>
      <c r="W176" s="678"/>
      <c r="X176" s="723"/>
      <c r="Y176" s="378"/>
      <c r="Z176" s="300"/>
      <c r="AA176" s="229">
        <f t="shared" si="11"/>
        <v>0</v>
      </c>
      <c r="AB176" s="3837"/>
      <c r="AC176" s="165"/>
      <c r="AD176" s="152"/>
      <c r="AE176" s="166"/>
      <c r="AF176" s="152"/>
      <c r="AG176" s="220"/>
      <c r="AH176" s="229"/>
      <c r="AI176" s="3829"/>
      <c r="AJ176" s="194"/>
      <c r="AK176" s="226"/>
      <c r="AL176" s="196"/>
      <c r="AM176" s="215"/>
      <c r="AN176" s="220"/>
      <c r="AO176" s="229">
        <f t="shared" si="10"/>
        <v>0</v>
      </c>
    </row>
    <row r="177" spans="1:42" ht="18" customHeight="1" thickBot="1">
      <c r="A177" s="3720"/>
      <c r="B177" s="3720"/>
      <c r="C177" s="30"/>
      <c r="D177" s="31"/>
      <c r="E177" s="32"/>
      <c r="F177" s="33"/>
      <c r="G177" s="3831"/>
      <c r="H177" s="174"/>
      <c r="I177" s="175"/>
      <c r="J177" s="161"/>
      <c r="K177" s="222"/>
      <c r="L177" s="220"/>
      <c r="M177" s="229"/>
      <c r="N177" s="3829"/>
      <c r="O177" s="153"/>
      <c r="P177" s="154"/>
      <c r="Q177" s="212"/>
      <c r="R177" s="199"/>
      <c r="S177" s="346"/>
      <c r="T177" s="229">
        <f t="shared" si="8"/>
        <v>0</v>
      </c>
      <c r="U177" s="3834"/>
      <c r="V177" s="380"/>
      <c r="W177" s="724"/>
      <c r="X177" s="725"/>
      <c r="Y177" s="726"/>
      <c r="Z177" s="300"/>
      <c r="AA177" s="229">
        <f t="shared" si="11"/>
        <v>0</v>
      </c>
      <c r="AB177" s="3837"/>
      <c r="AC177" s="165"/>
      <c r="AD177" s="152"/>
      <c r="AE177" s="166"/>
      <c r="AF177" s="152"/>
      <c r="AG177" s="220"/>
      <c r="AH177" s="229"/>
      <c r="AI177" s="3829"/>
      <c r="AJ177" s="216"/>
      <c r="AK177" s="227"/>
      <c r="AL177" s="228"/>
      <c r="AM177" s="218"/>
      <c r="AN177" s="220"/>
      <c r="AO177" s="229">
        <f t="shared" si="10"/>
        <v>0</v>
      </c>
    </row>
    <row r="178" spans="1:42" ht="18" hidden="1" customHeight="1" thickBot="1">
      <c r="A178" s="3720"/>
      <c r="B178" s="3720"/>
      <c r="C178" s="30"/>
      <c r="D178" s="31"/>
      <c r="E178" s="32"/>
      <c r="F178" s="33"/>
      <c r="G178" s="3831"/>
      <c r="H178" s="172"/>
      <c r="I178" s="172"/>
      <c r="J178" s="159"/>
      <c r="K178" s="220"/>
      <c r="L178" s="220"/>
      <c r="M178" s="229"/>
      <c r="N178" s="3829"/>
      <c r="O178" s="204"/>
      <c r="P178" s="200"/>
      <c r="Q178" s="201"/>
      <c r="R178" s="202"/>
      <c r="S178" s="346"/>
      <c r="T178" s="229">
        <f t="shared" si="8"/>
        <v>0</v>
      </c>
      <c r="U178" s="3834"/>
      <c r="V178" s="727"/>
      <c r="W178" s="727"/>
      <c r="X178" s="728"/>
      <c r="Y178" s="382"/>
      <c r="Z178" s="300"/>
      <c r="AA178" s="229">
        <f t="shared" si="11"/>
        <v>0</v>
      </c>
      <c r="AB178" s="3837"/>
      <c r="AC178" s="165"/>
      <c r="AD178" s="183"/>
      <c r="AE178" s="184"/>
      <c r="AF178" s="152"/>
      <c r="AG178" s="220"/>
      <c r="AH178" s="229"/>
      <c r="AI178" s="3829"/>
      <c r="AJ178" s="171"/>
      <c r="AK178" s="172"/>
      <c r="AL178" s="159"/>
      <c r="AM178" s="220"/>
      <c r="AN178" s="44"/>
      <c r="AO178" s="229">
        <f t="shared" si="10"/>
        <v>0</v>
      </c>
    </row>
    <row r="179" spans="1:42" ht="18" hidden="1" customHeight="1">
      <c r="A179" s="3720"/>
      <c r="B179" s="3720"/>
      <c r="C179" s="30"/>
      <c r="D179" s="31"/>
      <c r="E179" s="32"/>
      <c r="F179" s="33"/>
      <c r="G179" s="3831"/>
      <c r="H179" s="172"/>
      <c r="I179" s="172"/>
      <c r="J179" s="159"/>
      <c r="K179" s="220"/>
      <c r="L179" s="220"/>
      <c r="M179" s="229"/>
      <c r="N179" s="3829"/>
      <c r="O179" s="165"/>
      <c r="P179" s="183"/>
      <c r="Q179" s="197"/>
      <c r="R179" s="152"/>
      <c r="S179" s="346"/>
      <c r="T179" s="229">
        <f t="shared" si="8"/>
        <v>0</v>
      </c>
      <c r="U179" s="3834"/>
      <c r="V179" s="727"/>
      <c r="W179" s="727"/>
      <c r="X179" s="728"/>
      <c r="Y179" s="382"/>
      <c r="Z179" s="300"/>
      <c r="AA179" s="229">
        <f t="shared" si="11"/>
        <v>0</v>
      </c>
      <c r="AB179" s="3837"/>
      <c r="AC179" s="165"/>
      <c r="AD179" s="183"/>
      <c r="AE179" s="184"/>
      <c r="AF179" s="152"/>
      <c r="AG179" s="220"/>
      <c r="AH179" s="229"/>
      <c r="AI179" s="3829"/>
      <c r="AJ179" s="171"/>
      <c r="AK179" s="172"/>
      <c r="AL179" s="159"/>
      <c r="AM179" s="220"/>
      <c r="AN179" s="44"/>
      <c r="AO179" s="229">
        <f t="shared" si="10"/>
        <v>0</v>
      </c>
    </row>
    <row r="180" spans="1:42" ht="18" hidden="1" customHeight="1">
      <c r="A180" s="3720"/>
      <c r="B180" s="3720"/>
      <c r="C180" s="30"/>
      <c r="D180" s="31"/>
      <c r="E180" s="32"/>
      <c r="F180" s="33"/>
      <c r="G180" s="3831"/>
      <c r="H180" s="172"/>
      <c r="I180" s="172"/>
      <c r="J180" s="159"/>
      <c r="K180" s="220"/>
      <c r="L180" s="220"/>
      <c r="M180" s="229"/>
      <c r="N180" s="3829"/>
      <c r="O180" s="165"/>
      <c r="P180" s="183"/>
      <c r="Q180" s="197"/>
      <c r="R180" s="152"/>
      <c r="S180" s="346"/>
      <c r="T180" s="229">
        <f t="shared" si="8"/>
        <v>0</v>
      </c>
      <c r="U180" s="3834"/>
      <c r="V180" s="727"/>
      <c r="W180" s="727"/>
      <c r="X180" s="728"/>
      <c r="Y180" s="382"/>
      <c r="Z180" s="300"/>
      <c r="AA180" s="229">
        <f t="shared" si="11"/>
        <v>0</v>
      </c>
      <c r="AB180" s="3837"/>
      <c r="AC180" s="165"/>
      <c r="AD180" s="183"/>
      <c r="AE180" s="184"/>
      <c r="AF180" s="152"/>
      <c r="AG180" s="220"/>
      <c r="AH180" s="229"/>
      <c r="AI180" s="3829"/>
      <c r="AJ180" s="171"/>
      <c r="AK180" s="172"/>
      <c r="AL180" s="159"/>
      <c r="AM180" s="220"/>
      <c r="AN180" s="44"/>
      <c r="AO180" s="229">
        <f t="shared" si="10"/>
        <v>0</v>
      </c>
    </row>
    <row r="181" spans="1:42" ht="18" hidden="1" customHeight="1">
      <c r="A181" s="3720"/>
      <c r="B181" s="3720"/>
      <c r="C181" s="30"/>
      <c r="D181" s="31"/>
      <c r="E181" s="32"/>
      <c r="F181" s="33"/>
      <c r="G181" s="3831"/>
      <c r="H181" s="172"/>
      <c r="I181" s="172"/>
      <c r="J181" s="159"/>
      <c r="K181" s="220"/>
      <c r="L181" s="220"/>
      <c r="M181" s="229"/>
      <c r="N181" s="3829"/>
      <c r="O181" s="165"/>
      <c r="P181" s="183"/>
      <c r="Q181" s="197"/>
      <c r="R181" s="152"/>
      <c r="S181" s="346"/>
      <c r="T181" s="229">
        <f t="shared" si="8"/>
        <v>0</v>
      </c>
      <c r="U181" s="3834"/>
      <c r="V181" s="727"/>
      <c r="W181" s="727"/>
      <c r="X181" s="728"/>
      <c r="Y181" s="382"/>
      <c r="Z181" s="300"/>
      <c r="AA181" s="229">
        <f t="shared" si="11"/>
        <v>0</v>
      </c>
      <c r="AB181" s="3837"/>
      <c r="AC181" s="165"/>
      <c r="AD181" s="183"/>
      <c r="AE181" s="184"/>
      <c r="AF181" s="152"/>
      <c r="AG181" s="220"/>
      <c r="AH181" s="229"/>
      <c r="AI181" s="3829"/>
      <c r="AJ181" s="171"/>
      <c r="AK181" s="172"/>
      <c r="AL181" s="159"/>
      <c r="AM181" s="220"/>
      <c r="AN181" s="44"/>
      <c r="AO181" s="229">
        <f t="shared" si="10"/>
        <v>0</v>
      </c>
    </row>
    <row r="182" spans="1:42" ht="18" hidden="1" customHeight="1">
      <c r="A182" s="3720"/>
      <c r="B182" s="3720"/>
      <c r="C182" s="30"/>
      <c r="D182" s="31"/>
      <c r="E182" s="32"/>
      <c r="F182" s="33"/>
      <c r="G182" s="3831"/>
      <c r="H182" s="172"/>
      <c r="I182" s="172"/>
      <c r="J182" s="159"/>
      <c r="K182" s="220"/>
      <c r="L182" s="220"/>
      <c r="M182" s="229"/>
      <c r="N182" s="3829"/>
      <c r="O182" s="165"/>
      <c r="P182" s="183"/>
      <c r="Q182" s="197"/>
      <c r="R182" s="152"/>
      <c r="S182" s="346"/>
      <c r="T182" s="229">
        <f t="shared" si="8"/>
        <v>0</v>
      </c>
      <c r="U182" s="3834"/>
      <c r="V182" s="727"/>
      <c r="W182" s="727"/>
      <c r="X182" s="728"/>
      <c r="Y182" s="382"/>
      <c r="Z182" s="300"/>
      <c r="AA182" s="229">
        <f t="shared" si="11"/>
        <v>0</v>
      </c>
      <c r="AB182" s="3837"/>
      <c r="AC182" s="165"/>
      <c r="AD182" s="183"/>
      <c r="AE182" s="184"/>
      <c r="AF182" s="152"/>
      <c r="AG182" s="220"/>
      <c r="AH182" s="229"/>
      <c r="AI182" s="3829"/>
      <c r="AJ182" s="171"/>
      <c r="AK182" s="172"/>
      <c r="AL182" s="159"/>
      <c r="AM182" s="220"/>
      <c r="AN182" s="44"/>
      <c r="AO182" s="229">
        <f t="shared" si="10"/>
        <v>0</v>
      </c>
    </row>
    <row r="183" spans="1:42" ht="18" hidden="1" customHeight="1">
      <c r="A183" s="3720"/>
      <c r="B183" s="3720"/>
      <c r="C183" s="30"/>
      <c r="D183" s="31"/>
      <c r="E183" s="32"/>
      <c r="F183" s="33"/>
      <c r="G183" s="3831"/>
      <c r="H183" s="172"/>
      <c r="I183" s="172"/>
      <c r="J183" s="159"/>
      <c r="K183" s="220"/>
      <c r="L183" s="220"/>
      <c r="M183" s="229"/>
      <c r="N183" s="3829"/>
      <c r="O183" s="165"/>
      <c r="P183" s="183"/>
      <c r="Q183" s="197"/>
      <c r="R183" s="152"/>
      <c r="S183" s="346"/>
      <c r="T183" s="229">
        <f t="shared" si="8"/>
        <v>0</v>
      </c>
      <c r="U183" s="3834"/>
      <c r="V183" s="727"/>
      <c r="W183" s="727"/>
      <c r="X183" s="728"/>
      <c r="Y183" s="382"/>
      <c r="Z183" s="300"/>
      <c r="AA183" s="229">
        <f t="shared" si="11"/>
        <v>0</v>
      </c>
      <c r="AB183" s="3837"/>
      <c r="AC183" s="165"/>
      <c r="AD183" s="183"/>
      <c r="AE183" s="184"/>
      <c r="AF183" s="152"/>
      <c r="AG183" s="220"/>
      <c r="AH183" s="229"/>
      <c r="AI183" s="3829"/>
      <c r="AJ183" s="171"/>
      <c r="AK183" s="172"/>
      <c r="AL183" s="159"/>
      <c r="AM183" s="220"/>
      <c r="AN183" s="44"/>
      <c r="AO183" s="229">
        <f t="shared" si="10"/>
        <v>0</v>
      </c>
    </row>
    <row r="184" spans="1:42" ht="18" hidden="1" customHeight="1">
      <c r="A184" s="3720"/>
      <c r="B184" s="3720"/>
      <c r="C184" s="30"/>
      <c r="D184" s="31"/>
      <c r="E184" s="32"/>
      <c r="F184" s="33"/>
      <c r="G184" s="3831"/>
      <c r="H184" s="172"/>
      <c r="I184" s="172"/>
      <c r="J184" s="159"/>
      <c r="K184" s="220"/>
      <c r="L184" s="220"/>
      <c r="M184" s="229"/>
      <c r="N184" s="3829"/>
      <c r="O184" s="165"/>
      <c r="P184" s="183"/>
      <c r="Q184" s="197"/>
      <c r="R184" s="152"/>
      <c r="S184" s="346"/>
      <c r="T184" s="229">
        <f t="shared" si="8"/>
        <v>0</v>
      </c>
      <c r="U184" s="3834"/>
      <c r="V184" s="727"/>
      <c r="W184" s="727"/>
      <c r="X184" s="728"/>
      <c r="Y184" s="382"/>
      <c r="Z184" s="300"/>
      <c r="AA184" s="229">
        <f t="shared" si="11"/>
        <v>0</v>
      </c>
      <c r="AB184" s="3837"/>
      <c r="AC184" s="165"/>
      <c r="AD184" s="183"/>
      <c r="AE184" s="184"/>
      <c r="AF184" s="152"/>
      <c r="AG184" s="220"/>
      <c r="AH184" s="229"/>
      <c r="AI184" s="3829"/>
      <c r="AJ184" s="171"/>
      <c r="AK184" s="172"/>
      <c r="AL184" s="159"/>
      <c r="AM184" s="220"/>
      <c r="AN184" s="44"/>
      <c r="AO184" s="229">
        <f t="shared" si="10"/>
        <v>0</v>
      </c>
    </row>
    <row r="185" spans="1:42" ht="18" hidden="1" customHeight="1">
      <c r="A185" s="3721"/>
      <c r="B185" s="3721"/>
      <c r="C185" s="35"/>
      <c r="D185" s="36"/>
      <c r="E185" s="37"/>
      <c r="F185" s="38"/>
      <c r="G185" s="3832"/>
      <c r="H185" s="175"/>
      <c r="I185" s="175"/>
      <c r="J185" s="161"/>
      <c r="K185" s="222"/>
      <c r="L185" s="222"/>
      <c r="M185" s="229"/>
      <c r="N185" s="3830"/>
      <c r="O185" s="185"/>
      <c r="P185" s="186"/>
      <c r="Q185" s="198"/>
      <c r="R185" s="154"/>
      <c r="S185" s="346"/>
      <c r="T185" s="229">
        <f t="shared" si="8"/>
        <v>0</v>
      </c>
      <c r="U185" s="3835"/>
      <c r="V185" s="729"/>
      <c r="W185" s="729"/>
      <c r="X185" s="730"/>
      <c r="Y185" s="383"/>
      <c r="Z185" s="303"/>
      <c r="AA185" s="229">
        <f t="shared" si="11"/>
        <v>0</v>
      </c>
      <c r="AB185" s="3838"/>
      <c r="AC185" s="185"/>
      <c r="AD185" s="186"/>
      <c r="AE185" s="187"/>
      <c r="AF185" s="154"/>
      <c r="AG185" s="222"/>
      <c r="AH185" s="229"/>
      <c r="AI185" s="3830"/>
      <c r="AJ185" s="174"/>
      <c r="AK185" s="175"/>
      <c r="AL185" s="161"/>
      <c r="AM185" s="222"/>
      <c r="AN185" s="47"/>
      <c r="AO185" s="229">
        <f t="shared" si="10"/>
        <v>0</v>
      </c>
    </row>
    <row r="186" spans="1:42" ht="18" customHeight="1">
      <c r="A186" s="3543"/>
      <c r="B186" s="59"/>
      <c r="C186" s="60"/>
      <c r="D186" s="61"/>
      <c r="E186" s="62"/>
      <c r="F186" s="63"/>
      <c r="G186" s="652"/>
      <c r="H186" s="653"/>
      <c r="I186" s="654"/>
      <c r="J186" s="655"/>
      <c r="K186" s="656"/>
      <c r="L186" s="657"/>
      <c r="M186" s="229"/>
      <c r="N186" s="607"/>
      <c r="O186" s="607"/>
      <c r="P186" s="294"/>
      <c r="Q186" s="188"/>
      <c r="R186" s="146"/>
      <c r="S186" s="65">
        <v>8</v>
      </c>
      <c r="T186" s="229">
        <f t="shared" si="8"/>
        <v>0</v>
      </c>
      <c r="U186" s="64"/>
      <c r="V186" s="64"/>
      <c r="W186" s="66"/>
      <c r="X186" s="54"/>
      <c r="Y186" s="50"/>
      <c r="Z186" s="65"/>
      <c r="AA186" s="229">
        <f t="shared" si="11"/>
        <v>0</v>
      </c>
      <c r="AB186" s="606"/>
      <c r="AC186" s="607"/>
      <c r="AD186" s="294"/>
      <c r="AE186" s="188"/>
      <c r="AF186" s="146"/>
      <c r="AG186" s="608"/>
      <c r="AH186" s="229"/>
      <c r="AI186" s="607"/>
      <c r="AJ186" s="607"/>
      <c r="AK186" s="609"/>
      <c r="AL186" s="610"/>
      <c r="AM186" s="611"/>
      <c r="AN186" s="65"/>
      <c r="AO186" s="229">
        <f t="shared" si="10"/>
        <v>0</v>
      </c>
      <c r="AP186" s="325">
        <f>AP218-AP201</f>
        <v>34.156818181818181</v>
      </c>
    </row>
    <row r="187" spans="1:42" ht="18" hidden="1" customHeight="1">
      <c r="A187" s="3544"/>
      <c r="B187" s="68"/>
      <c r="C187" s="69"/>
      <c r="D187" s="70"/>
      <c r="E187" s="71"/>
      <c r="F187" s="72"/>
      <c r="G187" s="658"/>
      <c r="H187" s="659"/>
      <c r="I187" s="660"/>
      <c r="J187" s="661"/>
      <c r="K187" s="662"/>
      <c r="L187" s="663"/>
      <c r="M187" s="229"/>
      <c r="N187" s="612"/>
      <c r="O187" s="613"/>
      <c r="P187" s="295"/>
      <c r="Q187" s="296"/>
      <c r="R187" s="297"/>
      <c r="S187" s="78"/>
      <c r="T187" s="229">
        <f t="shared" si="8"/>
        <v>0</v>
      </c>
      <c r="U187" s="73"/>
      <c r="V187" s="74"/>
      <c r="W187" s="79"/>
      <c r="X187" s="80"/>
      <c r="Y187" s="81"/>
      <c r="Z187" s="78"/>
      <c r="AA187" s="229">
        <f t="shared" si="11"/>
        <v>0</v>
      </c>
      <c r="AB187" s="612"/>
      <c r="AC187" s="613"/>
      <c r="AD187" s="295"/>
      <c r="AE187" s="296"/>
      <c r="AF187" s="297"/>
      <c r="AG187" s="614"/>
      <c r="AH187" s="229"/>
      <c r="AI187" s="612"/>
      <c r="AJ187" s="613"/>
      <c r="AK187" s="615"/>
      <c r="AL187" s="616"/>
      <c r="AM187" s="617"/>
      <c r="AN187" s="78"/>
      <c r="AO187" s="229">
        <f t="shared" si="10"/>
        <v>0</v>
      </c>
    </row>
    <row r="188" spans="1:42" ht="18" hidden="1" customHeight="1" thickBot="1">
      <c r="A188" s="3544"/>
      <c r="B188" s="68"/>
      <c r="C188" s="69"/>
      <c r="D188" s="70"/>
      <c r="E188" s="71"/>
      <c r="F188" s="72"/>
      <c r="G188" s="658"/>
      <c r="H188" s="659"/>
      <c r="I188" s="660"/>
      <c r="J188" s="661"/>
      <c r="K188" s="662"/>
      <c r="L188" s="663"/>
      <c r="M188" s="229"/>
      <c r="N188" s="612"/>
      <c r="O188" s="613"/>
      <c r="P188" s="295"/>
      <c r="Q188" s="296"/>
      <c r="R188" s="297"/>
      <c r="S188" s="78"/>
      <c r="T188" s="229">
        <f t="shared" si="8"/>
        <v>0</v>
      </c>
      <c r="U188" s="73"/>
      <c r="V188" s="74"/>
      <c r="W188" s="79"/>
      <c r="X188" s="80"/>
      <c r="Y188" s="81"/>
      <c r="Z188" s="78"/>
      <c r="AA188" s="229">
        <f t="shared" si="11"/>
        <v>0</v>
      </c>
      <c r="AB188" s="612"/>
      <c r="AC188" s="613"/>
      <c r="AD188" s="295"/>
      <c r="AE188" s="296"/>
      <c r="AF188" s="297"/>
      <c r="AG188" s="614"/>
      <c r="AH188" s="229"/>
      <c r="AI188" s="612"/>
      <c r="AJ188" s="613"/>
      <c r="AK188" s="615"/>
      <c r="AL188" s="616"/>
      <c r="AM188" s="617"/>
      <c r="AN188" s="78"/>
      <c r="AO188" s="229">
        <f t="shared" si="10"/>
        <v>0</v>
      </c>
    </row>
    <row r="189" spans="1:42" ht="18" hidden="1" customHeight="1" thickBot="1">
      <c r="A189" s="3544"/>
      <c r="B189" s="68"/>
      <c r="C189" s="69"/>
      <c r="D189" s="70"/>
      <c r="E189" s="71"/>
      <c r="F189" s="72"/>
      <c r="G189" s="658"/>
      <c r="H189" s="659"/>
      <c r="I189" s="660"/>
      <c r="J189" s="661"/>
      <c r="K189" s="662"/>
      <c r="L189" s="663"/>
      <c r="M189" s="229"/>
      <c r="N189" s="612"/>
      <c r="O189" s="613"/>
      <c r="P189" s="295"/>
      <c r="Q189" s="296"/>
      <c r="R189" s="297"/>
      <c r="S189" s="78"/>
      <c r="T189" s="229">
        <f t="shared" si="8"/>
        <v>0</v>
      </c>
      <c r="U189" s="73"/>
      <c r="V189" s="74"/>
      <c r="W189" s="79"/>
      <c r="X189" s="80"/>
      <c r="Y189" s="81"/>
      <c r="Z189" s="78"/>
      <c r="AA189" s="229">
        <f t="shared" si="11"/>
        <v>0</v>
      </c>
      <c r="AB189" s="612"/>
      <c r="AC189" s="613"/>
      <c r="AD189" s="295"/>
      <c r="AE189" s="296"/>
      <c r="AF189" s="297"/>
      <c r="AG189" s="614"/>
      <c r="AH189" s="229"/>
      <c r="AI189" s="612"/>
      <c r="AJ189" s="613"/>
      <c r="AK189" s="615"/>
      <c r="AL189" s="616"/>
      <c r="AM189" s="617"/>
      <c r="AN189" s="78"/>
      <c r="AO189" s="229">
        <f t="shared" si="10"/>
        <v>0</v>
      </c>
    </row>
    <row r="190" spans="1:42" ht="18" hidden="1" customHeight="1" thickBot="1">
      <c r="A190" s="3544"/>
      <c r="B190" s="68"/>
      <c r="C190" s="69"/>
      <c r="D190" s="70"/>
      <c r="E190" s="71"/>
      <c r="F190" s="72"/>
      <c r="G190" s="658"/>
      <c r="H190" s="659"/>
      <c r="I190" s="660"/>
      <c r="J190" s="661"/>
      <c r="K190" s="662"/>
      <c r="L190" s="663"/>
      <c r="M190" s="229"/>
      <c r="N190" s="612"/>
      <c r="O190" s="613"/>
      <c r="P190" s="295"/>
      <c r="Q190" s="296"/>
      <c r="R190" s="297"/>
      <c r="S190" s="78"/>
      <c r="T190" s="229">
        <f t="shared" si="8"/>
        <v>0</v>
      </c>
      <c r="U190" s="73"/>
      <c r="V190" s="74"/>
      <c r="W190" s="79"/>
      <c r="X190" s="80"/>
      <c r="Y190" s="81"/>
      <c r="Z190" s="78"/>
      <c r="AA190" s="229">
        <f t="shared" si="11"/>
        <v>0</v>
      </c>
      <c r="AB190" s="612"/>
      <c r="AC190" s="613"/>
      <c r="AD190" s="295"/>
      <c r="AE190" s="296"/>
      <c r="AF190" s="297"/>
      <c r="AG190" s="614"/>
      <c r="AH190" s="229"/>
      <c r="AI190" s="612"/>
      <c r="AJ190" s="613"/>
      <c r="AK190" s="615"/>
      <c r="AL190" s="616"/>
      <c r="AM190" s="617"/>
      <c r="AN190" s="78"/>
      <c r="AO190" s="229">
        <f t="shared" si="10"/>
        <v>0</v>
      </c>
    </row>
    <row r="191" spans="1:42" ht="18" hidden="1" customHeight="1" thickBot="1">
      <c r="A191" s="3544"/>
      <c r="B191" s="68"/>
      <c r="C191" s="69"/>
      <c r="D191" s="70"/>
      <c r="E191" s="71"/>
      <c r="F191" s="72"/>
      <c r="G191" s="658"/>
      <c r="H191" s="659"/>
      <c r="I191" s="660"/>
      <c r="J191" s="661"/>
      <c r="K191" s="662"/>
      <c r="L191" s="663"/>
      <c r="M191" s="229"/>
      <c r="N191" s="612"/>
      <c r="O191" s="613"/>
      <c r="P191" s="295"/>
      <c r="Q191" s="296"/>
      <c r="R191" s="297"/>
      <c r="S191" s="78"/>
      <c r="T191" s="229">
        <f t="shared" si="8"/>
        <v>0</v>
      </c>
      <c r="U191" s="73"/>
      <c r="V191" s="74"/>
      <c r="W191" s="79"/>
      <c r="X191" s="80"/>
      <c r="Y191" s="81"/>
      <c r="Z191" s="78"/>
      <c r="AA191" s="229">
        <f t="shared" si="11"/>
        <v>0</v>
      </c>
      <c r="AB191" s="612"/>
      <c r="AC191" s="613"/>
      <c r="AD191" s="295"/>
      <c r="AE191" s="296"/>
      <c r="AF191" s="297"/>
      <c r="AG191" s="614"/>
      <c r="AH191" s="229"/>
      <c r="AI191" s="612"/>
      <c r="AJ191" s="613"/>
      <c r="AK191" s="615"/>
      <c r="AL191" s="616"/>
      <c r="AM191" s="617"/>
      <c r="AN191" s="78"/>
      <c r="AO191" s="229">
        <f t="shared" si="10"/>
        <v>0</v>
      </c>
    </row>
    <row r="192" spans="1:42" ht="18" hidden="1" customHeight="1" thickBot="1">
      <c r="A192" s="3544"/>
      <c r="B192" s="68"/>
      <c r="C192" s="69"/>
      <c r="D192" s="70"/>
      <c r="E192" s="71"/>
      <c r="F192" s="72"/>
      <c r="G192" s="658"/>
      <c r="H192" s="659"/>
      <c r="I192" s="660"/>
      <c r="J192" s="661"/>
      <c r="K192" s="662"/>
      <c r="L192" s="663"/>
      <c r="M192" s="229"/>
      <c r="N192" s="612"/>
      <c r="O192" s="613"/>
      <c r="P192" s="295"/>
      <c r="Q192" s="296"/>
      <c r="R192" s="297"/>
      <c r="S192" s="78"/>
      <c r="T192" s="229">
        <f t="shared" si="8"/>
        <v>0</v>
      </c>
      <c r="U192" s="73"/>
      <c r="V192" s="74"/>
      <c r="W192" s="79"/>
      <c r="X192" s="80"/>
      <c r="Y192" s="81"/>
      <c r="Z192" s="78"/>
      <c r="AA192" s="229">
        <f t="shared" si="11"/>
        <v>0</v>
      </c>
      <c r="AB192" s="612"/>
      <c r="AC192" s="613"/>
      <c r="AD192" s="295"/>
      <c r="AE192" s="296"/>
      <c r="AF192" s="297"/>
      <c r="AG192" s="614"/>
      <c r="AH192" s="229"/>
      <c r="AI192" s="612"/>
      <c r="AJ192" s="613"/>
      <c r="AK192" s="615"/>
      <c r="AL192" s="616"/>
      <c r="AM192" s="617"/>
      <c r="AN192" s="78"/>
      <c r="AO192" s="229">
        <f t="shared" si="10"/>
        <v>0</v>
      </c>
    </row>
    <row r="193" spans="1:42" ht="18" hidden="1" customHeight="1" thickBot="1">
      <c r="A193" s="3544"/>
      <c r="B193" s="68"/>
      <c r="C193" s="69"/>
      <c r="D193" s="70"/>
      <c r="E193" s="71"/>
      <c r="F193" s="72"/>
      <c r="G193" s="658"/>
      <c r="H193" s="659"/>
      <c r="I193" s="660"/>
      <c r="J193" s="661"/>
      <c r="K193" s="662"/>
      <c r="L193" s="663"/>
      <c r="M193" s="229"/>
      <c r="N193" s="612"/>
      <c r="O193" s="613"/>
      <c r="P193" s="295"/>
      <c r="Q193" s="296"/>
      <c r="R193" s="297"/>
      <c r="S193" s="78"/>
      <c r="T193" s="229">
        <f t="shared" si="8"/>
        <v>0</v>
      </c>
      <c r="U193" s="73"/>
      <c r="V193" s="74"/>
      <c r="W193" s="79"/>
      <c r="X193" s="80"/>
      <c r="Y193" s="81"/>
      <c r="Z193" s="78"/>
      <c r="AA193" s="229">
        <f t="shared" si="11"/>
        <v>0</v>
      </c>
      <c r="AB193" s="612"/>
      <c r="AC193" s="613"/>
      <c r="AD193" s="295"/>
      <c r="AE193" s="296"/>
      <c r="AF193" s="297"/>
      <c r="AG193" s="614"/>
      <c r="AH193" s="229"/>
      <c r="AI193" s="612"/>
      <c r="AJ193" s="613"/>
      <c r="AK193" s="615"/>
      <c r="AL193" s="616"/>
      <c r="AM193" s="617"/>
      <c r="AN193" s="78"/>
      <c r="AO193" s="229">
        <f t="shared" si="10"/>
        <v>0</v>
      </c>
    </row>
    <row r="194" spans="1:42" ht="18" hidden="1" customHeight="1" thickBot="1">
      <c r="A194" s="3544"/>
      <c r="B194" s="68"/>
      <c r="C194" s="69"/>
      <c r="D194" s="70"/>
      <c r="E194" s="71"/>
      <c r="F194" s="72"/>
      <c r="G194" s="658"/>
      <c r="H194" s="659"/>
      <c r="I194" s="660"/>
      <c r="J194" s="661"/>
      <c r="K194" s="662"/>
      <c r="L194" s="663"/>
      <c r="M194" s="229"/>
      <c r="N194" s="612"/>
      <c r="O194" s="613"/>
      <c r="P194" s="295"/>
      <c r="Q194" s="296"/>
      <c r="R194" s="297"/>
      <c r="S194" s="78"/>
      <c r="T194" s="229">
        <f t="shared" si="8"/>
        <v>0</v>
      </c>
      <c r="U194" s="73"/>
      <c r="V194" s="74"/>
      <c r="W194" s="79"/>
      <c r="X194" s="80"/>
      <c r="Y194" s="81"/>
      <c r="Z194" s="78"/>
      <c r="AA194" s="229">
        <f t="shared" si="11"/>
        <v>0</v>
      </c>
      <c r="AB194" s="612"/>
      <c r="AC194" s="613"/>
      <c r="AD194" s="295"/>
      <c r="AE194" s="296"/>
      <c r="AF194" s="297"/>
      <c r="AG194" s="614"/>
      <c r="AH194" s="229"/>
      <c r="AI194" s="612"/>
      <c r="AJ194" s="613"/>
      <c r="AK194" s="615"/>
      <c r="AL194" s="616"/>
      <c r="AM194" s="617"/>
      <c r="AN194" s="78"/>
      <c r="AO194" s="229">
        <f t="shared" si="10"/>
        <v>0</v>
      </c>
    </row>
    <row r="195" spans="1:42" ht="18" hidden="1" customHeight="1" thickBot="1">
      <c r="A195" s="3544"/>
      <c r="B195" s="68"/>
      <c r="C195" s="69"/>
      <c r="D195" s="70"/>
      <c r="E195" s="71"/>
      <c r="F195" s="72"/>
      <c r="G195" s="658"/>
      <c r="H195" s="659"/>
      <c r="I195" s="660"/>
      <c r="J195" s="661"/>
      <c r="K195" s="662"/>
      <c r="L195" s="663"/>
      <c r="M195" s="229"/>
      <c r="N195" s="612"/>
      <c r="O195" s="613"/>
      <c r="P195" s="295"/>
      <c r="Q195" s="296"/>
      <c r="R195" s="297"/>
      <c r="S195" s="78"/>
      <c r="T195" s="229">
        <f t="shared" si="8"/>
        <v>0</v>
      </c>
      <c r="U195" s="73"/>
      <c r="V195" s="74"/>
      <c r="W195" s="79"/>
      <c r="X195" s="80"/>
      <c r="Y195" s="81"/>
      <c r="Z195" s="78"/>
      <c r="AA195" s="229">
        <f t="shared" si="11"/>
        <v>0</v>
      </c>
      <c r="AB195" s="612"/>
      <c r="AC195" s="613"/>
      <c r="AD195" s="295"/>
      <c r="AE195" s="296"/>
      <c r="AF195" s="297"/>
      <c r="AG195" s="614"/>
      <c r="AH195" s="229"/>
      <c r="AI195" s="612"/>
      <c r="AJ195" s="613"/>
      <c r="AK195" s="615"/>
      <c r="AL195" s="616"/>
      <c r="AM195" s="617"/>
      <c r="AN195" s="78"/>
      <c r="AO195" s="229">
        <f t="shared" si="10"/>
        <v>0</v>
      </c>
    </row>
    <row r="196" spans="1:42" ht="18" hidden="1" customHeight="1" thickBot="1">
      <c r="A196" s="3544"/>
      <c r="B196" s="68"/>
      <c r="C196" s="69"/>
      <c r="D196" s="70"/>
      <c r="E196" s="71"/>
      <c r="F196" s="72"/>
      <c r="G196" s="658"/>
      <c r="H196" s="659"/>
      <c r="I196" s="660"/>
      <c r="J196" s="661"/>
      <c r="K196" s="662"/>
      <c r="L196" s="663"/>
      <c r="M196" s="229"/>
      <c r="N196" s="612"/>
      <c r="O196" s="613"/>
      <c r="P196" s="295"/>
      <c r="Q196" s="296"/>
      <c r="R196" s="297"/>
      <c r="S196" s="78"/>
      <c r="T196" s="229">
        <f t="shared" si="8"/>
        <v>0</v>
      </c>
      <c r="U196" s="73"/>
      <c r="V196" s="74"/>
      <c r="W196" s="79"/>
      <c r="X196" s="80"/>
      <c r="Y196" s="81"/>
      <c r="Z196" s="78"/>
      <c r="AA196" s="229">
        <f t="shared" si="11"/>
        <v>0</v>
      </c>
      <c r="AB196" s="612"/>
      <c r="AC196" s="613"/>
      <c r="AD196" s="295"/>
      <c r="AE196" s="296"/>
      <c r="AF196" s="297"/>
      <c r="AG196" s="614"/>
      <c r="AH196" s="229"/>
      <c r="AI196" s="612"/>
      <c r="AJ196" s="613"/>
      <c r="AK196" s="615"/>
      <c r="AL196" s="616"/>
      <c r="AM196" s="617"/>
      <c r="AN196" s="78"/>
      <c r="AO196" s="229">
        <f t="shared" si="10"/>
        <v>0</v>
      </c>
    </row>
    <row r="197" spans="1:42" ht="18" hidden="1" customHeight="1" thickBot="1">
      <c r="A197" s="3544"/>
      <c r="B197" s="68"/>
      <c r="C197" s="69"/>
      <c r="D197" s="70"/>
      <c r="E197" s="71"/>
      <c r="F197" s="72"/>
      <c r="G197" s="658"/>
      <c r="H197" s="659"/>
      <c r="I197" s="660"/>
      <c r="J197" s="661"/>
      <c r="K197" s="662"/>
      <c r="L197" s="663"/>
      <c r="M197" s="229"/>
      <c r="N197" s="612"/>
      <c r="O197" s="613"/>
      <c r="P197" s="295"/>
      <c r="Q197" s="296"/>
      <c r="R197" s="297"/>
      <c r="S197" s="78"/>
      <c r="T197" s="229">
        <f t="shared" si="8"/>
        <v>0</v>
      </c>
      <c r="U197" s="73"/>
      <c r="V197" s="74"/>
      <c r="W197" s="79"/>
      <c r="X197" s="80"/>
      <c r="Y197" s="81"/>
      <c r="Z197" s="78"/>
      <c r="AA197" s="229">
        <f t="shared" si="11"/>
        <v>0</v>
      </c>
      <c r="AB197" s="612"/>
      <c r="AC197" s="613"/>
      <c r="AD197" s="295"/>
      <c r="AE197" s="296"/>
      <c r="AF197" s="297"/>
      <c r="AG197" s="614"/>
      <c r="AH197" s="229"/>
      <c r="AI197" s="612"/>
      <c r="AJ197" s="613"/>
      <c r="AK197" s="615"/>
      <c r="AL197" s="616"/>
      <c r="AM197" s="617"/>
      <c r="AN197" s="78"/>
      <c r="AO197" s="229">
        <f t="shared" si="10"/>
        <v>0</v>
      </c>
    </row>
    <row r="198" spans="1:42" ht="18" hidden="1" customHeight="1" thickBot="1">
      <c r="A198" s="3544"/>
      <c r="B198" s="68"/>
      <c r="C198" s="69"/>
      <c r="D198" s="70"/>
      <c r="E198" s="71"/>
      <c r="F198" s="72"/>
      <c r="G198" s="658"/>
      <c r="H198" s="659"/>
      <c r="I198" s="660"/>
      <c r="J198" s="661"/>
      <c r="K198" s="662"/>
      <c r="L198" s="663"/>
      <c r="M198" s="229"/>
      <c r="N198" s="612"/>
      <c r="O198" s="613"/>
      <c r="P198" s="295"/>
      <c r="Q198" s="296"/>
      <c r="R198" s="297"/>
      <c r="S198" s="78"/>
      <c r="T198" s="229">
        <f t="shared" ref="T198:T200" si="12">S198*Q198</f>
        <v>0</v>
      </c>
      <c r="U198" s="73"/>
      <c r="V198" s="74"/>
      <c r="W198" s="79"/>
      <c r="X198" s="80"/>
      <c r="Y198" s="81"/>
      <c r="Z198" s="78"/>
      <c r="AA198" s="229">
        <f t="shared" ref="AA198:AA200" si="13">Z198*X198</f>
        <v>0</v>
      </c>
      <c r="AB198" s="612"/>
      <c r="AC198" s="613"/>
      <c r="AD198" s="295"/>
      <c r="AE198" s="296"/>
      <c r="AF198" s="297"/>
      <c r="AG198" s="614"/>
      <c r="AH198" s="229"/>
      <c r="AI198" s="612"/>
      <c r="AJ198" s="613"/>
      <c r="AK198" s="615"/>
      <c r="AL198" s="616"/>
      <c r="AM198" s="617"/>
      <c r="AN198" s="78"/>
      <c r="AO198" s="229">
        <f t="shared" ref="AO198:AO200" si="14">AN198*AL198</f>
        <v>0</v>
      </c>
    </row>
    <row r="199" spans="1:42" ht="18" hidden="1" customHeight="1" thickBot="1">
      <c r="A199" s="3544"/>
      <c r="B199" s="68"/>
      <c r="C199" s="69"/>
      <c r="D199" s="70"/>
      <c r="E199" s="71"/>
      <c r="F199" s="72"/>
      <c r="G199" s="658"/>
      <c r="H199" s="659"/>
      <c r="I199" s="660"/>
      <c r="J199" s="661"/>
      <c r="K199" s="662"/>
      <c r="L199" s="663"/>
      <c r="M199" s="229"/>
      <c r="N199" s="612"/>
      <c r="O199" s="613"/>
      <c r="P199" s="295"/>
      <c r="Q199" s="296"/>
      <c r="R199" s="297"/>
      <c r="S199" s="78"/>
      <c r="T199" s="229">
        <f t="shared" si="12"/>
        <v>0</v>
      </c>
      <c r="U199" s="73"/>
      <c r="V199" s="74"/>
      <c r="W199" s="79"/>
      <c r="X199" s="80"/>
      <c r="Y199" s="81"/>
      <c r="Z199" s="78"/>
      <c r="AA199" s="229">
        <f t="shared" si="13"/>
        <v>0</v>
      </c>
      <c r="AB199" s="612"/>
      <c r="AC199" s="613"/>
      <c r="AD199" s="295"/>
      <c r="AE199" s="296"/>
      <c r="AF199" s="297"/>
      <c r="AG199" s="614"/>
      <c r="AH199" s="229"/>
      <c r="AI199" s="612"/>
      <c r="AJ199" s="613"/>
      <c r="AK199" s="615"/>
      <c r="AL199" s="616"/>
      <c r="AM199" s="617"/>
      <c r="AN199" s="78"/>
      <c r="AO199" s="229">
        <f t="shared" si="14"/>
        <v>0</v>
      </c>
    </row>
    <row r="200" spans="1:42" ht="18" hidden="1" customHeight="1" thickBot="1">
      <c r="A200" s="3544"/>
      <c r="B200" s="82"/>
      <c r="C200" s="83"/>
      <c r="D200" s="84"/>
      <c r="E200" s="84"/>
      <c r="F200" s="85"/>
      <c r="G200" s="664"/>
      <c r="H200" s="665"/>
      <c r="I200" s="666"/>
      <c r="J200" s="666"/>
      <c r="K200" s="667"/>
      <c r="L200" s="668"/>
      <c r="M200" s="229"/>
      <c r="N200" s="618"/>
      <c r="O200" s="177"/>
      <c r="P200" s="184"/>
      <c r="Q200" s="184"/>
      <c r="R200" s="148"/>
      <c r="S200" s="87"/>
      <c r="T200" s="229">
        <f t="shared" si="12"/>
        <v>0</v>
      </c>
      <c r="U200" s="86"/>
      <c r="V200" s="56"/>
      <c r="W200" s="57"/>
      <c r="X200" s="57"/>
      <c r="Y200" s="88"/>
      <c r="Z200" s="87"/>
      <c r="AA200" s="229">
        <f t="shared" si="13"/>
        <v>0</v>
      </c>
      <c r="AB200" s="618"/>
      <c r="AC200" s="177"/>
      <c r="AD200" s="184"/>
      <c r="AE200" s="184"/>
      <c r="AF200" s="148"/>
      <c r="AG200" s="619"/>
      <c r="AH200" s="229"/>
      <c r="AI200" s="618"/>
      <c r="AJ200" s="177"/>
      <c r="AK200" s="178"/>
      <c r="AL200" s="178"/>
      <c r="AM200" s="620"/>
      <c r="AN200" s="87"/>
      <c r="AO200" s="229">
        <f t="shared" si="14"/>
        <v>0</v>
      </c>
    </row>
    <row r="201" spans="1:42" ht="18" customHeight="1" thickBot="1">
      <c r="A201" s="3545"/>
      <c r="B201" s="3824"/>
      <c r="C201" s="3540"/>
      <c r="D201" s="3825"/>
      <c r="E201" s="3540"/>
      <c r="F201" s="9"/>
      <c r="G201" s="3826"/>
      <c r="H201" s="3819"/>
      <c r="I201" s="3827"/>
      <c r="J201" s="3819"/>
      <c r="K201" s="669"/>
      <c r="L201" s="670"/>
      <c r="M201" s="622"/>
      <c r="N201" s="3823"/>
      <c r="O201" s="3819"/>
      <c r="P201" s="3820"/>
      <c r="Q201" s="3819"/>
      <c r="R201" s="199"/>
      <c r="S201" s="90"/>
      <c r="T201" s="89">
        <f>SUM(T6:T200)</f>
        <v>0</v>
      </c>
      <c r="U201" s="3821"/>
      <c r="V201" s="3540"/>
      <c r="W201" s="3822"/>
      <c r="X201" s="3540"/>
      <c r="Y201" s="91"/>
      <c r="Z201" s="90"/>
      <c r="AA201" s="89">
        <f>SUM(AA6:AA200)</f>
        <v>2440</v>
      </c>
      <c r="AB201" s="3823"/>
      <c r="AC201" s="3819"/>
      <c r="AD201" s="3820"/>
      <c r="AE201" s="3819"/>
      <c r="AF201" s="199"/>
      <c r="AG201" s="621"/>
      <c r="AH201" s="622"/>
      <c r="AI201" s="3823"/>
      <c r="AJ201" s="3819"/>
      <c r="AK201" s="3818"/>
      <c r="AL201" s="3819"/>
      <c r="AM201" s="623"/>
      <c r="AN201" s="90"/>
      <c r="AO201" s="89">
        <f>SUM(AO6:AO200)</f>
        <v>0</v>
      </c>
      <c r="AP201" s="376">
        <f>SUM(M201:AO201)/704/5</f>
        <v>0.69318181818181812</v>
      </c>
    </row>
    <row r="202" spans="1:42" ht="18" hidden="1" customHeight="1" thickBot="1">
      <c r="A202" s="3543"/>
      <c r="B202" s="93"/>
      <c r="C202" s="94"/>
      <c r="D202" s="95"/>
      <c r="E202" s="96"/>
      <c r="F202" s="97"/>
      <c r="G202" s="93"/>
      <c r="H202" s="94"/>
      <c r="I202" s="95"/>
      <c r="J202" s="96"/>
      <c r="K202" s="97"/>
      <c r="L202" s="98"/>
      <c r="M202" s="98"/>
      <c r="N202" s="93"/>
      <c r="O202" s="94"/>
      <c r="P202" s="95"/>
      <c r="Q202" s="96"/>
      <c r="R202" s="97"/>
      <c r="S202" s="98"/>
      <c r="T202" s="98"/>
      <c r="U202" s="93"/>
      <c r="V202" s="94"/>
      <c r="W202" s="95"/>
      <c r="X202" s="96"/>
      <c r="Y202" s="97"/>
      <c r="Z202" s="98"/>
      <c r="AA202" s="98"/>
      <c r="AB202" s="93"/>
      <c r="AC202" s="94"/>
      <c r="AD202" s="95"/>
      <c r="AE202" s="96"/>
      <c r="AF202" s="97"/>
      <c r="AG202" s="98"/>
      <c r="AH202" s="98"/>
      <c r="AI202" s="93"/>
      <c r="AJ202" s="94"/>
      <c r="AK202" s="95"/>
      <c r="AL202" s="96"/>
      <c r="AM202" s="97"/>
      <c r="AN202" s="98"/>
      <c r="AO202" s="98"/>
      <c r="AP202" s="1"/>
    </row>
    <row r="203" spans="1:42" ht="18" hidden="1" customHeight="1">
      <c r="A203" s="3544"/>
      <c r="B203" s="99"/>
      <c r="C203" s="100"/>
      <c r="D203" s="101"/>
      <c r="E203" s="102"/>
      <c r="F203" s="103"/>
      <c r="G203" s="99"/>
      <c r="H203" s="100"/>
      <c r="I203" s="101"/>
      <c r="J203" s="102"/>
      <c r="K203" s="103"/>
      <c r="L203" s="104"/>
      <c r="M203" s="104"/>
      <c r="N203" s="99"/>
      <c r="O203" s="100"/>
      <c r="P203" s="101"/>
      <c r="Q203" s="102"/>
      <c r="R203" s="103"/>
      <c r="S203" s="104"/>
      <c r="T203" s="104"/>
      <c r="U203" s="99"/>
      <c r="V203" s="100"/>
      <c r="W203" s="101"/>
      <c r="X203" s="102"/>
      <c r="Y203" s="103"/>
      <c r="Z203" s="104"/>
      <c r="AA203" s="104"/>
      <c r="AB203" s="99"/>
      <c r="AC203" s="100"/>
      <c r="AD203" s="101"/>
      <c r="AE203" s="102"/>
      <c r="AF203" s="103"/>
      <c r="AG203" s="104"/>
      <c r="AH203" s="104"/>
      <c r="AI203" s="99"/>
      <c r="AJ203" s="100"/>
      <c r="AK203" s="101"/>
      <c r="AL203" s="102"/>
      <c r="AM203" s="103"/>
      <c r="AN203" s="104"/>
      <c r="AO203" s="104"/>
      <c r="AP203" s="1"/>
    </row>
    <row r="204" spans="1:42" ht="18" hidden="1" customHeight="1">
      <c r="A204" s="3544"/>
      <c r="B204" s="99"/>
      <c r="C204" s="100"/>
      <c r="D204" s="101"/>
      <c r="E204" s="102"/>
      <c r="F204" s="103"/>
      <c r="G204" s="99"/>
      <c r="H204" s="100"/>
      <c r="I204" s="101"/>
      <c r="J204" s="102"/>
      <c r="K204" s="103"/>
      <c r="L204" s="104"/>
      <c r="M204" s="104"/>
      <c r="N204" s="99"/>
      <c r="O204" s="100"/>
      <c r="P204" s="101"/>
      <c r="Q204" s="102"/>
      <c r="R204" s="103"/>
      <c r="S204" s="104"/>
      <c r="T204" s="104"/>
      <c r="U204" s="99"/>
      <c r="V204" s="100"/>
      <c r="W204" s="101"/>
      <c r="X204" s="102"/>
      <c r="Y204" s="103"/>
      <c r="Z204" s="104"/>
      <c r="AA204" s="104"/>
      <c r="AB204" s="99"/>
      <c r="AC204" s="100"/>
      <c r="AD204" s="101"/>
      <c r="AE204" s="102"/>
      <c r="AF204" s="103"/>
      <c r="AG204" s="104"/>
      <c r="AH204" s="104"/>
      <c r="AI204" s="99"/>
      <c r="AJ204" s="100"/>
      <c r="AK204" s="101"/>
      <c r="AL204" s="102"/>
      <c r="AM204" s="103"/>
      <c r="AN204" s="104"/>
      <c r="AO204" s="104"/>
      <c r="AP204" s="1"/>
    </row>
    <row r="205" spans="1:42" ht="18" hidden="1" customHeight="1">
      <c r="A205" s="3544"/>
      <c r="B205" s="99"/>
      <c r="C205" s="100"/>
      <c r="D205" s="101"/>
      <c r="E205" s="102"/>
      <c r="F205" s="103"/>
      <c r="G205" s="99"/>
      <c r="H205" s="100"/>
      <c r="I205" s="101"/>
      <c r="J205" s="102"/>
      <c r="K205" s="103"/>
      <c r="L205" s="104"/>
      <c r="M205" s="104"/>
      <c r="N205" s="99"/>
      <c r="O205" s="100"/>
      <c r="P205" s="101"/>
      <c r="Q205" s="102"/>
      <c r="R205" s="103"/>
      <c r="S205" s="104"/>
      <c r="T205" s="104"/>
      <c r="U205" s="99"/>
      <c r="V205" s="100"/>
      <c r="W205" s="101"/>
      <c r="X205" s="102"/>
      <c r="Y205" s="103"/>
      <c r="Z205" s="104"/>
      <c r="AA205" s="104"/>
      <c r="AB205" s="99"/>
      <c r="AC205" s="100"/>
      <c r="AD205" s="101"/>
      <c r="AE205" s="102"/>
      <c r="AF205" s="103"/>
      <c r="AG205" s="104"/>
      <c r="AH205" s="104"/>
      <c r="AI205" s="99"/>
      <c r="AJ205" s="100"/>
      <c r="AK205" s="101"/>
      <c r="AL205" s="102"/>
      <c r="AM205" s="103"/>
      <c r="AN205" s="104"/>
      <c r="AO205" s="104"/>
      <c r="AP205" s="1"/>
    </row>
    <row r="206" spans="1:42" ht="18" hidden="1" customHeight="1">
      <c r="A206" s="3544"/>
      <c r="B206" s="99"/>
      <c r="C206" s="100"/>
      <c r="D206" s="101"/>
      <c r="E206" s="102"/>
      <c r="F206" s="103"/>
      <c r="G206" s="99"/>
      <c r="H206" s="100"/>
      <c r="I206" s="101"/>
      <c r="J206" s="102"/>
      <c r="K206" s="103"/>
      <c r="L206" s="104"/>
      <c r="M206" s="104"/>
      <c r="N206" s="99"/>
      <c r="O206" s="100"/>
      <c r="P206" s="101"/>
      <c r="Q206" s="102"/>
      <c r="R206" s="103"/>
      <c r="S206" s="104"/>
      <c r="T206" s="104"/>
      <c r="U206" s="99"/>
      <c r="V206" s="100"/>
      <c r="W206" s="101"/>
      <c r="X206" s="102"/>
      <c r="Y206" s="103"/>
      <c r="Z206" s="104"/>
      <c r="AA206" s="104"/>
      <c r="AB206" s="99"/>
      <c r="AC206" s="100"/>
      <c r="AD206" s="101"/>
      <c r="AE206" s="102"/>
      <c r="AF206" s="103"/>
      <c r="AG206" s="104"/>
      <c r="AH206" s="104"/>
      <c r="AI206" s="99"/>
      <c r="AJ206" s="100"/>
      <c r="AK206" s="101"/>
      <c r="AL206" s="102"/>
      <c r="AM206" s="103"/>
      <c r="AN206" s="104"/>
      <c r="AO206" s="104"/>
      <c r="AP206" s="1"/>
    </row>
    <row r="207" spans="1:42" ht="18" hidden="1" customHeight="1">
      <c r="A207" s="3544"/>
      <c r="B207" s="99"/>
      <c r="C207" s="100"/>
      <c r="D207" s="101"/>
      <c r="E207" s="102"/>
      <c r="F207" s="103"/>
      <c r="G207" s="99"/>
      <c r="H207" s="100"/>
      <c r="I207" s="101"/>
      <c r="J207" s="102"/>
      <c r="K207" s="103"/>
      <c r="L207" s="104"/>
      <c r="M207" s="104"/>
      <c r="N207" s="99"/>
      <c r="O207" s="100"/>
      <c r="P207" s="101"/>
      <c r="Q207" s="102"/>
      <c r="R207" s="103"/>
      <c r="S207" s="104"/>
      <c r="T207" s="104"/>
      <c r="U207" s="99"/>
      <c r="V207" s="100"/>
      <c r="W207" s="101"/>
      <c r="X207" s="102"/>
      <c r="Y207" s="103"/>
      <c r="Z207" s="104"/>
      <c r="AA207" s="104"/>
      <c r="AB207" s="99"/>
      <c r="AC207" s="100"/>
      <c r="AD207" s="101"/>
      <c r="AE207" s="102"/>
      <c r="AF207" s="103"/>
      <c r="AG207" s="104"/>
      <c r="AH207" s="104"/>
      <c r="AI207" s="99"/>
      <c r="AJ207" s="100"/>
      <c r="AK207" s="101"/>
      <c r="AL207" s="102"/>
      <c r="AM207" s="103"/>
      <c r="AN207" s="104"/>
      <c r="AO207" s="104"/>
      <c r="AP207" s="1"/>
    </row>
    <row r="208" spans="1:42" ht="18" hidden="1" customHeight="1">
      <c r="A208" s="3544"/>
      <c r="B208" s="99"/>
      <c r="C208" s="100"/>
      <c r="D208" s="101"/>
      <c r="E208" s="102"/>
      <c r="F208" s="103"/>
      <c r="G208" s="99"/>
      <c r="H208" s="100"/>
      <c r="I208" s="101"/>
      <c r="J208" s="102"/>
      <c r="K208" s="103"/>
      <c r="L208" s="104"/>
      <c r="M208" s="104"/>
      <c r="N208" s="99"/>
      <c r="O208" s="100"/>
      <c r="P208" s="101"/>
      <c r="Q208" s="102"/>
      <c r="R208" s="103"/>
      <c r="S208" s="104"/>
      <c r="T208" s="104"/>
      <c r="U208" s="99"/>
      <c r="V208" s="100"/>
      <c r="W208" s="101"/>
      <c r="X208" s="102"/>
      <c r="Y208" s="103"/>
      <c r="Z208" s="104"/>
      <c r="AA208" s="104"/>
      <c r="AB208" s="99"/>
      <c r="AC208" s="100"/>
      <c r="AD208" s="101"/>
      <c r="AE208" s="102"/>
      <c r="AF208" s="103"/>
      <c r="AG208" s="104"/>
      <c r="AH208" s="104"/>
      <c r="AI208" s="99"/>
      <c r="AJ208" s="100"/>
      <c r="AK208" s="101"/>
      <c r="AL208" s="102"/>
      <c r="AM208" s="103"/>
      <c r="AN208" s="104"/>
      <c r="AO208" s="104"/>
      <c r="AP208" s="1"/>
    </row>
    <row r="209" spans="1:42" ht="18" hidden="1" customHeight="1">
      <c r="A209" s="3544"/>
      <c r="B209" s="99"/>
      <c r="C209" s="100"/>
      <c r="D209" s="101"/>
      <c r="E209" s="102"/>
      <c r="F209" s="103"/>
      <c r="G209" s="99"/>
      <c r="H209" s="100"/>
      <c r="I209" s="101"/>
      <c r="J209" s="102"/>
      <c r="K209" s="103"/>
      <c r="L209" s="104"/>
      <c r="M209" s="104"/>
      <c r="N209" s="99"/>
      <c r="O209" s="100"/>
      <c r="P209" s="101"/>
      <c r="Q209" s="102"/>
      <c r="R209" s="103"/>
      <c r="S209" s="104"/>
      <c r="T209" s="104"/>
      <c r="U209" s="99"/>
      <c r="V209" s="100"/>
      <c r="W209" s="101"/>
      <c r="X209" s="102"/>
      <c r="Y209" s="103"/>
      <c r="Z209" s="104"/>
      <c r="AA209" s="104"/>
      <c r="AB209" s="99"/>
      <c r="AC209" s="100"/>
      <c r="AD209" s="101"/>
      <c r="AE209" s="102"/>
      <c r="AF209" s="103"/>
      <c r="AG209" s="104"/>
      <c r="AH209" s="104"/>
      <c r="AI209" s="99"/>
      <c r="AJ209" s="100"/>
      <c r="AK209" s="101"/>
      <c r="AL209" s="102"/>
      <c r="AM209" s="103"/>
      <c r="AN209" s="104"/>
      <c r="AO209" s="104"/>
      <c r="AP209" s="1"/>
    </row>
    <row r="210" spans="1:42" ht="18" hidden="1" customHeight="1">
      <c r="A210" s="3544"/>
      <c r="B210" s="99"/>
      <c r="C210" s="100"/>
      <c r="D210" s="101"/>
      <c r="E210" s="102"/>
      <c r="F210" s="103"/>
      <c r="G210" s="99"/>
      <c r="H210" s="100"/>
      <c r="I210" s="101"/>
      <c r="J210" s="102"/>
      <c r="K210" s="103"/>
      <c r="L210" s="104"/>
      <c r="M210" s="104"/>
      <c r="N210" s="99"/>
      <c r="O210" s="100"/>
      <c r="P210" s="101"/>
      <c r="Q210" s="102"/>
      <c r="R210" s="103"/>
      <c r="S210" s="104"/>
      <c r="T210" s="104"/>
      <c r="U210" s="99"/>
      <c r="V210" s="100"/>
      <c r="W210" s="101"/>
      <c r="X210" s="102"/>
      <c r="Y210" s="103"/>
      <c r="Z210" s="104"/>
      <c r="AA210" s="104"/>
      <c r="AB210" s="99"/>
      <c r="AC210" s="100"/>
      <c r="AD210" s="101"/>
      <c r="AE210" s="102"/>
      <c r="AF210" s="103"/>
      <c r="AG210" s="104"/>
      <c r="AH210" s="104"/>
      <c r="AI210" s="99"/>
      <c r="AJ210" s="100"/>
      <c r="AK210" s="101"/>
      <c r="AL210" s="102"/>
      <c r="AM210" s="103"/>
      <c r="AN210" s="104"/>
      <c r="AO210" s="104"/>
      <c r="AP210" s="1"/>
    </row>
    <row r="211" spans="1:42" ht="18" hidden="1" customHeight="1">
      <c r="A211" s="3544"/>
      <c r="B211" s="99"/>
      <c r="C211" s="100"/>
      <c r="D211" s="101"/>
      <c r="E211" s="102"/>
      <c r="F211" s="103"/>
      <c r="G211" s="99"/>
      <c r="H211" s="100"/>
      <c r="I211" s="101"/>
      <c r="J211" s="102"/>
      <c r="K211" s="103"/>
      <c r="L211" s="104"/>
      <c r="M211" s="104"/>
      <c r="N211" s="99"/>
      <c r="O211" s="100"/>
      <c r="P211" s="101"/>
      <c r="Q211" s="102"/>
      <c r="R211" s="103"/>
      <c r="S211" s="104"/>
      <c r="T211" s="104"/>
      <c r="U211" s="99"/>
      <c r="V211" s="100"/>
      <c r="W211" s="101"/>
      <c r="X211" s="102"/>
      <c r="Y211" s="103"/>
      <c r="Z211" s="104"/>
      <c r="AA211" s="104"/>
      <c r="AB211" s="99"/>
      <c r="AC211" s="100"/>
      <c r="AD211" s="101"/>
      <c r="AE211" s="102"/>
      <c r="AF211" s="103"/>
      <c r="AG211" s="104"/>
      <c r="AH211" s="104"/>
      <c r="AI211" s="99"/>
      <c r="AJ211" s="100"/>
      <c r="AK211" s="101"/>
      <c r="AL211" s="102"/>
      <c r="AM211" s="103"/>
      <c r="AN211" s="104"/>
      <c r="AO211" s="104"/>
      <c r="AP211" s="1"/>
    </row>
    <row r="212" spans="1:42" ht="18" hidden="1" customHeight="1">
      <c r="A212" s="3544"/>
      <c r="B212" s="99"/>
      <c r="C212" s="100"/>
      <c r="D212" s="101"/>
      <c r="E212" s="102"/>
      <c r="F212" s="103"/>
      <c r="G212" s="99"/>
      <c r="H212" s="100"/>
      <c r="I212" s="101"/>
      <c r="J212" s="102"/>
      <c r="K212" s="103"/>
      <c r="L212" s="104"/>
      <c r="M212" s="104"/>
      <c r="N212" s="99"/>
      <c r="O212" s="100"/>
      <c r="P212" s="101"/>
      <c r="Q212" s="102"/>
      <c r="R212" s="103"/>
      <c r="S212" s="104"/>
      <c r="T212" s="104"/>
      <c r="U212" s="99"/>
      <c r="V212" s="100"/>
      <c r="W212" s="101"/>
      <c r="X212" s="102"/>
      <c r="Y212" s="103"/>
      <c r="Z212" s="104"/>
      <c r="AA212" s="104"/>
      <c r="AB212" s="99"/>
      <c r="AC212" s="100"/>
      <c r="AD212" s="101"/>
      <c r="AE212" s="102"/>
      <c r="AF212" s="103"/>
      <c r="AG212" s="104"/>
      <c r="AH212" s="104"/>
      <c r="AI212" s="99"/>
      <c r="AJ212" s="100"/>
      <c r="AK212" s="101"/>
      <c r="AL212" s="102"/>
      <c r="AM212" s="103"/>
      <c r="AN212" s="104"/>
      <c r="AO212" s="104"/>
      <c r="AP212" s="1"/>
    </row>
    <row r="213" spans="1:42" ht="18" hidden="1" customHeight="1">
      <c r="A213" s="3544"/>
      <c r="B213" s="99"/>
      <c r="C213" s="100"/>
      <c r="D213" s="101"/>
      <c r="E213" s="102"/>
      <c r="F213" s="103"/>
      <c r="G213" s="99"/>
      <c r="H213" s="100"/>
      <c r="I213" s="101"/>
      <c r="J213" s="102"/>
      <c r="K213" s="103"/>
      <c r="L213" s="104"/>
      <c r="M213" s="104"/>
      <c r="N213" s="99"/>
      <c r="O213" s="100"/>
      <c r="P213" s="101"/>
      <c r="Q213" s="102"/>
      <c r="R213" s="103"/>
      <c r="S213" s="104"/>
      <c r="T213" s="104"/>
      <c r="U213" s="99"/>
      <c r="V213" s="100"/>
      <c r="W213" s="101"/>
      <c r="X213" s="102"/>
      <c r="Y213" s="103"/>
      <c r="Z213" s="104"/>
      <c r="AA213" s="104"/>
      <c r="AB213" s="99"/>
      <c r="AC213" s="100"/>
      <c r="AD213" s="101"/>
      <c r="AE213" s="102"/>
      <c r="AF213" s="103"/>
      <c r="AG213" s="104"/>
      <c r="AH213" s="104"/>
      <c r="AI213" s="99"/>
      <c r="AJ213" s="100"/>
      <c r="AK213" s="101"/>
      <c r="AL213" s="102"/>
      <c r="AM213" s="103"/>
      <c r="AN213" s="104"/>
      <c r="AO213" s="104"/>
      <c r="AP213" s="1"/>
    </row>
    <row r="214" spans="1:42" ht="18" hidden="1" customHeight="1">
      <c r="A214" s="3544"/>
      <c r="B214" s="99"/>
      <c r="C214" s="100"/>
      <c r="D214" s="101"/>
      <c r="E214" s="102"/>
      <c r="F214" s="103"/>
      <c r="G214" s="99"/>
      <c r="H214" s="100"/>
      <c r="I214" s="101"/>
      <c r="J214" s="102"/>
      <c r="K214" s="103"/>
      <c r="L214" s="104"/>
      <c r="M214" s="104"/>
      <c r="N214" s="99"/>
      <c r="O214" s="100"/>
      <c r="P214" s="101"/>
      <c r="Q214" s="102"/>
      <c r="R214" s="103"/>
      <c r="S214" s="104"/>
      <c r="T214" s="104"/>
      <c r="U214" s="99"/>
      <c r="V214" s="100"/>
      <c r="W214" s="101"/>
      <c r="X214" s="102"/>
      <c r="Y214" s="103"/>
      <c r="Z214" s="104"/>
      <c r="AA214" s="104"/>
      <c r="AB214" s="99"/>
      <c r="AC214" s="100"/>
      <c r="AD214" s="101"/>
      <c r="AE214" s="102"/>
      <c r="AF214" s="103"/>
      <c r="AG214" s="104"/>
      <c r="AH214" s="104"/>
      <c r="AI214" s="99"/>
      <c r="AJ214" s="100"/>
      <c r="AK214" s="101"/>
      <c r="AL214" s="102"/>
      <c r="AM214" s="103"/>
      <c r="AN214" s="104"/>
      <c r="AO214" s="104"/>
      <c r="AP214" s="1"/>
    </row>
    <row r="215" spans="1:42" ht="18" hidden="1" customHeight="1">
      <c r="A215" s="3544"/>
      <c r="B215" s="99"/>
      <c r="C215" s="100"/>
      <c r="D215" s="101"/>
      <c r="E215" s="102"/>
      <c r="F215" s="103"/>
      <c r="G215" s="99"/>
      <c r="H215" s="100"/>
      <c r="I215" s="101"/>
      <c r="J215" s="102"/>
      <c r="K215" s="103"/>
      <c r="L215" s="104"/>
      <c r="M215" s="104"/>
      <c r="N215" s="99"/>
      <c r="O215" s="100"/>
      <c r="P215" s="101"/>
      <c r="Q215" s="102"/>
      <c r="R215" s="103"/>
      <c r="S215" s="104"/>
      <c r="T215" s="104"/>
      <c r="U215" s="99"/>
      <c r="V215" s="100"/>
      <c r="W215" s="101"/>
      <c r="X215" s="102"/>
      <c r="Y215" s="103"/>
      <c r="Z215" s="104"/>
      <c r="AA215" s="104"/>
      <c r="AB215" s="99"/>
      <c r="AC215" s="100"/>
      <c r="AD215" s="101"/>
      <c r="AE215" s="102"/>
      <c r="AF215" s="103"/>
      <c r="AG215" s="104"/>
      <c r="AH215" s="104"/>
      <c r="AI215" s="99"/>
      <c r="AJ215" s="100"/>
      <c r="AK215" s="101"/>
      <c r="AL215" s="102"/>
      <c r="AM215" s="103"/>
      <c r="AN215" s="104"/>
      <c r="AO215" s="104"/>
      <c r="AP215" s="1"/>
    </row>
    <row r="216" spans="1:42" ht="18" hidden="1" customHeight="1">
      <c r="A216" s="3544"/>
      <c r="B216" s="105"/>
      <c r="C216" s="106"/>
      <c r="D216" s="107"/>
      <c r="E216" s="107"/>
      <c r="F216" s="108"/>
      <c r="G216" s="105"/>
      <c r="H216" s="106"/>
      <c r="I216" s="107"/>
      <c r="J216" s="107"/>
      <c r="K216" s="108"/>
      <c r="L216" s="109"/>
      <c r="M216" s="109"/>
      <c r="N216" s="105"/>
      <c r="O216" s="106"/>
      <c r="P216" s="107"/>
      <c r="Q216" s="107"/>
      <c r="R216" s="108"/>
      <c r="S216" s="109"/>
      <c r="T216" s="109"/>
      <c r="U216" s="105"/>
      <c r="V216" s="106"/>
      <c r="W216" s="107"/>
      <c r="X216" s="107"/>
      <c r="Y216" s="108"/>
      <c r="Z216" s="109"/>
      <c r="AA216" s="109"/>
      <c r="AB216" s="105"/>
      <c r="AC216" s="106"/>
      <c r="AD216" s="107"/>
      <c r="AE216" s="107"/>
      <c r="AF216" s="108"/>
      <c r="AG216" s="109"/>
      <c r="AH216" s="109"/>
      <c r="AI216" s="105"/>
      <c r="AJ216" s="106"/>
      <c r="AK216" s="107"/>
      <c r="AL216" s="107"/>
      <c r="AM216" s="108"/>
      <c r="AN216" s="109"/>
      <c r="AO216" s="109"/>
      <c r="AP216" s="1"/>
    </row>
    <row r="217" spans="1:42" ht="18" hidden="1" customHeight="1" thickBot="1">
      <c r="A217" s="3545"/>
      <c r="B217" s="3728"/>
      <c r="C217" s="3540"/>
      <c r="D217" s="3729"/>
      <c r="E217" s="3540"/>
      <c r="F217" s="110"/>
      <c r="G217" s="3728"/>
      <c r="H217" s="3540"/>
      <c r="I217" s="3729"/>
      <c r="J217" s="3540"/>
      <c r="K217" s="110"/>
      <c r="L217" s="111"/>
      <c r="M217" s="111"/>
      <c r="N217" s="3728" t="s">
        <v>55</v>
      </c>
      <c r="O217" s="3540"/>
      <c r="P217" s="3729"/>
      <c r="Q217" s="3540"/>
      <c r="R217" s="110" t="s">
        <v>56</v>
      </c>
      <c r="S217" s="111"/>
      <c r="T217" s="111"/>
      <c r="U217" s="3728" t="s">
        <v>55</v>
      </c>
      <c r="V217" s="3540"/>
      <c r="W217" s="3729"/>
      <c r="X217" s="3540"/>
      <c r="Y217" s="110" t="s">
        <v>56</v>
      </c>
      <c r="Z217" s="111"/>
      <c r="AA217" s="111"/>
      <c r="AB217" s="3728" t="s">
        <v>55</v>
      </c>
      <c r="AC217" s="3540"/>
      <c r="AD217" s="3729"/>
      <c r="AE217" s="3540"/>
      <c r="AF217" s="110" t="s">
        <v>56</v>
      </c>
      <c r="AG217" s="111"/>
      <c r="AH217" s="111"/>
      <c r="AI217" s="3728" t="s">
        <v>55</v>
      </c>
      <c r="AJ217" s="3540"/>
      <c r="AK217" s="3729"/>
      <c r="AL217" s="3540"/>
      <c r="AM217" s="110" t="s">
        <v>56</v>
      </c>
      <c r="AN217" s="111"/>
      <c r="AO217" s="111"/>
      <c r="AP217" s="1"/>
    </row>
    <row r="218" spans="1:42" ht="18" customHeight="1">
      <c r="A218" s="3543"/>
      <c r="B218" s="3548"/>
      <c r="C218" s="3549"/>
      <c r="D218" s="112"/>
      <c r="E218" s="3550"/>
      <c r="F218" s="3551"/>
      <c r="G218" s="3816" t="s">
        <v>57</v>
      </c>
      <c r="H218" s="3549"/>
      <c r="I218" s="113" t="s">
        <v>58</v>
      </c>
      <c r="J218" s="3817" t="s">
        <v>59</v>
      </c>
      <c r="K218" s="3551"/>
      <c r="L218" s="114"/>
      <c r="M218" s="114"/>
      <c r="N218" s="3816" t="s">
        <v>57</v>
      </c>
      <c r="O218" s="3549"/>
      <c r="P218" s="113" t="s">
        <v>58</v>
      </c>
      <c r="Q218" s="3817" t="s">
        <v>59</v>
      </c>
      <c r="R218" s="3551"/>
      <c r="S218" s="114"/>
      <c r="T218" s="114"/>
      <c r="U218" s="3816" t="s">
        <v>57</v>
      </c>
      <c r="V218" s="3549"/>
      <c r="W218" s="113" t="s">
        <v>58</v>
      </c>
      <c r="X218" s="3817" t="s">
        <v>59</v>
      </c>
      <c r="Y218" s="3551"/>
      <c r="Z218" s="114"/>
      <c r="AA218" s="114"/>
      <c r="AB218" s="3816" t="s">
        <v>57</v>
      </c>
      <c r="AC218" s="3549"/>
      <c r="AD218" s="113" t="s">
        <v>58</v>
      </c>
      <c r="AE218" s="3817" t="s">
        <v>59</v>
      </c>
      <c r="AF218" s="3551"/>
      <c r="AG218" s="114"/>
      <c r="AH218" s="114"/>
      <c r="AI218" s="3816" t="s">
        <v>57</v>
      </c>
      <c r="AJ218" s="3549"/>
      <c r="AK218" s="113" t="s">
        <v>58</v>
      </c>
      <c r="AL218" s="3817" t="s">
        <v>59</v>
      </c>
      <c r="AM218" s="3551"/>
      <c r="AN218" s="114"/>
      <c r="AO218" s="114"/>
      <c r="AP218" s="325">
        <v>34.85</v>
      </c>
    </row>
    <row r="219" spans="1:42" ht="18" customHeight="1">
      <c r="A219" s="3544"/>
      <c r="B219" s="3667"/>
      <c r="C219" s="3668"/>
      <c r="D219" s="115"/>
      <c r="E219" s="3669"/>
      <c r="F219" s="3670"/>
      <c r="G219" s="3814">
        <f>(I219*70+J219*75+G221*25+I221*60+J221*45)</f>
        <v>668</v>
      </c>
      <c r="H219" s="3668"/>
      <c r="I219" s="116">
        <v>4.7</v>
      </c>
      <c r="J219" s="3812">
        <v>2.4</v>
      </c>
      <c r="K219" s="3670"/>
      <c r="L219" s="117"/>
      <c r="M219" s="117"/>
      <c r="N219" s="3814">
        <f>(P219*70+Q219*75+N221*25+P221*60+Q221*45)</f>
        <v>658.5</v>
      </c>
      <c r="O219" s="3668"/>
      <c r="P219" s="116">
        <v>4</v>
      </c>
      <c r="Q219" s="3812">
        <v>2.2000000000000002</v>
      </c>
      <c r="R219" s="3670"/>
      <c r="S219" s="117"/>
      <c r="T219" s="117"/>
      <c r="U219" s="3814">
        <f>(W219*70+X219*75+U221*25+W221*60+X221*45)</f>
        <v>705.5</v>
      </c>
      <c r="V219" s="3668"/>
      <c r="W219" s="116">
        <v>5.2</v>
      </c>
      <c r="X219" s="3812">
        <v>2.6</v>
      </c>
      <c r="Y219" s="3670"/>
      <c r="Z219" s="117"/>
      <c r="AA219" s="117"/>
      <c r="AB219" s="3814">
        <f>(AD219*70+AE219*75+AB221*25+AD221*60+AE221*45)</f>
        <v>798.5</v>
      </c>
      <c r="AC219" s="3668"/>
      <c r="AD219" s="116">
        <v>5.5</v>
      </c>
      <c r="AE219" s="3812">
        <v>2.6</v>
      </c>
      <c r="AF219" s="3670"/>
      <c r="AG219" s="117"/>
      <c r="AH219" s="117"/>
      <c r="AI219" s="3814">
        <f>(AK219*70+AL219*75+AI221*25+AK221*60+AL221*45)</f>
        <v>647.5</v>
      </c>
      <c r="AJ219" s="3668"/>
      <c r="AK219" s="116">
        <v>4.5</v>
      </c>
      <c r="AL219" s="3812">
        <v>2.1</v>
      </c>
      <c r="AM219" s="3670"/>
      <c r="AN219" s="117"/>
      <c r="AO219" s="117"/>
      <c r="AP219" s="368" t="s">
        <v>165</v>
      </c>
    </row>
    <row r="220" spans="1:42" ht="18" customHeight="1">
      <c r="A220" s="3544"/>
      <c r="B220" s="3674"/>
      <c r="C220" s="3668"/>
      <c r="D220" s="118"/>
      <c r="E220" s="3675"/>
      <c r="F220" s="3670"/>
      <c r="G220" s="3811" t="s">
        <v>50</v>
      </c>
      <c r="H220" s="3668"/>
      <c r="I220" s="119" t="s">
        <v>60</v>
      </c>
      <c r="J220" s="3815" t="s">
        <v>61</v>
      </c>
      <c r="K220" s="3670"/>
      <c r="L220" s="120"/>
      <c r="M220" s="120"/>
      <c r="N220" s="3811" t="s">
        <v>50</v>
      </c>
      <c r="O220" s="3668"/>
      <c r="P220" s="119" t="s">
        <v>60</v>
      </c>
      <c r="Q220" s="3815" t="s">
        <v>61</v>
      </c>
      <c r="R220" s="3670"/>
      <c r="S220" s="120"/>
      <c r="T220" s="120"/>
      <c r="U220" s="3811" t="s">
        <v>50</v>
      </c>
      <c r="V220" s="3668"/>
      <c r="W220" s="119" t="s">
        <v>60</v>
      </c>
      <c r="X220" s="3815" t="s">
        <v>61</v>
      </c>
      <c r="Y220" s="3670"/>
      <c r="Z220" s="120"/>
      <c r="AA220" s="120"/>
      <c r="AB220" s="3811" t="s">
        <v>50</v>
      </c>
      <c r="AC220" s="3668"/>
      <c r="AD220" s="119" t="s">
        <v>60</v>
      </c>
      <c r="AE220" s="3815" t="s">
        <v>61</v>
      </c>
      <c r="AF220" s="3670"/>
      <c r="AG220" s="120"/>
      <c r="AH220" s="120"/>
      <c r="AI220" s="3811" t="s">
        <v>50</v>
      </c>
      <c r="AJ220" s="3668"/>
      <c r="AK220" s="119" t="s">
        <v>60</v>
      </c>
      <c r="AL220" s="3815" t="s">
        <v>61</v>
      </c>
      <c r="AM220" s="3670"/>
      <c r="AN220" s="120"/>
      <c r="AO220" s="120"/>
      <c r="AP220" s="1"/>
    </row>
    <row r="221" spans="1:42" ht="18" customHeight="1">
      <c r="A221" s="3544"/>
      <c r="B221" s="3674"/>
      <c r="C221" s="3668"/>
      <c r="D221" s="115"/>
      <c r="E221" s="3669"/>
      <c r="F221" s="3670"/>
      <c r="G221" s="3811">
        <v>1.5</v>
      </c>
      <c r="H221" s="3668"/>
      <c r="I221" s="116">
        <v>0</v>
      </c>
      <c r="J221" s="3812">
        <v>2.7</v>
      </c>
      <c r="K221" s="3670"/>
      <c r="L221" s="117"/>
      <c r="M221" s="117"/>
      <c r="N221" s="3811">
        <v>1.1000000000000001</v>
      </c>
      <c r="O221" s="3668"/>
      <c r="P221" s="116">
        <v>1</v>
      </c>
      <c r="Q221" s="3812">
        <v>2.8</v>
      </c>
      <c r="R221" s="3670"/>
      <c r="S221" s="117"/>
      <c r="T221" s="117"/>
      <c r="U221" s="3811">
        <v>1</v>
      </c>
      <c r="V221" s="3668"/>
      <c r="W221" s="116">
        <v>0</v>
      </c>
      <c r="X221" s="3812">
        <v>2.7</v>
      </c>
      <c r="Y221" s="3670"/>
      <c r="Z221" s="117"/>
      <c r="AA221" s="117"/>
      <c r="AB221" s="3811">
        <v>1.3</v>
      </c>
      <c r="AC221" s="3668"/>
      <c r="AD221" s="116">
        <v>1</v>
      </c>
      <c r="AE221" s="3812">
        <v>2.8</v>
      </c>
      <c r="AF221" s="3670"/>
      <c r="AG221" s="117"/>
      <c r="AH221" s="117"/>
      <c r="AI221" s="3811">
        <v>1.6</v>
      </c>
      <c r="AJ221" s="3813"/>
      <c r="AK221" s="116">
        <v>0</v>
      </c>
      <c r="AL221" s="3812">
        <v>3</v>
      </c>
      <c r="AM221" s="3670"/>
      <c r="AN221" s="117"/>
      <c r="AO221" s="117"/>
      <c r="AP221" s="1"/>
    </row>
    <row r="222" spans="1:42" ht="18" customHeight="1">
      <c r="A222" s="3544"/>
      <c r="B222" s="3676"/>
      <c r="C222" s="3668"/>
      <c r="D222" s="121"/>
      <c r="E222" s="3677"/>
      <c r="F222" s="3670"/>
      <c r="G222" s="3810" t="s">
        <v>62</v>
      </c>
      <c r="H222" s="3668"/>
      <c r="I222" s="122" t="s">
        <v>63</v>
      </c>
      <c r="J222" s="3809" t="s">
        <v>151</v>
      </c>
      <c r="K222" s="3670"/>
      <c r="L222" s="123"/>
      <c r="M222" s="123"/>
      <c r="N222" s="3810" t="s">
        <v>62</v>
      </c>
      <c r="O222" s="3668"/>
      <c r="P222" s="122" t="s">
        <v>63</v>
      </c>
      <c r="Q222" s="3809" t="s">
        <v>64</v>
      </c>
      <c r="R222" s="3670"/>
      <c r="S222" s="123"/>
      <c r="T222" s="123"/>
      <c r="U222" s="3810" t="s">
        <v>62</v>
      </c>
      <c r="V222" s="3668"/>
      <c r="W222" s="122" t="s">
        <v>63</v>
      </c>
      <c r="X222" s="3809" t="s">
        <v>64</v>
      </c>
      <c r="Y222" s="3670"/>
      <c r="Z222" s="123"/>
      <c r="AA222" s="123"/>
      <c r="AB222" s="3810" t="s">
        <v>62</v>
      </c>
      <c r="AC222" s="3668"/>
      <c r="AD222" s="122" t="s">
        <v>63</v>
      </c>
      <c r="AE222" s="3809" t="s">
        <v>64</v>
      </c>
      <c r="AF222" s="3670"/>
      <c r="AG222" s="123"/>
      <c r="AH222" s="123"/>
      <c r="AI222" s="3810" t="s">
        <v>62</v>
      </c>
      <c r="AJ222" s="3668"/>
      <c r="AK222" s="122" t="s">
        <v>63</v>
      </c>
      <c r="AL222" s="3809" t="s">
        <v>64</v>
      </c>
      <c r="AM222" s="3670"/>
      <c r="AN222" s="123"/>
      <c r="AO222" s="123"/>
      <c r="AP222" s="1"/>
    </row>
    <row r="223" spans="1:42" ht="18" customHeight="1" thickBot="1">
      <c r="A223" s="3545"/>
      <c r="B223" s="3539"/>
      <c r="C223" s="3540"/>
      <c r="D223" s="124"/>
      <c r="E223" s="3541"/>
      <c r="F223" s="3542"/>
      <c r="G223" s="3805">
        <f>(J219*7+I219*2+G221*1)*4/G219</f>
        <v>0.16586826347305392</v>
      </c>
      <c r="H223" s="3806"/>
      <c r="I223" s="132">
        <f>(J219*3+J221*5)*9/G219</f>
        <v>0.27889221556886223</v>
      </c>
      <c r="J223" s="3803">
        <f>1-G223-I223</f>
        <v>0.55523952095808382</v>
      </c>
      <c r="K223" s="3804"/>
      <c r="L223" s="125"/>
      <c r="M223" s="125"/>
      <c r="N223" s="3805">
        <f>(Q219*7+P219*2+N221*1)*4/N219</f>
        <v>0.14882308276385728</v>
      </c>
      <c r="O223" s="3806"/>
      <c r="P223" s="132">
        <f>(Q219*3+Q221*5)*9/N219</f>
        <v>0.28154897494305242</v>
      </c>
      <c r="Q223" s="3803">
        <f>1-N223-P223</f>
        <v>0.56962794229309033</v>
      </c>
      <c r="R223" s="3804"/>
      <c r="S223" s="125"/>
      <c r="T223" s="125"/>
      <c r="U223" s="3805">
        <f>(X219*7+W219*2+U221*1)*4/U219</f>
        <v>0.16782423812898653</v>
      </c>
      <c r="V223" s="3806"/>
      <c r="W223" s="132">
        <f>(X219*3+X221*5)*9/U219</f>
        <v>0.27172218284904326</v>
      </c>
      <c r="X223" s="3803">
        <f>1-U223-W223</f>
        <v>0.56045357902197024</v>
      </c>
      <c r="Y223" s="3804"/>
      <c r="Z223" s="125"/>
      <c r="AA223" s="125"/>
      <c r="AB223" s="3805">
        <f>(AE219*7+AD219*2+AB221*1)*4/AB219</f>
        <v>0.1527864746399499</v>
      </c>
      <c r="AC223" s="3806"/>
      <c r="AD223" s="132">
        <f>(AE219*3+AE221*5)*9/AB219</f>
        <v>0.24571070757670635</v>
      </c>
      <c r="AE223" s="3803">
        <f>1-AB223-AD223</f>
        <v>0.6015028177833438</v>
      </c>
      <c r="AF223" s="3804"/>
      <c r="AG223" s="125"/>
      <c r="AH223" s="125"/>
      <c r="AI223" s="3805">
        <f>(AL219*7+AK219*2+AI221*1)*4/AI219</f>
        <v>0.15629343629343631</v>
      </c>
      <c r="AJ223" s="3806"/>
      <c r="AK223" s="132">
        <f>(AL219*3+AL221*5)*9/AI219</f>
        <v>0.29606177606177608</v>
      </c>
      <c r="AL223" s="3803">
        <f>1-AI223-AK223</f>
        <v>0.54764478764478763</v>
      </c>
      <c r="AM223" s="3804"/>
      <c r="AN223" s="125"/>
      <c r="AO223" s="125"/>
      <c r="AP223" s="1"/>
    </row>
    <row r="224" spans="1:42" ht="18" customHeight="1">
      <c r="A224" s="126" t="s">
        <v>65</v>
      </c>
      <c r="B224" s="126"/>
      <c r="C224" s="126"/>
      <c r="D224" s="126"/>
      <c r="E224" s="126"/>
      <c r="F224" s="126"/>
      <c r="G224" s="126"/>
      <c r="H224" s="126"/>
      <c r="I224" s="126"/>
      <c r="J224" s="126"/>
      <c r="K224" s="126"/>
      <c r="L224" s="126"/>
      <c r="M224" s="126"/>
      <c r="N224" s="126"/>
      <c r="O224" s="126"/>
      <c r="P224" s="126"/>
      <c r="Q224" s="126"/>
      <c r="R224" s="126"/>
      <c r="S224" s="126"/>
      <c r="T224" s="126"/>
      <c r="U224" s="126"/>
      <c r="V224" s="126"/>
      <c r="W224" s="126"/>
      <c r="X224" s="126"/>
      <c r="Y224" s="126"/>
      <c r="Z224" s="126"/>
      <c r="AA224" s="126"/>
      <c r="AB224" s="126"/>
      <c r="AC224" s="127" t="s">
        <v>66</v>
      </c>
      <c r="AD224" s="126"/>
      <c r="AE224" s="126"/>
      <c r="AF224" s="126"/>
      <c r="AG224" s="126"/>
      <c r="AH224" s="126"/>
      <c r="AI224" s="126"/>
      <c r="AJ224" s="126"/>
      <c r="AK224" s="126"/>
      <c r="AL224" s="126"/>
      <c r="AM224" s="126"/>
      <c r="AN224" s="126"/>
      <c r="AO224" s="126"/>
      <c r="AP224" s="1"/>
    </row>
    <row r="225" spans="1:42" ht="18" customHeight="1">
      <c r="A225" s="3807" t="s">
        <v>67</v>
      </c>
      <c r="B225" s="3808"/>
      <c r="C225" s="3808"/>
      <c r="D225" s="3808"/>
      <c r="E225" s="3808"/>
      <c r="F225" s="3808"/>
      <c r="G225" s="3808"/>
      <c r="H225" s="3808"/>
      <c r="I225" s="3808"/>
      <c r="J225" s="3808"/>
      <c r="K225" s="3808"/>
      <c r="L225" s="3808"/>
      <c r="M225" s="3808"/>
      <c r="N225" s="3808"/>
      <c r="O225" s="3808"/>
      <c r="P225" s="3808"/>
      <c r="Q225" s="3808"/>
      <c r="R225" s="3808"/>
      <c r="S225" s="3808"/>
      <c r="T225" s="3808"/>
      <c r="U225" s="3808"/>
      <c r="V225" s="3808"/>
      <c r="W225" s="3808"/>
      <c r="X225" s="3808"/>
      <c r="Y225" s="3808"/>
      <c r="Z225" s="3808"/>
      <c r="AA225" s="3808"/>
      <c r="AB225" s="3808"/>
      <c r="AC225" s="3808"/>
      <c r="AD225" s="3808"/>
      <c r="AE225" s="3808"/>
      <c r="AF225" s="3808"/>
      <c r="AG225" s="3808"/>
      <c r="AH225" s="3808"/>
      <c r="AI225" s="3808"/>
      <c r="AJ225" s="3808"/>
      <c r="AK225" s="3808"/>
      <c r="AL225" s="3808"/>
      <c r="AM225" s="3808"/>
      <c r="AN225" s="128"/>
      <c r="AO225" s="128"/>
      <c r="AP225" s="1"/>
    </row>
  </sheetData>
  <mergeCells count="205">
    <mergeCell ref="A1:AO1"/>
    <mergeCell ref="A2:A3"/>
    <mergeCell ref="B2:C2"/>
    <mergeCell ref="G2:H2"/>
    <mergeCell ref="N2:O2"/>
    <mergeCell ref="U2:V2"/>
    <mergeCell ref="AB2:AC2"/>
    <mergeCell ref="AI2:AJ2"/>
    <mergeCell ref="U4:U5"/>
    <mergeCell ref="V4:Y5"/>
    <mergeCell ref="AB4:AB5"/>
    <mergeCell ref="AC4:AF5"/>
    <mergeCell ref="AI4:AI5"/>
    <mergeCell ref="AJ4:AM5"/>
    <mergeCell ref="A4:A5"/>
    <mergeCell ref="B4:B5"/>
    <mergeCell ref="G4:G5"/>
    <mergeCell ref="H4:K5"/>
    <mergeCell ref="N4:N5"/>
    <mergeCell ref="O4:R5"/>
    <mergeCell ref="AI6:AI20"/>
    <mergeCell ref="V13:W13"/>
    <mergeCell ref="A21:A35"/>
    <mergeCell ref="B21:B35"/>
    <mergeCell ref="G21:G35"/>
    <mergeCell ref="N21:N35"/>
    <mergeCell ref="U21:U35"/>
    <mergeCell ref="AB21:AB35"/>
    <mergeCell ref="AI21:AI35"/>
    <mergeCell ref="A6:A20"/>
    <mergeCell ref="B6:B20"/>
    <mergeCell ref="G6:G20"/>
    <mergeCell ref="N6:N20"/>
    <mergeCell ref="U6:U20"/>
    <mergeCell ref="AB6:AB20"/>
    <mergeCell ref="AI36:AI50"/>
    <mergeCell ref="A51:A65"/>
    <mergeCell ref="B51:B65"/>
    <mergeCell ref="G51:G65"/>
    <mergeCell ref="N51:N65"/>
    <mergeCell ref="U51:U65"/>
    <mergeCell ref="AB51:AB65"/>
    <mergeCell ref="AI51:AI65"/>
    <mergeCell ref="A36:A50"/>
    <mergeCell ref="B36:B50"/>
    <mergeCell ref="G36:G50"/>
    <mergeCell ref="N36:N50"/>
    <mergeCell ref="U36:U50"/>
    <mergeCell ref="AB36:AB50"/>
    <mergeCell ref="AI66:AI80"/>
    <mergeCell ref="A81:A95"/>
    <mergeCell ref="B81:B95"/>
    <mergeCell ref="G81:G95"/>
    <mergeCell ref="N81:N95"/>
    <mergeCell ref="U81:U95"/>
    <mergeCell ref="AB81:AB95"/>
    <mergeCell ref="AI81:AI95"/>
    <mergeCell ref="A66:A80"/>
    <mergeCell ref="B66:B80"/>
    <mergeCell ref="G66:G80"/>
    <mergeCell ref="N66:N80"/>
    <mergeCell ref="U66:U80"/>
    <mergeCell ref="AB66:AB80"/>
    <mergeCell ref="AI96:AI110"/>
    <mergeCell ref="A111:A125"/>
    <mergeCell ref="B111:B125"/>
    <mergeCell ref="G111:G125"/>
    <mergeCell ref="N111:N125"/>
    <mergeCell ref="U111:U125"/>
    <mergeCell ref="AB111:AB125"/>
    <mergeCell ref="AI111:AI125"/>
    <mergeCell ref="A96:A110"/>
    <mergeCell ref="B96:B110"/>
    <mergeCell ref="G96:G110"/>
    <mergeCell ref="N96:N110"/>
    <mergeCell ref="U96:U110"/>
    <mergeCell ref="AB96:AB110"/>
    <mergeCell ref="AI126:AI140"/>
    <mergeCell ref="A141:A155"/>
    <mergeCell ref="B141:B155"/>
    <mergeCell ref="G141:G155"/>
    <mergeCell ref="N141:N155"/>
    <mergeCell ref="U141:U155"/>
    <mergeCell ref="AB141:AB155"/>
    <mergeCell ref="AI141:AI155"/>
    <mergeCell ref="A126:A140"/>
    <mergeCell ref="B126:B140"/>
    <mergeCell ref="G126:G140"/>
    <mergeCell ref="N126:N140"/>
    <mergeCell ref="U126:U140"/>
    <mergeCell ref="AB126:AB140"/>
    <mergeCell ref="AI156:AI170"/>
    <mergeCell ref="A171:A185"/>
    <mergeCell ref="B171:B185"/>
    <mergeCell ref="G171:G185"/>
    <mergeCell ref="N171:N185"/>
    <mergeCell ref="U171:U185"/>
    <mergeCell ref="AB171:AB185"/>
    <mergeCell ref="AI171:AI185"/>
    <mergeCell ref="A156:A170"/>
    <mergeCell ref="B156:B170"/>
    <mergeCell ref="G156:G170"/>
    <mergeCell ref="N156:N170"/>
    <mergeCell ref="U156:U170"/>
    <mergeCell ref="AB156:AB170"/>
    <mergeCell ref="AK201:AL201"/>
    <mergeCell ref="A202:A217"/>
    <mergeCell ref="B217:C217"/>
    <mergeCell ref="D217:E217"/>
    <mergeCell ref="G217:H217"/>
    <mergeCell ref="I217:J217"/>
    <mergeCell ref="N217:O217"/>
    <mergeCell ref="P217:Q217"/>
    <mergeCell ref="U217:V217"/>
    <mergeCell ref="W217:X217"/>
    <mergeCell ref="P201:Q201"/>
    <mergeCell ref="U201:V201"/>
    <mergeCell ref="W201:X201"/>
    <mergeCell ref="AB201:AC201"/>
    <mergeCell ref="AD201:AE201"/>
    <mergeCell ref="AI201:AJ201"/>
    <mergeCell ref="A186:A201"/>
    <mergeCell ref="B201:C201"/>
    <mergeCell ref="D201:E201"/>
    <mergeCell ref="G201:H201"/>
    <mergeCell ref="I201:J201"/>
    <mergeCell ref="N201:O201"/>
    <mergeCell ref="AB217:AC217"/>
    <mergeCell ref="AD217:AE217"/>
    <mergeCell ref="AI217:AJ217"/>
    <mergeCell ref="AK217:AL217"/>
    <mergeCell ref="A218:A223"/>
    <mergeCell ref="B218:C218"/>
    <mergeCell ref="E218:F218"/>
    <mergeCell ref="G218:H218"/>
    <mergeCell ref="J218:K218"/>
    <mergeCell ref="N218:O218"/>
    <mergeCell ref="AL218:AM218"/>
    <mergeCell ref="B219:C219"/>
    <mergeCell ref="E219:F219"/>
    <mergeCell ref="G219:H219"/>
    <mergeCell ref="J219:K219"/>
    <mergeCell ref="N219:O219"/>
    <mergeCell ref="Q219:R219"/>
    <mergeCell ref="U219:V219"/>
    <mergeCell ref="X219:Y219"/>
    <mergeCell ref="AB219:AC219"/>
    <mergeCell ref="Q218:R218"/>
    <mergeCell ref="U218:V218"/>
    <mergeCell ref="X218:Y218"/>
    <mergeCell ref="AB218:AC218"/>
    <mergeCell ref="AE218:AF218"/>
    <mergeCell ref="AI218:AJ218"/>
    <mergeCell ref="AE219:AF219"/>
    <mergeCell ref="AI219:AJ219"/>
    <mergeCell ref="AL219:AM219"/>
    <mergeCell ref="B220:C220"/>
    <mergeCell ref="E220:F220"/>
    <mergeCell ref="G220:H220"/>
    <mergeCell ref="J220:K220"/>
    <mergeCell ref="N220:O220"/>
    <mergeCell ref="Q220:R220"/>
    <mergeCell ref="U220:V220"/>
    <mergeCell ref="X220:Y220"/>
    <mergeCell ref="AB220:AC220"/>
    <mergeCell ref="AE220:AF220"/>
    <mergeCell ref="AI220:AJ220"/>
    <mergeCell ref="AL220:AM220"/>
    <mergeCell ref="B221:C221"/>
    <mergeCell ref="E221:F221"/>
    <mergeCell ref="G221:H221"/>
    <mergeCell ref="J221:K221"/>
    <mergeCell ref="N221:O221"/>
    <mergeCell ref="AL221:AM221"/>
    <mergeCell ref="B222:C222"/>
    <mergeCell ref="E222:F222"/>
    <mergeCell ref="G222:H222"/>
    <mergeCell ref="J222:K222"/>
    <mergeCell ref="N222:O222"/>
    <mergeCell ref="Q222:R222"/>
    <mergeCell ref="U222:V222"/>
    <mergeCell ref="X222:Y222"/>
    <mergeCell ref="AB222:AC222"/>
    <mergeCell ref="Q221:R221"/>
    <mergeCell ref="U221:V221"/>
    <mergeCell ref="X221:Y221"/>
    <mergeCell ref="AB221:AC221"/>
    <mergeCell ref="AE221:AF221"/>
    <mergeCell ref="AI221:AJ221"/>
    <mergeCell ref="X223:Y223"/>
    <mergeCell ref="AB223:AC223"/>
    <mergeCell ref="AE223:AF223"/>
    <mergeCell ref="AI223:AJ223"/>
    <mergeCell ref="AL223:AM223"/>
    <mergeCell ref="A225:AM225"/>
    <mergeCell ref="AE222:AF222"/>
    <mergeCell ref="AI222:AJ222"/>
    <mergeCell ref="AL222:AM222"/>
    <mergeCell ref="B223:C223"/>
    <mergeCell ref="E223:F223"/>
    <mergeCell ref="G223:H223"/>
    <mergeCell ref="J223:K223"/>
    <mergeCell ref="N223:O223"/>
    <mergeCell ref="Q223:R223"/>
    <mergeCell ref="U223:V223"/>
  </mergeCells>
  <phoneticPr fontId="14" type="noConversion"/>
  <printOptions horizontalCentered="1" verticalCentered="1"/>
  <pageMargins left="0.25" right="0.25" top="0.75" bottom="0.75" header="0" footer="0"/>
  <pageSetup paperSize="9" scale="61" orientation="landscape" r:id="rId1"/>
  <colBreaks count="1" manualBreakCount="1">
    <brk id="41" man="1"/>
  </col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FF00"/>
    <pageSetUpPr fitToPage="1"/>
  </sheetPr>
  <dimension ref="A1:AP255"/>
  <sheetViews>
    <sheetView view="pageBreakPreview" zoomScale="80" zoomScaleNormal="70" zoomScaleSheetLayoutView="80" workbookViewId="0">
      <selection activeCell="AC94" sqref="AC94"/>
    </sheetView>
  </sheetViews>
  <sheetFormatPr defaultColWidth="12.625" defaultRowHeight="15" customHeight="1"/>
  <cols>
    <col min="1" max="1" width="3.125" customWidth="1"/>
    <col min="2" max="2" width="4.875" hidden="1" customWidth="1"/>
    <col min="3" max="6" width="6.625" hidden="1" customWidth="1"/>
    <col min="7" max="7" width="4.875" customWidth="1"/>
    <col min="8" max="8" width="9.375" customWidth="1"/>
    <col min="9" max="11" width="6.625" customWidth="1"/>
    <col min="12" max="13" width="6.625" hidden="1" customWidth="1"/>
    <col min="14" max="14" width="4.875" customWidth="1"/>
    <col min="15" max="15" width="12.625" customWidth="1"/>
    <col min="16" max="18" width="6.625" customWidth="1"/>
    <col min="19" max="20" width="6.625" hidden="1" customWidth="1"/>
    <col min="21" max="21" width="4.875" customWidth="1"/>
    <col min="22" max="22" width="13.125" customWidth="1"/>
    <col min="23" max="25" width="6.625" customWidth="1"/>
    <col min="26" max="27" width="6.625" hidden="1" customWidth="1"/>
    <col min="28" max="28" width="4.875" customWidth="1"/>
    <col min="29" max="29" width="12.375" customWidth="1"/>
    <col min="30" max="32" width="6.625" customWidth="1"/>
    <col min="33" max="34" width="6.625" hidden="1" customWidth="1"/>
    <col min="35" max="35" width="4.875" customWidth="1"/>
    <col min="36" max="36" width="10" customWidth="1"/>
    <col min="37" max="39" width="6.625" customWidth="1"/>
    <col min="40" max="41" width="6.625" hidden="1" customWidth="1"/>
    <col min="42" max="42" width="7.875" customWidth="1"/>
  </cols>
  <sheetData>
    <row r="1" spans="1:41" ht="26.25" customHeight="1" thickBot="1">
      <c r="A1" s="3743" t="s">
        <v>543</v>
      </c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  <c r="N1" s="3744"/>
      <c r="O1" s="3744"/>
      <c r="P1" s="3744"/>
      <c r="Q1" s="3744"/>
      <c r="R1" s="3744"/>
      <c r="S1" s="3744"/>
      <c r="T1" s="3744"/>
      <c r="U1" s="3744"/>
      <c r="V1" s="3744"/>
      <c r="W1" s="3744"/>
      <c r="X1" s="3744"/>
      <c r="Y1" s="3744"/>
      <c r="Z1" s="3744"/>
      <c r="AA1" s="3744"/>
      <c r="AB1" s="3744"/>
      <c r="AC1" s="3744"/>
      <c r="AD1" s="3744"/>
      <c r="AE1" s="3744"/>
      <c r="AF1" s="3744"/>
      <c r="AG1" s="3744"/>
      <c r="AH1" s="3744"/>
      <c r="AI1" s="3744"/>
      <c r="AJ1" s="3744"/>
      <c r="AK1" s="3744"/>
      <c r="AL1" s="3744"/>
      <c r="AM1" s="3744"/>
      <c r="AN1" s="3744"/>
      <c r="AO1" s="3744"/>
    </row>
    <row r="2" spans="1:41" ht="18" customHeight="1">
      <c r="A2" s="3768"/>
      <c r="B2" s="3790"/>
      <c r="C2" s="3549"/>
      <c r="D2" s="2" t="s">
        <v>0</v>
      </c>
      <c r="E2" s="3"/>
      <c r="F2" s="4" t="s">
        <v>1</v>
      </c>
      <c r="G2" s="3904">
        <v>45817</v>
      </c>
      <c r="H2" s="3866"/>
      <c r="I2" s="739" t="s">
        <v>2</v>
      </c>
      <c r="J2" s="4233">
        <v>23</v>
      </c>
      <c r="K2" s="740" t="s">
        <v>1</v>
      </c>
      <c r="L2" s="741"/>
      <c r="M2" s="741"/>
      <c r="N2" s="3904">
        <f>G2+1</f>
        <v>45818</v>
      </c>
      <c r="O2" s="3866"/>
      <c r="P2" s="742" t="s">
        <v>3</v>
      </c>
      <c r="Q2" s="4233">
        <v>24</v>
      </c>
      <c r="R2" s="740" t="s">
        <v>1</v>
      </c>
      <c r="S2" s="741"/>
      <c r="T2" s="741"/>
      <c r="U2" s="3904">
        <f>N2+1</f>
        <v>45819</v>
      </c>
      <c r="V2" s="3866"/>
      <c r="W2" s="742" t="s">
        <v>4</v>
      </c>
      <c r="X2" s="4233">
        <v>23</v>
      </c>
      <c r="Y2" s="740" t="s">
        <v>1</v>
      </c>
      <c r="Z2" s="741"/>
      <c r="AA2" s="741"/>
      <c r="AB2" s="3904">
        <f>U2+1</f>
        <v>45820</v>
      </c>
      <c r="AC2" s="3866"/>
      <c r="AD2" s="742" t="s">
        <v>5</v>
      </c>
      <c r="AE2" s="4233">
        <v>23</v>
      </c>
      <c r="AF2" s="740" t="s">
        <v>1</v>
      </c>
      <c r="AG2" s="741"/>
      <c r="AH2" s="741"/>
      <c r="AI2" s="3904">
        <f>AB2+1</f>
        <v>45821</v>
      </c>
      <c r="AJ2" s="3866"/>
      <c r="AK2" s="742" t="s">
        <v>6</v>
      </c>
      <c r="AL2" s="4233">
        <v>22</v>
      </c>
      <c r="AM2" s="740" t="s">
        <v>1</v>
      </c>
      <c r="AN2" s="5"/>
      <c r="AO2" s="5"/>
    </row>
    <row r="3" spans="1:41" ht="18" customHeight="1" thickBot="1">
      <c r="A3" s="3769"/>
      <c r="B3" s="6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743" t="s">
        <v>8</v>
      </c>
      <c r="H3" s="744" t="s">
        <v>9</v>
      </c>
      <c r="I3" s="744" t="s">
        <v>10</v>
      </c>
      <c r="J3" s="745" t="s">
        <v>11</v>
      </c>
      <c r="K3" s="746" t="s">
        <v>12</v>
      </c>
      <c r="L3" s="747"/>
      <c r="M3" s="747"/>
      <c r="N3" s="743" t="s">
        <v>8</v>
      </c>
      <c r="O3" s="744" t="s">
        <v>9</v>
      </c>
      <c r="P3" s="744" t="s">
        <v>10</v>
      </c>
      <c r="Q3" s="745" t="s">
        <v>11</v>
      </c>
      <c r="R3" s="746" t="s">
        <v>12</v>
      </c>
      <c r="S3" s="747"/>
      <c r="T3" s="747"/>
      <c r="U3" s="743" t="s">
        <v>8</v>
      </c>
      <c r="V3" s="744" t="s">
        <v>9</v>
      </c>
      <c r="W3" s="744" t="s">
        <v>10</v>
      </c>
      <c r="X3" s="745" t="s">
        <v>11</v>
      </c>
      <c r="Y3" s="746" t="s">
        <v>12</v>
      </c>
      <c r="Z3" s="747"/>
      <c r="AA3" s="747"/>
      <c r="AB3" s="743" t="s">
        <v>8</v>
      </c>
      <c r="AC3" s="744" t="s">
        <v>9</v>
      </c>
      <c r="AD3" s="744" t="s">
        <v>10</v>
      </c>
      <c r="AE3" s="745" t="s">
        <v>11</v>
      </c>
      <c r="AF3" s="746" t="s">
        <v>12</v>
      </c>
      <c r="AG3" s="747"/>
      <c r="AH3" s="747"/>
      <c r="AI3" s="743" t="s">
        <v>8</v>
      </c>
      <c r="AJ3" s="744" t="s">
        <v>9</v>
      </c>
      <c r="AK3" s="744" t="s">
        <v>10</v>
      </c>
      <c r="AL3" s="745" t="s">
        <v>11</v>
      </c>
      <c r="AM3" s="746" t="s">
        <v>12</v>
      </c>
      <c r="AN3" s="10"/>
      <c r="AO3" s="10"/>
    </row>
    <row r="4" spans="1:41" ht="18" customHeight="1">
      <c r="A4" s="3770" t="s">
        <v>13</v>
      </c>
      <c r="B4" s="3771"/>
      <c r="C4" s="11"/>
      <c r="D4" s="12"/>
      <c r="E4" s="13"/>
      <c r="F4" s="14"/>
      <c r="G4" s="3906"/>
      <c r="H4" s="1673"/>
      <c r="I4" s="1673"/>
      <c r="J4" s="2205"/>
      <c r="K4" s="1673"/>
      <c r="L4" s="1673"/>
      <c r="M4" s="1673"/>
      <c r="N4" s="3658"/>
      <c r="O4" s="1971"/>
      <c r="P4" s="1971"/>
      <c r="Q4" s="2206"/>
      <c r="R4" s="1971"/>
      <c r="S4" s="1971"/>
      <c r="T4" s="1971"/>
      <c r="U4" s="3906"/>
      <c r="V4" s="1971"/>
      <c r="W4" s="1971"/>
      <c r="X4" s="2206"/>
      <c r="Y4" s="1971"/>
      <c r="Z4" s="1971"/>
      <c r="AA4" s="1971"/>
      <c r="AB4" s="3658"/>
      <c r="AC4" s="1673"/>
      <c r="AD4" s="1673"/>
      <c r="AE4" s="2205"/>
      <c r="AF4" s="1673"/>
      <c r="AG4" s="1673"/>
      <c r="AH4" s="1673"/>
      <c r="AI4" s="3658"/>
      <c r="AJ4" s="2207"/>
      <c r="AK4" s="1673"/>
      <c r="AL4" s="2205"/>
      <c r="AM4" s="1678"/>
      <c r="AN4" s="1673"/>
      <c r="AO4" s="1673"/>
    </row>
    <row r="5" spans="1:41" ht="18" customHeight="1" thickBot="1">
      <c r="A5" s="3720"/>
      <c r="B5" s="3720"/>
      <c r="C5" s="16"/>
      <c r="D5" s="1"/>
      <c r="E5" s="17"/>
      <c r="F5" s="18"/>
      <c r="G5" s="3907"/>
      <c r="H5" s="1675"/>
      <c r="I5" s="1675"/>
      <c r="J5" s="2208"/>
      <c r="K5" s="1675"/>
      <c r="L5" s="1675"/>
      <c r="M5" s="1675"/>
      <c r="N5" s="3659"/>
      <c r="O5" s="1659"/>
      <c r="P5" s="1659"/>
      <c r="Q5" s="2209"/>
      <c r="R5" s="1659"/>
      <c r="S5" s="1659"/>
      <c r="T5" s="1659"/>
      <c r="U5" s="3907"/>
      <c r="V5" s="1659"/>
      <c r="W5" s="1659"/>
      <c r="X5" s="2209"/>
      <c r="Y5" s="1659"/>
      <c r="Z5" s="1659"/>
      <c r="AA5" s="1659"/>
      <c r="AB5" s="3659"/>
      <c r="AC5" s="1675"/>
      <c r="AD5" s="1675"/>
      <c r="AE5" s="2208"/>
      <c r="AF5" s="1675"/>
      <c r="AG5" s="1675"/>
      <c r="AH5" s="1675"/>
      <c r="AI5" s="3659"/>
      <c r="AJ5" s="2210"/>
      <c r="AK5" s="1675"/>
      <c r="AL5" s="2208"/>
      <c r="AM5" s="1688"/>
      <c r="AN5" s="1675"/>
      <c r="AO5" s="1675"/>
    </row>
    <row r="6" spans="1:41" ht="18" hidden="1" customHeight="1" thickBot="1">
      <c r="A6" s="3720"/>
      <c r="B6" s="3720"/>
      <c r="C6" s="16"/>
      <c r="D6" s="1"/>
      <c r="E6" s="17"/>
      <c r="F6" s="18"/>
      <c r="G6" s="3907"/>
      <c r="H6" s="1675"/>
      <c r="I6" s="1675"/>
      <c r="J6" s="2208"/>
      <c r="K6" s="1675"/>
      <c r="L6" s="1675"/>
      <c r="M6" s="1675"/>
      <c r="N6" s="3659"/>
      <c r="O6" s="1659"/>
      <c r="P6" s="1659"/>
      <c r="Q6" s="2209"/>
      <c r="R6" s="1659"/>
      <c r="S6" s="1659"/>
      <c r="T6" s="1659"/>
      <c r="U6" s="3907"/>
      <c r="V6" s="1659"/>
      <c r="W6" s="1659"/>
      <c r="X6" s="2209"/>
      <c r="Y6" s="1659"/>
      <c r="Z6" s="1659"/>
      <c r="AA6" s="1659"/>
      <c r="AB6" s="3659"/>
      <c r="AC6" s="1675"/>
      <c r="AD6" s="1675"/>
      <c r="AE6" s="2208"/>
      <c r="AF6" s="1675"/>
      <c r="AG6" s="1675"/>
      <c r="AH6" s="1675"/>
      <c r="AI6" s="3659"/>
      <c r="AJ6" s="2210"/>
      <c r="AK6" s="1675"/>
      <c r="AL6" s="2208"/>
      <c r="AM6" s="1688"/>
      <c r="AN6" s="1675"/>
      <c r="AO6" s="1675"/>
    </row>
    <row r="7" spans="1:41" ht="18" hidden="1" customHeight="1" thickBot="1">
      <c r="A7" s="3720"/>
      <c r="B7" s="3720"/>
      <c r="C7" s="16"/>
      <c r="D7" s="1"/>
      <c r="E7" s="17"/>
      <c r="F7" s="18"/>
      <c r="G7" s="3907"/>
      <c r="H7" s="1675"/>
      <c r="I7" s="1675"/>
      <c r="J7" s="2208"/>
      <c r="K7" s="1675"/>
      <c r="L7" s="1675"/>
      <c r="M7" s="1675"/>
      <c r="N7" s="3659"/>
      <c r="O7" s="1659"/>
      <c r="P7" s="1659"/>
      <c r="Q7" s="2209"/>
      <c r="R7" s="1659"/>
      <c r="S7" s="1659"/>
      <c r="T7" s="1659"/>
      <c r="U7" s="3907"/>
      <c r="V7" s="1659"/>
      <c r="W7" s="1659"/>
      <c r="X7" s="2209"/>
      <c r="Y7" s="1659"/>
      <c r="Z7" s="1659"/>
      <c r="AA7" s="1659"/>
      <c r="AB7" s="3659"/>
      <c r="AC7" s="1675"/>
      <c r="AD7" s="1675"/>
      <c r="AE7" s="2208"/>
      <c r="AF7" s="1675"/>
      <c r="AG7" s="1675"/>
      <c r="AH7" s="1675"/>
      <c r="AI7" s="3659"/>
      <c r="AJ7" s="2210"/>
      <c r="AK7" s="1675"/>
      <c r="AL7" s="2208"/>
      <c r="AM7" s="1688"/>
      <c r="AN7" s="1675"/>
      <c r="AO7" s="1675"/>
    </row>
    <row r="8" spans="1:41" ht="18" hidden="1" customHeight="1" thickBot="1">
      <c r="A8" s="3720"/>
      <c r="B8" s="3720"/>
      <c r="C8" s="16"/>
      <c r="D8" s="1"/>
      <c r="E8" s="17"/>
      <c r="F8" s="18"/>
      <c r="G8" s="3907"/>
      <c r="H8" s="1675"/>
      <c r="I8" s="1675"/>
      <c r="J8" s="2208"/>
      <c r="K8" s="1675"/>
      <c r="L8" s="1675"/>
      <c r="M8" s="1675"/>
      <c r="N8" s="3659"/>
      <c r="O8" s="1659"/>
      <c r="P8" s="1659"/>
      <c r="Q8" s="2209"/>
      <c r="R8" s="1659"/>
      <c r="S8" s="1659"/>
      <c r="T8" s="1659"/>
      <c r="U8" s="3907"/>
      <c r="V8" s="1659"/>
      <c r="W8" s="1659"/>
      <c r="X8" s="2209"/>
      <c r="Y8" s="1659"/>
      <c r="Z8" s="1659"/>
      <c r="AA8" s="1659"/>
      <c r="AB8" s="3659"/>
      <c r="AC8" s="1675"/>
      <c r="AD8" s="1675"/>
      <c r="AE8" s="2208"/>
      <c r="AF8" s="1675"/>
      <c r="AG8" s="1675"/>
      <c r="AH8" s="1675"/>
      <c r="AI8" s="3659"/>
      <c r="AJ8" s="2210"/>
      <c r="AK8" s="1675"/>
      <c r="AL8" s="2208"/>
      <c r="AM8" s="1688"/>
      <c r="AN8" s="1675"/>
      <c r="AO8" s="1675"/>
    </row>
    <row r="9" spans="1:41" ht="18" hidden="1" customHeight="1" thickBot="1">
      <c r="A9" s="3720"/>
      <c r="B9" s="3720"/>
      <c r="C9" s="16"/>
      <c r="D9" s="1"/>
      <c r="E9" s="17"/>
      <c r="F9" s="18"/>
      <c r="G9" s="3907"/>
      <c r="H9" s="1675"/>
      <c r="I9" s="1675"/>
      <c r="J9" s="2208"/>
      <c r="K9" s="1675"/>
      <c r="L9" s="1675"/>
      <c r="M9" s="1675"/>
      <c r="N9" s="3659"/>
      <c r="O9" s="1659"/>
      <c r="P9" s="1659"/>
      <c r="Q9" s="2209"/>
      <c r="R9" s="1659"/>
      <c r="S9" s="1659"/>
      <c r="T9" s="1659"/>
      <c r="U9" s="3907"/>
      <c r="V9" s="1659"/>
      <c r="W9" s="1659"/>
      <c r="X9" s="2209"/>
      <c r="Y9" s="1659"/>
      <c r="Z9" s="1659"/>
      <c r="AA9" s="1659"/>
      <c r="AB9" s="3659"/>
      <c r="AC9" s="1675"/>
      <c r="AD9" s="1675"/>
      <c r="AE9" s="2208"/>
      <c r="AF9" s="1675"/>
      <c r="AG9" s="1675"/>
      <c r="AH9" s="1675"/>
      <c r="AI9" s="3659"/>
      <c r="AJ9" s="2210"/>
      <c r="AK9" s="1675"/>
      <c r="AL9" s="2208"/>
      <c r="AM9" s="1688"/>
      <c r="AN9" s="1675"/>
      <c r="AO9" s="1675"/>
    </row>
    <row r="10" spans="1:41" ht="18" hidden="1" customHeight="1" thickBot="1">
      <c r="A10" s="3720"/>
      <c r="B10" s="3720"/>
      <c r="C10" s="16"/>
      <c r="D10" s="1"/>
      <c r="E10" s="17"/>
      <c r="F10" s="18"/>
      <c r="G10" s="3907"/>
      <c r="H10" s="1675"/>
      <c r="I10" s="1675"/>
      <c r="J10" s="2208"/>
      <c r="K10" s="1675"/>
      <c r="L10" s="1675"/>
      <c r="M10" s="1675"/>
      <c r="N10" s="3659"/>
      <c r="O10" s="1659"/>
      <c r="P10" s="1659"/>
      <c r="Q10" s="2209"/>
      <c r="R10" s="1659"/>
      <c r="S10" s="1659"/>
      <c r="T10" s="1659"/>
      <c r="U10" s="3907"/>
      <c r="V10" s="1659"/>
      <c r="W10" s="1659"/>
      <c r="X10" s="2209"/>
      <c r="Y10" s="1659"/>
      <c r="Z10" s="1659"/>
      <c r="AA10" s="1659"/>
      <c r="AB10" s="3659"/>
      <c r="AC10" s="1675"/>
      <c r="AD10" s="1675"/>
      <c r="AE10" s="2208"/>
      <c r="AF10" s="1675"/>
      <c r="AG10" s="1675"/>
      <c r="AH10" s="1675"/>
      <c r="AI10" s="3659"/>
      <c r="AJ10" s="2210"/>
      <c r="AK10" s="1675"/>
      <c r="AL10" s="2208"/>
      <c r="AM10" s="1688"/>
      <c r="AN10" s="1675"/>
      <c r="AO10" s="1675"/>
    </row>
    <row r="11" spans="1:41" ht="18" hidden="1" customHeight="1" thickBot="1">
      <c r="A11" s="3720"/>
      <c r="B11" s="3720"/>
      <c r="C11" s="16"/>
      <c r="D11" s="1"/>
      <c r="E11" s="17"/>
      <c r="F11" s="18"/>
      <c r="G11" s="3907"/>
      <c r="H11" s="1675"/>
      <c r="I11" s="1675"/>
      <c r="J11" s="2208"/>
      <c r="K11" s="1675"/>
      <c r="L11" s="1675"/>
      <c r="M11" s="1675"/>
      <c r="N11" s="3659"/>
      <c r="O11" s="1659"/>
      <c r="P11" s="1659"/>
      <c r="Q11" s="2209"/>
      <c r="R11" s="1659"/>
      <c r="S11" s="1659"/>
      <c r="T11" s="1659"/>
      <c r="U11" s="3907"/>
      <c r="V11" s="1659"/>
      <c r="W11" s="1659"/>
      <c r="X11" s="2209"/>
      <c r="Y11" s="1659"/>
      <c r="Z11" s="1659"/>
      <c r="AA11" s="1659"/>
      <c r="AB11" s="3659"/>
      <c r="AC11" s="1675"/>
      <c r="AD11" s="1675"/>
      <c r="AE11" s="2208"/>
      <c r="AF11" s="1675"/>
      <c r="AG11" s="1675"/>
      <c r="AH11" s="1675"/>
      <c r="AI11" s="3659"/>
      <c r="AJ11" s="2210"/>
      <c r="AK11" s="1675"/>
      <c r="AL11" s="2208"/>
      <c r="AM11" s="1688"/>
      <c r="AN11" s="1675"/>
      <c r="AO11" s="1675"/>
    </row>
    <row r="12" spans="1:41" ht="18" hidden="1" customHeight="1" thickBot="1">
      <c r="A12" s="3720"/>
      <c r="B12" s="3720"/>
      <c r="C12" s="16"/>
      <c r="D12" s="1"/>
      <c r="E12" s="17"/>
      <c r="F12" s="18"/>
      <c r="G12" s="3907"/>
      <c r="H12" s="1675"/>
      <c r="I12" s="1675"/>
      <c r="J12" s="2208"/>
      <c r="K12" s="1675"/>
      <c r="L12" s="1675"/>
      <c r="M12" s="1675"/>
      <c r="N12" s="3659"/>
      <c r="O12" s="1659"/>
      <c r="P12" s="1659"/>
      <c r="Q12" s="2209"/>
      <c r="R12" s="1659"/>
      <c r="S12" s="1659"/>
      <c r="T12" s="1659"/>
      <c r="U12" s="3907"/>
      <c r="V12" s="1659"/>
      <c r="W12" s="1659"/>
      <c r="X12" s="2209"/>
      <c r="Y12" s="1659"/>
      <c r="Z12" s="1659"/>
      <c r="AA12" s="1659"/>
      <c r="AB12" s="3659"/>
      <c r="AC12" s="1675"/>
      <c r="AD12" s="1675"/>
      <c r="AE12" s="2208"/>
      <c r="AF12" s="1675"/>
      <c r="AG12" s="1675"/>
      <c r="AH12" s="1675"/>
      <c r="AI12" s="3659"/>
      <c r="AJ12" s="2210"/>
      <c r="AK12" s="1675"/>
      <c r="AL12" s="2208"/>
      <c r="AM12" s="1688"/>
      <c r="AN12" s="1675"/>
      <c r="AO12" s="1675"/>
    </row>
    <row r="13" spans="1:41" ht="18" hidden="1" customHeight="1" thickBot="1">
      <c r="A13" s="3720"/>
      <c r="B13" s="3720"/>
      <c r="C13" s="16"/>
      <c r="D13" s="1"/>
      <c r="E13" s="17"/>
      <c r="F13" s="18"/>
      <c r="G13" s="3907"/>
      <c r="H13" s="1675"/>
      <c r="I13" s="1675"/>
      <c r="J13" s="2208"/>
      <c r="K13" s="1675"/>
      <c r="L13" s="1675"/>
      <c r="M13" s="1675"/>
      <c r="N13" s="3659"/>
      <c r="O13" s="1659"/>
      <c r="P13" s="1659"/>
      <c r="Q13" s="2209"/>
      <c r="R13" s="1659"/>
      <c r="S13" s="1659"/>
      <c r="T13" s="1659"/>
      <c r="U13" s="3907"/>
      <c r="V13" s="1659"/>
      <c r="W13" s="1659"/>
      <c r="X13" s="2209"/>
      <c r="Y13" s="1659"/>
      <c r="Z13" s="1659"/>
      <c r="AA13" s="1659"/>
      <c r="AB13" s="3659"/>
      <c r="AC13" s="1675"/>
      <c r="AD13" s="1675"/>
      <c r="AE13" s="2208"/>
      <c r="AF13" s="1675"/>
      <c r="AG13" s="1675"/>
      <c r="AH13" s="1675"/>
      <c r="AI13" s="3659"/>
      <c r="AJ13" s="2210"/>
      <c r="AK13" s="1675"/>
      <c r="AL13" s="2208"/>
      <c r="AM13" s="1688"/>
      <c r="AN13" s="1675"/>
      <c r="AO13" s="1675"/>
    </row>
    <row r="14" spans="1:41" ht="18" hidden="1" customHeight="1" thickBot="1">
      <c r="A14" s="3720"/>
      <c r="B14" s="3720"/>
      <c r="C14" s="16"/>
      <c r="D14" s="1"/>
      <c r="E14" s="17"/>
      <c r="F14" s="18"/>
      <c r="G14" s="3907"/>
      <c r="H14" s="1675"/>
      <c r="I14" s="1675"/>
      <c r="J14" s="2208"/>
      <c r="K14" s="1675"/>
      <c r="L14" s="1675"/>
      <c r="M14" s="1675"/>
      <c r="N14" s="3659"/>
      <c r="O14" s="1659"/>
      <c r="P14" s="1659"/>
      <c r="Q14" s="2209"/>
      <c r="R14" s="1659"/>
      <c r="S14" s="1659"/>
      <c r="T14" s="1659"/>
      <c r="U14" s="3907"/>
      <c r="V14" s="1659"/>
      <c r="W14" s="1659"/>
      <c r="X14" s="2209"/>
      <c r="Y14" s="1659"/>
      <c r="Z14" s="1659"/>
      <c r="AA14" s="1659"/>
      <c r="AB14" s="3659"/>
      <c r="AC14" s="1675"/>
      <c r="AD14" s="1675"/>
      <c r="AE14" s="2208"/>
      <c r="AF14" s="1675"/>
      <c r="AG14" s="1675"/>
      <c r="AH14" s="1675"/>
      <c r="AI14" s="3659"/>
      <c r="AJ14" s="2210"/>
      <c r="AK14" s="1675"/>
      <c r="AL14" s="2208"/>
      <c r="AM14" s="1688"/>
      <c r="AN14" s="1675"/>
      <c r="AO14" s="1675"/>
    </row>
    <row r="15" spans="1:41" ht="18" hidden="1" customHeight="1" thickBot="1">
      <c r="A15" s="3720"/>
      <c r="B15" s="3720"/>
      <c r="C15" s="16"/>
      <c r="D15" s="1"/>
      <c r="E15" s="17"/>
      <c r="F15" s="18"/>
      <c r="G15" s="3907"/>
      <c r="H15" s="1675"/>
      <c r="I15" s="1675"/>
      <c r="J15" s="2208"/>
      <c r="K15" s="1675"/>
      <c r="L15" s="1675"/>
      <c r="M15" s="1675"/>
      <c r="N15" s="3659"/>
      <c r="O15" s="1659"/>
      <c r="P15" s="1659"/>
      <c r="Q15" s="2209"/>
      <c r="R15" s="1659"/>
      <c r="S15" s="1659"/>
      <c r="T15" s="1659"/>
      <c r="U15" s="3907"/>
      <c r="V15" s="1659"/>
      <c r="W15" s="1659"/>
      <c r="X15" s="2209"/>
      <c r="Y15" s="1659"/>
      <c r="Z15" s="1659"/>
      <c r="AA15" s="1659"/>
      <c r="AB15" s="3659"/>
      <c r="AC15" s="1675"/>
      <c r="AD15" s="1675"/>
      <c r="AE15" s="2208"/>
      <c r="AF15" s="1675"/>
      <c r="AG15" s="1675"/>
      <c r="AH15" s="1675"/>
      <c r="AI15" s="3659"/>
      <c r="AJ15" s="2210"/>
      <c r="AK15" s="1675"/>
      <c r="AL15" s="2208"/>
      <c r="AM15" s="1688"/>
      <c r="AN15" s="1675"/>
      <c r="AO15" s="1675"/>
    </row>
    <row r="16" spans="1:41" ht="18" hidden="1" customHeight="1" thickBot="1">
      <c r="A16" s="3720"/>
      <c r="B16" s="3720"/>
      <c r="C16" s="16"/>
      <c r="D16" s="1"/>
      <c r="E16" s="17"/>
      <c r="F16" s="18"/>
      <c r="G16" s="3907"/>
      <c r="H16" s="1675"/>
      <c r="I16" s="1675"/>
      <c r="J16" s="2208"/>
      <c r="K16" s="1675"/>
      <c r="L16" s="1675"/>
      <c r="M16" s="1675"/>
      <c r="N16" s="3659"/>
      <c r="O16" s="1659"/>
      <c r="P16" s="1659"/>
      <c r="Q16" s="2209"/>
      <c r="R16" s="1659"/>
      <c r="S16" s="1659"/>
      <c r="T16" s="1659"/>
      <c r="U16" s="3907"/>
      <c r="V16" s="1659"/>
      <c r="W16" s="1659"/>
      <c r="X16" s="2209"/>
      <c r="Y16" s="1659"/>
      <c r="Z16" s="1659"/>
      <c r="AA16" s="1659"/>
      <c r="AB16" s="3659"/>
      <c r="AC16" s="1675"/>
      <c r="AD16" s="1675"/>
      <c r="AE16" s="2208"/>
      <c r="AF16" s="1675"/>
      <c r="AG16" s="1675"/>
      <c r="AH16" s="1675"/>
      <c r="AI16" s="3659"/>
      <c r="AJ16" s="2210"/>
      <c r="AK16" s="1675"/>
      <c r="AL16" s="2208"/>
      <c r="AM16" s="1688"/>
      <c r="AN16" s="1675"/>
      <c r="AO16" s="1675"/>
    </row>
    <row r="17" spans="1:41" ht="18" hidden="1" customHeight="1" thickBot="1">
      <c r="A17" s="3720"/>
      <c r="B17" s="3720"/>
      <c r="C17" s="16"/>
      <c r="D17" s="1"/>
      <c r="E17" s="17"/>
      <c r="F17" s="18"/>
      <c r="G17" s="3907"/>
      <c r="H17" s="1675"/>
      <c r="I17" s="1675"/>
      <c r="J17" s="2208"/>
      <c r="K17" s="1675"/>
      <c r="L17" s="1675"/>
      <c r="M17" s="1675"/>
      <c r="N17" s="3659"/>
      <c r="O17" s="1659"/>
      <c r="P17" s="1659"/>
      <c r="Q17" s="2209"/>
      <c r="R17" s="1659"/>
      <c r="S17" s="1659"/>
      <c r="T17" s="1659"/>
      <c r="U17" s="3907"/>
      <c r="V17" s="1659"/>
      <c r="W17" s="1659"/>
      <c r="X17" s="2209"/>
      <c r="Y17" s="1659"/>
      <c r="Z17" s="1659"/>
      <c r="AA17" s="1659"/>
      <c r="AB17" s="3659"/>
      <c r="AC17" s="1675"/>
      <c r="AD17" s="1675"/>
      <c r="AE17" s="2208"/>
      <c r="AF17" s="1675"/>
      <c r="AG17" s="1675"/>
      <c r="AH17" s="1675"/>
      <c r="AI17" s="3659"/>
      <c r="AJ17" s="2210"/>
      <c r="AK17" s="1675"/>
      <c r="AL17" s="2208"/>
      <c r="AM17" s="1688"/>
      <c r="AN17" s="1675"/>
      <c r="AO17" s="1675"/>
    </row>
    <row r="18" spans="1:41" ht="18" hidden="1" customHeight="1" thickBot="1">
      <c r="A18" s="3720"/>
      <c r="B18" s="3721"/>
      <c r="C18" s="20"/>
      <c r="D18" s="21"/>
      <c r="E18" s="22"/>
      <c r="F18" s="23"/>
      <c r="G18" s="3907"/>
      <c r="H18" s="2211"/>
      <c r="I18" s="2211"/>
      <c r="J18" s="2212"/>
      <c r="K18" s="2211"/>
      <c r="L18" s="2211"/>
      <c r="M18" s="2211"/>
      <c r="N18" s="3908"/>
      <c r="O18" s="1972"/>
      <c r="P18" s="1972"/>
      <c r="Q18" s="2213"/>
      <c r="R18" s="1972"/>
      <c r="S18" s="1972"/>
      <c r="T18" s="1972"/>
      <c r="U18" s="3907"/>
      <c r="V18" s="1972"/>
      <c r="W18" s="1972"/>
      <c r="X18" s="2213"/>
      <c r="Y18" s="1972"/>
      <c r="Z18" s="1972"/>
      <c r="AA18" s="1972"/>
      <c r="AB18" s="3908"/>
      <c r="AC18" s="2211"/>
      <c r="AD18" s="2211"/>
      <c r="AE18" s="2212"/>
      <c r="AF18" s="2211"/>
      <c r="AG18" s="2211"/>
      <c r="AH18" s="2211"/>
      <c r="AI18" s="3908"/>
      <c r="AJ18" s="2214"/>
      <c r="AK18" s="2211"/>
      <c r="AL18" s="2212"/>
      <c r="AM18" s="1716"/>
      <c r="AN18" s="2211"/>
      <c r="AO18" s="2211"/>
    </row>
    <row r="19" spans="1:41" ht="18" hidden="1" customHeight="1" thickBot="1">
      <c r="A19" s="3747" t="s">
        <v>15</v>
      </c>
      <c r="B19" s="3719"/>
      <c r="C19" s="25"/>
      <c r="D19" s="26"/>
      <c r="E19" s="27"/>
      <c r="F19" s="28"/>
      <c r="G19" s="3905"/>
      <c r="H19" s="2215"/>
      <c r="I19" s="2215"/>
      <c r="J19" s="2216"/>
      <c r="K19" s="1678"/>
      <c r="L19" s="1678"/>
      <c r="M19" s="1678"/>
      <c r="N19" s="3905"/>
      <c r="O19" s="2217"/>
      <c r="P19" s="2215"/>
      <c r="Q19" s="2218"/>
      <c r="R19" s="1726"/>
      <c r="S19" s="1678"/>
      <c r="T19" s="1678"/>
      <c r="U19" s="3905"/>
      <c r="V19" s="2217"/>
      <c r="W19" s="2215"/>
      <c r="X19" s="2216"/>
      <c r="Y19" s="1718"/>
      <c r="Z19" s="1678"/>
      <c r="AA19" s="1678"/>
      <c r="AB19" s="3905"/>
      <c r="AC19" s="2217"/>
      <c r="AD19" s="2215"/>
      <c r="AE19" s="2216"/>
      <c r="AF19" s="1678"/>
      <c r="AG19" s="1678"/>
      <c r="AH19" s="1678"/>
      <c r="AI19" s="3905"/>
      <c r="AJ19" s="2217"/>
      <c r="AK19" s="2215"/>
      <c r="AL19" s="2216"/>
      <c r="AM19" s="1678"/>
      <c r="AN19" s="1678"/>
      <c r="AO19" s="1678"/>
    </row>
    <row r="20" spans="1:41" ht="18" hidden="1" customHeight="1" thickBot="1">
      <c r="A20" s="3720"/>
      <c r="B20" s="3720"/>
      <c r="C20" s="30"/>
      <c r="D20" s="31"/>
      <c r="E20" s="32"/>
      <c r="F20" s="33"/>
      <c r="G20" s="3659"/>
      <c r="H20" s="2219"/>
      <c r="I20" s="2220"/>
      <c r="J20" s="2221"/>
      <c r="K20" s="1688"/>
      <c r="L20" s="1688"/>
      <c r="M20" s="1688"/>
      <c r="N20" s="3659"/>
      <c r="O20" s="2219"/>
      <c r="P20" s="2220"/>
      <c r="Q20" s="2222"/>
      <c r="R20" s="1732"/>
      <c r="S20" s="1688"/>
      <c r="T20" s="1688"/>
      <c r="U20" s="3659"/>
      <c r="V20" s="2219"/>
      <c r="W20" s="2220"/>
      <c r="X20" s="2221"/>
      <c r="Y20" s="1719"/>
      <c r="Z20" s="1688"/>
      <c r="AA20" s="1688"/>
      <c r="AB20" s="3659"/>
      <c r="AC20" s="2219"/>
      <c r="AD20" s="2220"/>
      <c r="AE20" s="2221"/>
      <c r="AF20" s="1688"/>
      <c r="AG20" s="1688"/>
      <c r="AH20" s="1688"/>
      <c r="AI20" s="3659"/>
      <c r="AJ20" s="2219"/>
      <c r="AK20" s="2220"/>
      <c r="AL20" s="2221"/>
      <c r="AM20" s="1688"/>
      <c r="AN20" s="1688"/>
      <c r="AO20" s="1688"/>
    </row>
    <row r="21" spans="1:41" ht="18" hidden="1" customHeight="1" thickBot="1">
      <c r="A21" s="3720"/>
      <c r="B21" s="3720"/>
      <c r="C21" s="30"/>
      <c r="D21" s="31"/>
      <c r="E21" s="32"/>
      <c r="F21" s="33"/>
      <c r="G21" s="3659"/>
      <c r="H21" s="2219"/>
      <c r="I21" s="2220"/>
      <c r="J21" s="2221"/>
      <c r="K21" s="1688"/>
      <c r="L21" s="1688"/>
      <c r="M21" s="1688"/>
      <c r="N21" s="3659"/>
      <c r="O21" s="2219"/>
      <c r="P21" s="2220"/>
      <c r="Q21" s="2222"/>
      <c r="R21" s="1732"/>
      <c r="S21" s="1688"/>
      <c r="T21" s="1688"/>
      <c r="U21" s="3659"/>
      <c r="V21" s="2219"/>
      <c r="W21" s="2220"/>
      <c r="X21" s="2221"/>
      <c r="Y21" s="1719"/>
      <c r="Z21" s="1688"/>
      <c r="AA21" s="1688"/>
      <c r="AB21" s="3659"/>
      <c r="AC21" s="2219"/>
      <c r="AD21" s="2220"/>
      <c r="AE21" s="2221"/>
      <c r="AF21" s="1688"/>
      <c r="AG21" s="1688"/>
      <c r="AH21" s="1688"/>
      <c r="AI21" s="3659"/>
      <c r="AJ21" s="2219"/>
      <c r="AK21" s="2220"/>
      <c r="AL21" s="2221"/>
      <c r="AM21" s="1688"/>
      <c r="AN21" s="1688"/>
      <c r="AO21" s="1688"/>
    </row>
    <row r="22" spans="1:41" ht="18" hidden="1" customHeight="1" thickBot="1">
      <c r="A22" s="3720"/>
      <c r="B22" s="3720"/>
      <c r="C22" s="30"/>
      <c r="D22" s="31"/>
      <c r="E22" s="32"/>
      <c r="F22" s="33"/>
      <c r="G22" s="3659"/>
      <c r="H22" s="2219"/>
      <c r="I22" s="2220"/>
      <c r="J22" s="2221"/>
      <c r="K22" s="1688"/>
      <c r="L22" s="1688"/>
      <c r="M22" s="1688"/>
      <c r="N22" s="3659"/>
      <c r="O22" s="2219"/>
      <c r="P22" s="2220"/>
      <c r="Q22" s="2222"/>
      <c r="R22" s="1732"/>
      <c r="S22" s="1688"/>
      <c r="T22" s="1688"/>
      <c r="U22" s="3659"/>
      <c r="V22" s="2219"/>
      <c r="W22" s="2220"/>
      <c r="X22" s="2221"/>
      <c r="Y22" s="1719"/>
      <c r="Z22" s="1688"/>
      <c r="AA22" s="1688"/>
      <c r="AB22" s="3659"/>
      <c r="AC22" s="2219"/>
      <c r="AD22" s="2220"/>
      <c r="AE22" s="2221"/>
      <c r="AF22" s="1688"/>
      <c r="AG22" s="1688"/>
      <c r="AH22" s="1688"/>
      <c r="AI22" s="3659"/>
      <c r="AJ22" s="2219"/>
      <c r="AK22" s="2220"/>
      <c r="AL22" s="2221"/>
      <c r="AM22" s="1688"/>
      <c r="AN22" s="1688"/>
      <c r="AO22" s="1688"/>
    </row>
    <row r="23" spans="1:41" ht="18" hidden="1" customHeight="1" thickBot="1">
      <c r="A23" s="3720"/>
      <c r="B23" s="3720"/>
      <c r="C23" s="30"/>
      <c r="D23" s="31"/>
      <c r="E23" s="32"/>
      <c r="F23" s="33"/>
      <c r="G23" s="3659"/>
      <c r="H23" s="2219"/>
      <c r="I23" s="2220"/>
      <c r="J23" s="2221"/>
      <c r="K23" s="1688"/>
      <c r="L23" s="1688"/>
      <c r="M23" s="1688"/>
      <c r="N23" s="3659"/>
      <c r="O23" s="2219"/>
      <c r="P23" s="2220"/>
      <c r="Q23" s="2222"/>
      <c r="R23" s="1732"/>
      <c r="S23" s="1688"/>
      <c r="T23" s="1688"/>
      <c r="U23" s="3659"/>
      <c r="V23" s="2219"/>
      <c r="W23" s="2220"/>
      <c r="X23" s="2221"/>
      <c r="Y23" s="1719"/>
      <c r="Z23" s="1688"/>
      <c r="AA23" s="1688"/>
      <c r="AB23" s="3659"/>
      <c r="AC23" s="2219"/>
      <c r="AD23" s="2220"/>
      <c r="AE23" s="2221"/>
      <c r="AF23" s="1688"/>
      <c r="AG23" s="1688"/>
      <c r="AH23" s="1688"/>
      <c r="AI23" s="3659"/>
      <c r="AJ23" s="2219"/>
      <c r="AK23" s="2220"/>
      <c r="AL23" s="2221"/>
      <c r="AM23" s="1688"/>
      <c r="AN23" s="1688"/>
      <c r="AO23" s="1688"/>
    </row>
    <row r="24" spans="1:41" ht="18" hidden="1" customHeight="1" thickBot="1">
      <c r="A24" s="3720"/>
      <c r="B24" s="3720"/>
      <c r="C24" s="30"/>
      <c r="D24" s="31"/>
      <c r="E24" s="32"/>
      <c r="F24" s="33"/>
      <c r="G24" s="3659"/>
      <c r="H24" s="2219"/>
      <c r="I24" s="2220"/>
      <c r="J24" s="2221"/>
      <c r="K24" s="1688"/>
      <c r="L24" s="1688"/>
      <c r="M24" s="1688"/>
      <c r="N24" s="3659"/>
      <c r="O24" s="2219"/>
      <c r="P24" s="2220"/>
      <c r="Q24" s="2222"/>
      <c r="R24" s="1732"/>
      <c r="S24" s="1688"/>
      <c r="T24" s="1688"/>
      <c r="U24" s="3659"/>
      <c r="V24" s="2219"/>
      <c r="W24" s="2220"/>
      <c r="X24" s="2221"/>
      <c r="Y24" s="1719"/>
      <c r="Z24" s="1688"/>
      <c r="AA24" s="1688"/>
      <c r="AB24" s="3659"/>
      <c r="AC24" s="2219"/>
      <c r="AD24" s="2220"/>
      <c r="AE24" s="2221"/>
      <c r="AF24" s="1688"/>
      <c r="AG24" s="1688"/>
      <c r="AH24" s="1688"/>
      <c r="AI24" s="3659"/>
      <c r="AJ24" s="2219"/>
      <c r="AK24" s="2220"/>
      <c r="AL24" s="2221"/>
      <c r="AM24" s="1688"/>
      <c r="AN24" s="1688"/>
      <c r="AO24" s="1688"/>
    </row>
    <row r="25" spans="1:41" ht="18" hidden="1" customHeight="1" thickBot="1">
      <c r="A25" s="3720"/>
      <c r="B25" s="3720"/>
      <c r="C25" s="30"/>
      <c r="D25" s="31"/>
      <c r="E25" s="32"/>
      <c r="F25" s="33"/>
      <c r="G25" s="3659"/>
      <c r="H25" s="2219"/>
      <c r="I25" s="2220"/>
      <c r="J25" s="2221"/>
      <c r="K25" s="1688"/>
      <c r="L25" s="1688"/>
      <c r="M25" s="1688"/>
      <c r="N25" s="3659"/>
      <c r="O25" s="2219"/>
      <c r="P25" s="2220"/>
      <c r="Q25" s="2222"/>
      <c r="R25" s="1732"/>
      <c r="S25" s="1688"/>
      <c r="T25" s="1688"/>
      <c r="U25" s="3659"/>
      <c r="V25" s="2219"/>
      <c r="W25" s="2220"/>
      <c r="X25" s="2221"/>
      <c r="Y25" s="1719"/>
      <c r="Z25" s="1688"/>
      <c r="AA25" s="1688"/>
      <c r="AB25" s="3659"/>
      <c r="AC25" s="2219"/>
      <c r="AD25" s="2220"/>
      <c r="AE25" s="2221"/>
      <c r="AF25" s="1688"/>
      <c r="AG25" s="1688"/>
      <c r="AH25" s="1688"/>
      <c r="AI25" s="3659"/>
      <c r="AJ25" s="2219"/>
      <c r="AK25" s="2220"/>
      <c r="AL25" s="2221"/>
      <c r="AM25" s="1688"/>
      <c r="AN25" s="1688"/>
      <c r="AO25" s="1688"/>
    </row>
    <row r="26" spans="1:41" ht="18" hidden="1" customHeight="1" thickBot="1">
      <c r="A26" s="3720"/>
      <c r="B26" s="3720"/>
      <c r="C26" s="30"/>
      <c r="D26" s="31"/>
      <c r="E26" s="32"/>
      <c r="F26" s="33"/>
      <c r="G26" s="3659"/>
      <c r="H26" s="2220"/>
      <c r="I26" s="2220"/>
      <c r="J26" s="2221"/>
      <c r="K26" s="1688"/>
      <c r="L26" s="1688"/>
      <c r="M26" s="1688"/>
      <c r="N26" s="3659"/>
      <c r="O26" s="2219"/>
      <c r="P26" s="2220"/>
      <c r="Q26" s="2222"/>
      <c r="R26" s="1732"/>
      <c r="S26" s="1688"/>
      <c r="T26" s="1688"/>
      <c r="U26" s="3659"/>
      <c r="V26" s="2219"/>
      <c r="W26" s="2220"/>
      <c r="X26" s="2221"/>
      <c r="Y26" s="1719"/>
      <c r="Z26" s="1688"/>
      <c r="AA26" s="1688"/>
      <c r="AB26" s="3659"/>
      <c r="AC26" s="2219"/>
      <c r="AD26" s="2220"/>
      <c r="AE26" s="2221"/>
      <c r="AF26" s="1688"/>
      <c r="AG26" s="1688"/>
      <c r="AH26" s="1688"/>
      <c r="AI26" s="3659"/>
      <c r="AJ26" s="2219"/>
      <c r="AK26" s="2220"/>
      <c r="AL26" s="2221"/>
      <c r="AM26" s="1688"/>
      <c r="AN26" s="1688"/>
      <c r="AO26" s="1688"/>
    </row>
    <row r="27" spans="1:41" ht="18" hidden="1" customHeight="1" thickBot="1">
      <c r="A27" s="3720"/>
      <c r="B27" s="3720"/>
      <c r="C27" s="30"/>
      <c r="D27" s="31"/>
      <c r="E27" s="32"/>
      <c r="F27" s="33"/>
      <c r="G27" s="3659"/>
      <c r="H27" s="2220"/>
      <c r="I27" s="2220"/>
      <c r="J27" s="2221"/>
      <c r="K27" s="1688"/>
      <c r="L27" s="1688"/>
      <c r="M27" s="1688"/>
      <c r="N27" s="3659"/>
      <c r="O27" s="2219"/>
      <c r="P27" s="2220"/>
      <c r="Q27" s="2222"/>
      <c r="R27" s="1732"/>
      <c r="S27" s="1688"/>
      <c r="T27" s="1688"/>
      <c r="U27" s="3659"/>
      <c r="V27" s="2219"/>
      <c r="W27" s="2220"/>
      <c r="X27" s="2221"/>
      <c r="Y27" s="1719"/>
      <c r="Z27" s="1688"/>
      <c r="AA27" s="1688"/>
      <c r="AB27" s="3659"/>
      <c r="AC27" s="2219"/>
      <c r="AD27" s="2220"/>
      <c r="AE27" s="2221"/>
      <c r="AF27" s="1688"/>
      <c r="AG27" s="1688"/>
      <c r="AH27" s="1688"/>
      <c r="AI27" s="3659"/>
      <c r="AJ27" s="2219"/>
      <c r="AK27" s="2220"/>
      <c r="AL27" s="2221"/>
      <c r="AM27" s="1688"/>
      <c r="AN27" s="1688"/>
      <c r="AO27" s="1688"/>
    </row>
    <row r="28" spans="1:41" ht="18" hidden="1" customHeight="1" thickBot="1">
      <c r="A28" s="3720"/>
      <c r="B28" s="3720"/>
      <c r="C28" s="30"/>
      <c r="D28" s="31"/>
      <c r="E28" s="32"/>
      <c r="F28" s="33"/>
      <c r="G28" s="3659"/>
      <c r="H28" s="2220"/>
      <c r="I28" s="2220"/>
      <c r="J28" s="2221"/>
      <c r="K28" s="1688"/>
      <c r="L28" s="1688"/>
      <c r="M28" s="1688"/>
      <c r="N28" s="3659"/>
      <c r="O28" s="2219"/>
      <c r="P28" s="2220"/>
      <c r="Q28" s="2222"/>
      <c r="R28" s="1732"/>
      <c r="S28" s="1688"/>
      <c r="T28" s="1688"/>
      <c r="U28" s="3659"/>
      <c r="V28" s="2219"/>
      <c r="W28" s="2220"/>
      <c r="X28" s="2221"/>
      <c r="Y28" s="1719"/>
      <c r="Z28" s="1688"/>
      <c r="AA28" s="1688"/>
      <c r="AB28" s="3659"/>
      <c r="AC28" s="2219"/>
      <c r="AD28" s="2220"/>
      <c r="AE28" s="2221"/>
      <c r="AF28" s="1688"/>
      <c r="AG28" s="1688"/>
      <c r="AH28" s="1688"/>
      <c r="AI28" s="3659"/>
      <c r="AJ28" s="2219"/>
      <c r="AK28" s="2220"/>
      <c r="AL28" s="2221"/>
      <c r="AM28" s="1688"/>
      <c r="AN28" s="1688"/>
      <c r="AO28" s="1688"/>
    </row>
    <row r="29" spans="1:41" ht="18" hidden="1" customHeight="1" thickBot="1">
      <c r="A29" s="3720"/>
      <c r="B29" s="3720"/>
      <c r="C29" s="30"/>
      <c r="D29" s="31"/>
      <c r="E29" s="32"/>
      <c r="F29" s="33"/>
      <c r="G29" s="3659"/>
      <c r="H29" s="2220"/>
      <c r="I29" s="2220"/>
      <c r="J29" s="2221"/>
      <c r="K29" s="1688"/>
      <c r="L29" s="1688"/>
      <c r="M29" s="1688"/>
      <c r="N29" s="3659"/>
      <c r="O29" s="2219"/>
      <c r="P29" s="2220"/>
      <c r="Q29" s="2222"/>
      <c r="R29" s="1732"/>
      <c r="S29" s="1688"/>
      <c r="T29" s="1688"/>
      <c r="U29" s="3659"/>
      <c r="V29" s="2219"/>
      <c r="W29" s="2220"/>
      <c r="X29" s="2221"/>
      <c r="Y29" s="1719"/>
      <c r="Z29" s="1688"/>
      <c r="AA29" s="1688"/>
      <c r="AB29" s="3659"/>
      <c r="AC29" s="2219"/>
      <c r="AD29" s="2220"/>
      <c r="AE29" s="2221"/>
      <c r="AF29" s="1688"/>
      <c r="AG29" s="1688"/>
      <c r="AH29" s="1688"/>
      <c r="AI29" s="3659"/>
      <c r="AJ29" s="2219"/>
      <c r="AK29" s="2220"/>
      <c r="AL29" s="2221"/>
      <c r="AM29" s="1688"/>
      <c r="AN29" s="1688"/>
      <c r="AO29" s="1688"/>
    </row>
    <row r="30" spans="1:41" ht="18" hidden="1" customHeight="1" thickBot="1">
      <c r="A30" s="3720"/>
      <c r="B30" s="3720"/>
      <c r="C30" s="30"/>
      <c r="D30" s="31"/>
      <c r="E30" s="32"/>
      <c r="F30" s="33"/>
      <c r="G30" s="3659"/>
      <c r="H30" s="2220"/>
      <c r="I30" s="2220"/>
      <c r="J30" s="2221"/>
      <c r="K30" s="1688"/>
      <c r="L30" s="1688"/>
      <c r="M30" s="1688"/>
      <c r="N30" s="3659"/>
      <c r="O30" s="2219"/>
      <c r="P30" s="2220"/>
      <c r="Q30" s="2222"/>
      <c r="R30" s="1732"/>
      <c r="S30" s="1688"/>
      <c r="T30" s="1688"/>
      <c r="U30" s="3659"/>
      <c r="V30" s="2219"/>
      <c r="W30" s="2220"/>
      <c r="X30" s="2221"/>
      <c r="Y30" s="1719"/>
      <c r="Z30" s="1688"/>
      <c r="AA30" s="1688"/>
      <c r="AB30" s="3659"/>
      <c r="AC30" s="2219"/>
      <c r="AD30" s="2220"/>
      <c r="AE30" s="2221"/>
      <c r="AF30" s="1688"/>
      <c r="AG30" s="1688"/>
      <c r="AH30" s="1688"/>
      <c r="AI30" s="3659"/>
      <c r="AJ30" s="2219"/>
      <c r="AK30" s="2220"/>
      <c r="AL30" s="2221"/>
      <c r="AM30" s="1688"/>
      <c r="AN30" s="1688"/>
      <c r="AO30" s="1688"/>
    </row>
    <row r="31" spans="1:41" ht="18" hidden="1" customHeight="1" thickBot="1">
      <c r="A31" s="3720"/>
      <c r="B31" s="3720"/>
      <c r="C31" s="30"/>
      <c r="D31" s="31"/>
      <c r="E31" s="32"/>
      <c r="F31" s="33"/>
      <c r="G31" s="3659"/>
      <c r="H31" s="2220"/>
      <c r="I31" s="2220"/>
      <c r="J31" s="2221"/>
      <c r="K31" s="1688"/>
      <c r="L31" s="1688"/>
      <c r="M31" s="1688"/>
      <c r="N31" s="3659"/>
      <c r="O31" s="2219"/>
      <c r="P31" s="2220"/>
      <c r="Q31" s="2222"/>
      <c r="R31" s="1732"/>
      <c r="S31" s="1688"/>
      <c r="T31" s="1688"/>
      <c r="U31" s="3659"/>
      <c r="V31" s="2219"/>
      <c r="W31" s="2220"/>
      <c r="X31" s="2221"/>
      <c r="Y31" s="1719"/>
      <c r="Z31" s="1688"/>
      <c r="AA31" s="1688"/>
      <c r="AB31" s="3659"/>
      <c r="AC31" s="2219"/>
      <c r="AD31" s="2220"/>
      <c r="AE31" s="2221"/>
      <c r="AF31" s="1688"/>
      <c r="AG31" s="1688"/>
      <c r="AH31" s="1688"/>
      <c r="AI31" s="3659"/>
      <c r="AJ31" s="2219"/>
      <c r="AK31" s="2220"/>
      <c r="AL31" s="2221"/>
      <c r="AM31" s="1688"/>
      <c r="AN31" s="1688"/>
      <c r="AO31" s="1688"/>
    </row>
    <row r="32" spans="1:41" ht="18" hidden="1" customHeight="1" thickBot="1">
      <c r="A32" s="3720"/>
      <c r="B32" s="3720"/>
      <c r="C32" s="30"/>
      <c r="D32" s="31"/>
      <c r="E32" s="32"/>
      <c r="F32" s="33"/>
      <c r="G32" s="3659"/>
      <c r="H32" s="2220"/>
      <c r="I32" s="2220"/>
      <c r="J32" s="2221"/>
      <c r="K32" s="1688"/>
      <c r="L32" s="1688"/>
      <c r="M32" s="1688"/>
      <c r="N32" s="3659"/>
      <c r="O32" s="2219"/>
      <c r="P32" s="2220"/>
      <c r="Q32" s="2222"/>
      <c r="R32" s="1732"/>
      <c r="S32" s="1688"/>
      <c r="T32" s="1688"/>
      <c r="U32" s="3659"/>
      <c r="V32" s="2219"/>
      <c r="W32" s="2220"/>
      <c r="X32" s="2221"/>
      <c r="Y32" s="1719"/>
      <c r="Z32" s="1688"/>
      <c r="AA32" s="1688"/>
      <c r="AB32" s="3659"/>
      <c r="AC32" s="2219"/>
      <c r="AD32" s="2220"/>
      <c r="AE32" s="2221"/>
      <c r="AF32" s="1688"/>
      <c r="AG32" s="1688"/>
      <c r="AH32" s="1688"/>
      <c r="AI32" s="3659"/>
      <c r="AJ32" s="2219"/>
      <c r="AK32" s="2220"/>
      <c r="AL32" s="2221"/>
      <c r="AM32" s="1688"/>
      <c r="AN32" s="1688"/>
      <c r="AO32" s="1688"/>
    </row>
    <row r="33" spans="1:41" ht="18" hidden="1" customHeight="1" thickBot="1">
      <c r="A33" s="3721"/>
      <c r="B33" s="3721"/>
      <c r="C33" s="35"/>
      <c r="D33" s="36"/>
      <c r="E33" s="37"/>
      <c r="F33" s="38"/>
      <c r="G33" s="3794"/>
      <c r="H33" s="2226"/>
      <c r="I33" s="2226"/>
      <c r="J33" s="2283"/>
      <c r="K33" s="1984"/>
      <c r="L33" s="1716"/>
      <c r="M33" s="1716"/>
      <c r="N33" s="3794"/>
      <c r="O33" s="2225"/>
      <c r="P33" s="2226"/>
      <c r="Q33" s="2227"/>
      <c r="R33" s="2228"/>
      <c r="S33" s="1716"/>
      <c r="T33" s="1716"/>
      <c r="U33" s="3660"/>
      <c r="V33" s="2229"/>
      <c r="W33" s="2223"/>
      <c r="X33" s="2224"/>
      <c r="Y33" s="1720"/>
      <c r="Z33" s="1716"/>
      <c r="AA33" s="1716"/>
      <c r="AB33" s="3660"/>
      <c r="AC33" s="2229"/>
      <c r="AD33" s="2223"/>
      <c r="AE33" s="2224"/>
      <c r="AF33" s="1716"/>
      <c r="AG33" s="1716"/>
      <c r="AH33" s="1716"/>
      <c r="AI33" s="3794"/>
      <c r="AJ33" s="2225"/>
      <c r="AK33" s="2226"/>
      <c r="AL33" s="2283"/>
      <c r="AM33" s="1984"/>
      <c r="AN33" s="1716"/>
      <c r="AO33" s="1716"/>
    </row>
    <row r="34" spans="1:41" ht="16.5" customHeight="1" thickBot="1">
      <c r="A34" s="3889" t="s">
        <v>16</v>
      </c>
      <c r="B34" s="3890"/>
      <c r="C34" s="359"/>
      <c r="D34" s="360"/>
      <c r="E34" s="361"/>
      <c r="F34" s="2280"/>
      <c r="G34" s="3900" t="s">
        <v>422</v>
      </c>
      <c r="H34" s="1682"/>
      <c r="I34" s="1331"/>
      <c r="J34" s="800"/>
      <c r="K34" s="1676"/>
      <c r="L34" s="1675">
        <v>150</v>
      </c>
      <c r="M34" s="2242">
        <f t="shared" ref="M34:M48" si="0">L34*J34</f>
        <v>0</v>
      </c>
      <c r="N34" s="3690" t="s">
        <v>713</v>
      </c>
      <c r="O34" s="1679" t="s">
        <v>197</v>
      </c>
      <c r="P34" s="1680" t="s">
        <v>201</v>
      </c>
      <c r="Q34" s="1271">
        <v>1</v>
      </c>
      <c r="R34" s="2288" t="s">
        <v>121</v>
      </c>
      <c r="S34" s="1678">
        <v>15</v>
      </c>
      <c r="T34" s="2230">
        <f>S34*AE34</f>
        <v>22.5</v>
      </c>
      <c r="U34" s="3899" t="s">
        <v>562</v>
      </c>
      <c r="V34" s="1679" t="s">
        <v>497</v>
      </c>
      <c r="W34" s="1680"/>
      <c r="X34" s="2452">
        <v>2</v>
      </c>
      <c r="Y34" s="2435" t="s">
        <v>391</v>
      </c>
      <c r="Z34" s="2231">
        <v>24</v>
      </c>
      <c r="AA34" s="2232">
        <f t="shared" ref="AA34:AA48" si="1">Z34*X34</f>
        <v>48</v>
      </c>
      <c r="AB34" s="3766" t="s">
        <v>344</v>
      </c>
      <c r="AC34" s="3290" t="s">
        <v>715</v>
      </c>
      <c r="AD34" s="3095"/>
      <c r="AE34" s="3289">
        <v>1.5</v>
      </c>
      <c r="AF34" s="3291" t="s">
        <v>18</v>
      </c>
      <c r="AG34" s="1245">
        <v>150</v>
      </c>
      <c r="AH34" s="1991">
        <f>AG34*Q35</f>
        <v>90</v>
      </c>
      <c r="AI34" s="3893" t="s">
        <v>716</v>
      </c>
      <c r="AJ34" s="3448" t="s">
        <v>441</v>
      </c>
      <c r="AK34" s="1685"/>
      <c r="AL34" s="4238">
        <v>22</v>
      </c>
      <c r="AM34" s="1687" t="s">
        <v>99</v>
      </c>
      <c r="AN34" s="1237">
        <v>130</v>
      </c>
      <c r="AO34" s="1237">
        <f t="shared" ref="AO34:AO214" si="2">AN34*AL34</f>
        <v>2860</v>
      </c>
    </row>
    <row r="35" spans="1:41" ht="18" customHeight="1" thickBot="1">
      <c r="A35" s="3829"/>
      <c r="B35" s="3891"/>
      <c r="C35" s="362"/>
      <c r="D35" s="363"/>
      <c r="E35" s="364"/>
      <c r="F35" s="2281"/>
      <c r="G35" s="3901"/>
      <c r="H35" s="1690" t="s">
        <v>438</v>
      </c>
      <c r="I35" s="1236" t="s">
        <v>439</v>
      </c>
      <c r="J35" s="816">
        <v>1.5</v>
      </c>
      <c r="K35" s="1292" t="s">
        <v>18</v>
      </c>
      <c r="L35" s="1675">
        <v>35</v>
      </c>
      <c r="M35" s="2242">
        <f t="shared" si="0"/>
        <v>52.5</v>
      </c>
      <c r="N35" s="3691"/>
      <c r="O35" s="1467" t="s">
        <v>198</v>
      </c>
      <c r="P35" s="1280" t="s">
        <v>202</v>
      </c>
      <c r="Q35" s="1280">
        <v>0.6</v>
      </c>
      <c r="R35" s="2289" t="s">
        <v>121</v>
      </c>
      <c r="S35" s="1688"/>
      <c r="T35" s="1688"/>
      <c r="U35" s="3764"/>
      <c r="V35" s="2436" t="s">
        <v>115</v>
      </c>
      <c r="W35" s="3480" t="s">
        <v>475</v>
      </c>
      <c r="X35" s="2439">
        <v>1</v>
      </c>
      <c r="Y35" s="1573" t="s">
        <v>193</v>
      </c>
      <c r="Z35" s="2234">
        <v>120</v>
      </c>
      <c r="AA35" s="2235">
        <f t="shared" si="1"/>
        <v>120</v>
      </c>
      <c r="AB35" s="3767"/>
      <c r="AC35" s="1690" t="s">
        <v>115</v>
      </c>
      <c r="AD35" s="1236" t="s">
        <v>195</v>
      </c>
      <c r="AE35" s="3286">
        <v>0.3</v>
      </c>
      <c r="AF35" s="1292" t="s">
        <v>94</v>
      </c>
      <c r="AG35" s="1251">
        <v>35</v>
      </c>
      <c r="AH35" s="1264" t="e">
        <f>AG35*#REF!</f>
        <v>#REF!</v>
      </c>
      <c r="AI35" s="3894"/>
      <c r="AJ35" s="1282" t="s">
        <v>442</v>
      </c>
      <c r="AK35" s="1236"/>
      <c r="AL35" s="1286">
        <v>3</v>
      </c>
      <c r="AM35" s="3449" t="s">
        <v>443</v>
      </c>
      <c r="AN35" s="1248">
        <v>35</v>
      </c>
      <c r="AO35" s="1237">
        <f t="shared" si="2"/>
        <v>105</v>
      </c>
    </row>
    <row r="36" spans="1:41" ht="18" customHeight="1" thickBot="1">
      <c r="A36" s="3829"/>
      <c r="B36" s="3891"/>
      <c r="C36" s="362"/>
      <c r="D36" s="363"/>
      <c r="E36" s="364"/>
      <c r="F36" s="2281"/>
      <c r="G36" s="3901"/>
      <c r="H36" s="1690" t="s">
        <v>132</v>
      </c>
      <c r="I36" s="1236" t="s">
        <v>195</v>
      </c>
      <c r="J36" s="1691">
        <v>0.1</v>
      </c>
      <c r="K36" s="1292" t="s">
        <v>18</v>
      </c>
      <c r="L36" s="1675">
        <v>100</v>
      </c>
      <c r="M36" s="2242">
        <f t="shared" si="0"/>
        <v>10</v>
      </c>
      <c r="N36" s="3691"/>
      <c r="O36" s="1467" t="s">
        <v>199</v>
      </c>
      <c r="P36" s="1280" t="s">
        <v>202</v>
      </c>
      <c r="Q36" s="1280">
        <v>0.6</v>
      </c>
      <c r="R36" s="2289" t="s">
        <v>121</v>
      </c>
      <c r="S36" s="1688"/>
      <c r="T36" s="1688"/>
      <c r="U36" s="3764"/>
      <c r="V36" s="1283" t="s">
        <v>122</v>
      </c>
      <c r="W36" s="1285" t="s">
        <v>99</v>
      </c>
      <c r="X36" s="2438">
        <v>0.5</v>
      </c>
      <c r="Y36" s="1573" t="s">
        <v>392</v>
      </c>
      <c r="Z36" s="2234">
        <v>800</v>
      </c>
      <c r="AA36" s="2235">
        <f t="shared" si="1"/>
        <v>400</v>
      </c>
      <c r="AB36" s="3767"/>
      <c r="AC36" s="1690" t="s">
        <v>132</v>
      </c>
      <c r="AD36" s="1236" t="s">
        <v>160</v>
      </c>
      <c r="AE36" s="1691">
        <v>0.2</v>
      </c>
      <c r="AF36" s="1292" t="s">
        <v>18</v>
      </c>
      <c r="AG36" s="1251">
        <v>85</v>
      </c>
      <c r="AH36" s="1264">
        <f t="shared" ref="AH36:AH39" si="3">AG36*Q36</f>
        <v>51</v>
      </c>
      <c r="AI36" s="3894"/>
      <c r="AJ36" s="1282" t="s">
        <v>479</v>
      </c>
      <c r="AK36" s="1236" t="s">
        <v>480</v>
      </c>
      <c r="AL36" s="1691">
        <v>1.5</v>
      </c>
      <c r="AM36" s="3450" t="s">
        <v>94</v>
      </c>
      <c r="AN36" s="1248">
        <v>100</v>
      </c>
      <c r="AO36" s="1237">
        <f t="shared" si="2"/>
        <v>150</v>
      </c>
    </row>
    <row r="37" spans="1:41" ht="18" customHeight="1" thickBot="1">
      <c r="A37" s="3829"/>
      <c r="B37" s="3891"/>
      <c r="C37" s="362"/>
      <c r="D37" s="363"/>
      <c r="E37" s="364"/>
      <c r="F37" s="2281"/>
      <c r="G37" s="3901"/>
      <c r="H37" s="1690" t="s">
        <v>127</v>
      </c>
      <c r="I37" s="1236" t="s">
        <v>195</v>
      </c>
      <c r="J37" s="1691">
        <v>0.5</v>
      </c>
      <c r="K37" s="1292" t="s">
        <v>94</v>
      </c>
      <c r="L37" s="1675">
        <v>450</v>
      </c>
      <c r="M37" s="2242">
        <f t="shared" si="0"/>
        <v>225</v>
      </c>
      <c r="N37" s="3691"/>
      <c r="O37" s="1467" t="s">
        <v>200</v>
      </c>
      <c r="P37" s="1280"/>
      <c r="Q37" s="1280">
        <v>0.1</v>
      </c>
      <c r="R37" s="2289" t="s">
        <v>121</v>
      </c>
      <c r="S37" s="1688"/>
      <c r="T37" s="1688"/>
      <c r="U37" s="3764"/>
      <c r="V37" s="1283" t="s">
        <v>557</v>
      </c>
      <c r="W37" s="1285"/>
      <c r="X37" s="2438">
        <v>0.3</v>
      </c>
      <c r="Y37" s="1573" t="s">
        <v>94</v>
      </c>
      <c r="Z37" s="2234">
        <v>150</v>
      </c>
      <c r="AA37" s="2235">
        <f t="shared" si="1"/>
        <v>45</v>
      </c>
      <c r="AB37" s="3767"/>
      <c r="AC37" s="1690"/>
      <c r="AD37" s="1236"/>
      <c r="AE37" s="1691"/>
      <c r="AF37" s="1287"/>
      <c r="AG37" s="1251">
        <v>120</v>
      </c>
      <c r="AH37" s="1264">
        <f t="shared" si="3"/>
        <v>12</v>
      </c>
      <c r="AI37" s="3894"/>
      <c r="AJ37" s="1535"/>
      <c r="AK37" s="1319"/>
      <c r="AL37" s="1236"/>
      <c r="AM37" s="1693"/>
      <c r="AN37" s="1248">
        <v>100</v>
      </c>
      <c r="AO37" s="1237">
        <f t="shared" si="2"/>
        <v>0</v>
      </c>
    </row>
    <row r="38" spans="1:41" ht="18" customHeight="1" thickBot="1">
      <c r="A38" s="3829"/>
      <c r="B38" s="3891"/>
      <c r="C38" s="362"/>
      <c r="D38" s="363"/>
      <c r="E38" s="364"/>
      <c r="F38" s="2281"/>
      <c r="G38" s="3901"/>
      <c r="H38" s="1690" t="s">
        <v>102</v>
      </c>
      <c r="I38" s="1236"/>
      <c r="J38" s="1691">
        <v>0.1</v>
      </c>
      <c r="K38" s="1287" t="s">
        <v>94</v>
      </c>
      <c r="L38" s="1675"/>
      <c r="M38" s="2242">
        <f t="shared" si="0"/>
        <v>0</v>
      </c>
      <c r="N38" s="3691"/>
      <c r="O38" s="1472" t="s">
        <v>373</v>
      </c>
      <c r="P38" s="1284"/>
      <c r="Q38" s="1280" t="s">
        <v>436</v>
      </c>
      <c r="R38" s="2289"/>
      <c r="S38" s="1688"/>
      <c r="T38" s="1688"/>
      <c r="U38" s="3764"/>
      <c r="V38" s="2436"/>
      <c r="W38" s="2437"/>
      <c r="X38" s="2438"/>
      <c r="Y38" s="1573"/>
      <c r="Z38" s="2234"/>
      <c r="AA38" s="2235">
        <f t="shared" si="1"/>
        <v>0</v>
      </c>
      <c r="AB38" s="3767"/>
      <c r="AC38" s="1690" t="s">
        <v>102</v>
      </c>
      <c r="AD38" s="1236"/>
      <c r="AE38" s="1691">
        <v>0.1</v>
      </c>
      <c r="AF38" s="1287" t="s">
        <v>94</v>
      </c>
      <c r="AG38" s="1251">
        <v>50</v>
      </c>
      <c r="AH38" s="1264" t="e">
        <f t="shared" si="3"/>
        <v>#VALUE!</v>
      </c>
      <c r="AI38" s="3894"/>
      <c r="AJ38" s="1341"/>
      <c r="AK38" s="1309"/>
      <c r="AL38" s="1236"/>
      <c r="AM38" s="1693"/>
      <c r="AN38" s="1248">
        <v>100</v>
      </c>
      <c r="AO38" s="1237">
        <f t="shared" si="2"/>
        <v>0</v>
      </c>
    </row>
    <row r="39" spans="1:41" ht="18" customHeight="1" thickBot="1">
      <c r="A39" s="3829"/>
      <c r="B39" s="3891"/>
      <c r="C39" s="362"/>
      <c r="D39" s="363"/>
      <c r="E39" s="364"/>
      <c r="F39" s="2281"/>
      <c r="G39" s="3901"/>
      <c r="H39" s="1690"/>
      <c r="I39" s="1236"/>
      <c r="J39" s="1286"/>
      <c r="K39" s="1287"/>
      <c r="L39" s="1675"/>
      <c r="M39" s="2242">
        <f t="shared" si="0"/>
        <v>0</v>
      </c>
      <c r="N39" s="3691"/>
      <c r="O39" s="1467"/>
      <c r="P39" s="1284"/>
      <c r="Q39" s="1280"/>
      <c r="R39" s="2290"/>
      <c r="S39" s="1688"/>
      <c r="T39" s="1688"/>
      <c r="U39" s="3764"/>
      <c r="V39" s="2436"/>
      <c r="W39" s="2437"/>
      <c r="X39" s="2439"/>
      <c r="Y39" s="1573"/>
      <c r="Z39" s="2234"/>
      <c r="AA39" s="2235">
        <f t="shared" si="1"/>
        <v>0</v>
      </c>
      <c r="AB39" s="3767"/>
      <c r="AC39" s="1690" t="s">
        <v>334</v>
      </c>
      <c r="AD39" s="1236"/>
      <c r="AE39" s="1286" t="s">
        <v>353</v>
      </c>
      <c r="AF39" s="1287" t="s">
        <v>96</v>
      </c>
      <c r="AG39" s="1251">
        <v>100</v>
      </c>
      <c r="AH39" s="1264">
        <f t="shared" si="3"/>
        <v>0</v>
      </c>
      <c r="AI39" s="3894"/>
      <c r="AJ39" s="1341"/>
      <c r="AK39" s="1309"/>
      <c r="AL39" s="1342"/>
      <c r="AM39" s="1693"/>
      <c r="AN39" s="1248"/>
      <c r="AO39" s="1237">
        <f t="shared" si="2"/>
        <v>0</v>
      </c>
    </row>
    <row r="40" spans="1:41" ht="18" customHeight="1" thickBot="1">
      <c r="A40" s="3829"/>
      <c r="B40" s="3891"/>
      <c r="C40" s="362"/>
      <c r="D40" s="363"/>
      <c r="E40" s="364"/>
      <c r="F40" s="2281"/>
      <c r="G40" s="3901"/>
      <c r="H40" s="1690"/>
      <c r="I40" s="1236"/>
      <c r="J40" s="1509"/>
      <c r="K40" s="1287"/>
      <c r="L40" s="1675"/>
      <c r="M40" s="2242">
        <f t="shared" si="0"/>
        <v>0</v>
      </c>
      <c r="N40" s="3691"/>
      <c r="O40" s="1581"/>
      <c r="P40" s="1285"/>
      <c r="Q40" s="1285"/>
      <c r="R40" s="2289"/>
      <c r="S40" s="1688"/>
      <c r="T40" s="1688"/>
      <c r="U40" s="3764"/>
      <c r="V40" s="2436"/>
      <c r="W40" s="2437"/>
      <c r="X40" s="2439"/>
      <c r="Y40" s="1573"/>
      <c r="Z40" s="2234"/>
      <c r="AA40" s="2235">
        <f t="shared" si="1"/>
        <v>0</v>
      </c>
      <c r="AB40" s="3767"/>
      <c r="AC40" s="1282"/>
      <c r="AD40" s="1236"/>
      <c r="AE40" s="1509"/>
      <c r="AF40" s="1579"/>
      <c r="AG40" s="1251"/>
      <c r="AH40" s="1264"/>
      <c r="AI40" s="3894"/>
      <c r="AJ40" s="1341"/>
      <c r="AK40" s="1309"/>
      <c r="AL40" s="1342"/>
      <c r="AM40" s="1698"/>
      <c r="AN40" s="1248"/>
      <c r="AO40" s="1237">
        <f t="shared" si="2"/>
        <v>0</v>
      </c>
    </row>
    <row r="41" spans="1:41" ht="18" customHeight="1" thickBot="1">
      <c r="A41" s="3829"/>
      <c r="B41" s="3891"/>
      <c r="C41" s="362"/>
      <c r="D41" s="363"/>
      <c r="E41" s="364"/>
      <c r="F41" s="2281"/>
      <c r="G41" s="3901"/>
      <c r="H41" s="1197"/>
      <c r="I41" s="1203"/>
      <c r="J41" s="1841"/>
      <c r="K41" s="1189"/>
      <c r="L41" s="1675"/>
      <c r="M41" s="2242">
        <f t="shared" si="0"/>
        <v>0</v>
      </c>
      <c r="N41" s="3691"/>
      <c r="O41" s="1197"/>
      <c r="P41" s="1185"/>
      <c r="Q41" s="1280"/>
      <c r="R41" s="1894"/>
      <c r="S41" s="1688"/>
      <c r="T41" s="1688"/>
      <c r="U41" s="3764"/>
      <c r="V41" s="1341"/>
      <c r="W41" s="1309"/>
      <c r="X41" s="1342"/>
      <c r="Y41" s="1536"/>
      <c r="Z41" s="2234"/>
      <c r="AA41" s="2235">
        <f t="shared" si="1"/>
        <v>0</v>
      </c>
      <c r="AB41" s="3767"/>
      <c r="AC41" s="1282"/>
      <c r="AD41" s="1236"/>
      <c r="AE41" s="1509"/>
      <c r="AF41" s="1579"/>
      <c r="AG41" s="1251"/>
      <c r="AH41" s="1264"/>
      <c r="AI41" s="3894"/>
      <c r="AJ41" s="1341"/>
      <c r="AK41" s="1308"/>
      <c r="AL41" s="1286"/>
      <c r="AM41" s="3451"/>
      <c r="AN41" s="1248"/>
      <c r="AO41" s="1237">
        <f t="shared" si="2"/>
        <v>0</v>
      </c>
    </row>
    <row r="42" spans="1:41" ht="18" customHeight="1" thickBot="1">
      <c r="A42" s="3829"/>
      <c r="B42" s="3891"/>
      <c r="C42" s="362"/>
      <c r="D42" s="363"/>
      <c r="E42" s="364"/>
      <c r="F42" s="2281"/>
      <c r="G42" s="3901"/>
      <c r="H42" s="1842"/>
      <c r="I42" s="1843"/>
      <c r="J42" s="1844"/>
      <c r="K42" s="1703"/>
      <c r="L42" s="1675"/>
      <c r="M42" s="2242">
        <f t="shared" si="0"/>
        <v>0</v>
      </c>
      <c r="N42" s="3691"/>
      <c r="O42" s="1588"/>
      <c r="P42" s="1589"/>
      <c r="Q42" s="1590"/>
      <c r="R42" s="1591"/>
      <c r="S42" s="1688"/>
      <c r="T42" s="1688"/>
      <c r="U42" s="3764"/>
      <c r="V42" s="1296"/>
      <c r="W42" s="1297"/>
      <c r="X42" s="1766"/>
      <c r="Y42" s="2440"/>
      <c r="Z42" s="2236"/>
      <c r="AA42" s="2237">
        <f t="shared" si="1"/>
        <v>0</v>
      </c>
      <c r="AB42" s="3767"/>
      <c r="AC42" s="1592"/>
      <c r="AD42" s="1356"/>
      <c r="AE42" s="1705"/>
      <c r="AF42" s="1706"/>
      <c r="AG42" s="1257"/>
      <c r="AH42" s="3447"/>
      <c r="AI42" s="3894"/>
      <c r="AJ42" s="1296"/>
      <c r="AK42" s="1774"/>
      <c r="AL42" s="2005"/>
      <c r="AM42" s="3452"/>
      <c r="AN42" s="1248"/>
      <c r="AO42" s="1237">
        <f t="shared" si="2"/>
        <v>0</v>
      </c>
    </row>
    <row r="43" spans="1:41" ht="18" hidden="1" customHeight="1" thickBot="1">
      <c r="A43" s="3829"/>
      <c r="B43" s="3891"/>
      <c r="C43" s="362"/>
      <c r="D43" s="363"/>
      <c r="E43" s="364"/>
      <c r="F43" s="2281"/>
      <c r="G43" s="3901"/>
      <c r="H43" s="2284"/>
      <c r="I43" s="1711"/>
      <c r="J43" s="2285"/>
      <c r="K43" s="2286"/>
      <c r="L43" s="1675"/>
      <c r="M43" s="2242">
        <f t="shared" si="0"/>
        <v>0</v>
      </c>
      <c r="N43" s="3691"/>
      <c r="O43" s="2171"/>
      <c r="P43" s="2291"/>
      <c r="Q43" s="2292"/>
      <c r="R43" s="2293"/>
      <c r="S43" s="1688"/>
      <c r="T43" s="1688"/>
      <c r="U43" s="3764"/>
      <c r="V43" s="2441"/>
      <c r="W43" s="2442"/>
      <c r="X43" s="2443"/>
      <c r="Y43" s="2444"/>
      <c r="Z43" s="1712"/>
      <c r="AA43" s="2238">
        <f t="shared" si="1"/>
        <v>0</v>
      </c>
      <c r="AB43" s="3697"/>
      <c r="AC43" s="1599"/>
      <c r="AD43" s="1600"/>
      <c r="AE43" s="1713"/>
      <c r="AF43" s="1707"/>
      <c r="AG43" s="1248"/>
      <c r="AH43" s="1264"/>
      <c r="AI43" s="3894"/>
      <c r="AJ43" s="2002"/>
      <c r="AK43" s="2002"/>
      <c r="AL43" s="2003"/>
      <c r="AM43" s="1802"/>
      <c r="AN43" s="1248"/>
      <c r="AO43" s="1237">
        <f t="shared" si="2"/>
        <v>0</v>
      </c>
    </row>
    <row r="44" spans="1:41" ht="18" hidden="1" customHeight="1" thickBot="1">
      <c r="A44" s="3829"/>
      <c r="B44" s="3891"/>
      <c r="C44" s="362"/>
      <c r="D44" s="363"/>
      <c r="E44" s="364"/>
      <c r="F44" s="2281"/>
      <c r="G44" s="3901"/>
      <c r="H44" s="1234"/>
      <c r="I44" s="1236"/>
      <c r="J44" s="1509"/>
      <c r="K44" s="1287"/>
      <c r="L44" s="1675"/>
      <c r="M44" s="2242">
        <f t="shared" si="0"/>
        <v>0</v>
      </c>
      <c r="N44" s="3691"/>
      <c r="O44" s="2171"/>
      <c r="P44" s="2291"/>
      <c r="Q44" s="2292"/>
      <c r="R44" s="2293"/>
      <c r="S44" s="1688"/>
      <c r="T44" s="1688"/>
      <c r="U44" s="3764"/>
      <c r="V44" s="2445"/>
      <c r="W44" s="2446"/>
      <c r="X44" s="1340"/>
      <c r="Y44" s="2447"/>
      <c r="Z44" s="1712"/>
      <c r="AA44" s="2239">
        <f t="shared" si="1"/>
        <v>0</v>
      </c>
      <c r="AB44" s="3697"/>
      <c r="AC44" s="1234"/>
      <c r="AD44" s="1236"/>
      <c r="AE44" s="1509"/>
      <c r="AF44" s="1319"/>
      <c r="AG44" s="1248"/>
      <c r="AH44" s="1264"/>
      <c r="AI44" s="3894"/>
      <c r="AJ44" s="1308"/>
      <c r="AK44" s="1308"/>
      <c r="AL44" s="1715"/>
      <c r="AM44" s="1693"/>
      <c r="AN44" s="1248"/>
      <c r="AO44" s="1237">
        <f t="shared" si="2"/>
        <v>0</v>
      </c>
    </row>
    <row r="45" spans="1:41" ht="18" hidden="1" customHeight="1" thickBot="1">
      <c r="A45" s="3829"/>
      <c r="B45" s="3891"/>
      <c r="C45" s="362"/>
      <c r="D45" s="363"/>
      <c r="E45" s="364"/>
      <c r="F45" s="2281"/>
      <c r="G45" s="3901"/>
      <c r="H45" s="1234"/>
      <c r="I45" s="1236"/>
      <c r="J45" s="1509"/>
      <c r="K45" s="1287"/>
      <c r="L45" s="1675"/>
      <c r="M45" s="2242">
        <f t="shared" si="0"/>
        <v>0</v>
      </c>
      <c r="N45" s="3691"/>
      <c r="O45" s="2171"/>
      <c r="P45" s="2291"/>
      <c r="Q45" s="2292"/>
      <c r="R45" s="2293"/>
      <c r="S45" s="1688"/>
      <c r="T45" s="1688"/>
      <c r="U45" s="3764"/>
      <c r="V45" s="2445"/>
      <c r="W45" s="2446"/>
      <c r="X45" s="1340"/>
      <c r="Y45" s="2447"/>
      <c r="Z45" s="1712"/>
      <c r="AA45" s="2239">
        <f t="shared" si="1"/>
        <v>0</v>
      </c>
      <c r="AB45" s="3697"/>
      <c r="AC45" s="1234"/>
      <c r="AD45" s="1236"/>
      <c r="AE45" s="1509"/>
      <c r="AF45" s="1319"/>
      <c r="AG45" s="1248"/>
      <c r="AH45" s="1264"/>
      <c r="AI45" s="3894"/>
      <c r="AJ45" s="1308"/>
      <c r="AK45" s="1308"/>
      <c r="AL45" s="1715"/>
      <c r="AM45" s="1693"/>
      <c r="AN45" s="1248"/>
      <c r="AO45" s="1237">
        <f t="shared" si="2"/>
        <v>0</v>
      </c>
    </row>
    <row r="46" spans="1:41" ht="18" hidden="1" customHeight="1" thickBot="1">
      <c r="A46" s="3829"/>
      <c r="B46" s="3891"/>
      <c r="C46" s="362"/>
      <c r="D46" s="363"/>
      <c r="E46" s="364"/>
      <c r="F46" s="2281"/>
      <c r="G46" s="3901"/>
      <c r="H46" s="1234"/>
      <c r="I46" s="1236"/>
      <c r="J46" s="1509"/>
      <c r="K46" s="1287"/>
      <c r="L46" s="1675"/>
      <c r="M46" s="2242">
        <f t="shared" si="0"/>
        <v>0</v>
      </c>
      <c r="N46" s="3691"/>
      <c r="O46" s="2171"/>
      <c r="P46" s="2291"/>
      <c r="Q46" s="2292"/>
      <c r="R46" s="2293"/>
      <c r="S46" s="1688"/>
      <c r="T46" s="1688"/>
      <c r="U46" s="3764"/>
      <c r="V46" s="2445"/>
      <c r="W46" s="2446"/>
      <c r="X46" s="1340"/>
      <c r="Y46" s="2447"/>
      <c r="Z46" s="1712"/>
      <c r="AA46" s="2239">
        <f t="shared" si="1"/>
        <v>0</v>
      </c>
      <c r="AB46" s="3697"/>
      <c r="AC46" s="1234"/>
      <c r="AD46" s="1236"/>
      <c r="AE46" s="1509"/>
      <c r="AF46" s="1319"/>
      <c r="AG46" s="1248"/>
      <c r="AH46" s="1264"/>
      <c r="AI46" s="3894"/>
      <c r="AJ46" s="1308"/>
      <c r="AK46" s="1308"/>
      <c r="AL46" s="1715"/>
      <c r="AM46" s="1693"/>
      <c r="AN46" s="1248"/>
      <c r="AO46" s="1237">
        <f t="shared" si="2"/>
        <v>0</v>
      </c>
    </row>
    <row r="47" spans="1:41" ht="18" hidden="1" customHeight="1" thickBot="1">
      <c r="A47" s="3829"/>
      <c r="B47" s="3891"/>
      <c r="C47" s="362"/>
      <c r="D47" s="363"/>
      <c r="E47" s="364"/>
      <c r="F47" s="2281"/>
      <c r="G47" s="3901"/>
      <c r="H47" s="1234"/>
      <c r="I47" s="1236"/>
      <c r="J47" s="1509"/>
      <c r="K47" s="1287"/>
      <c r="L47" s="1675"/>
      <c r="M47" s="2242">
        <f t="shared" si="0"/>
        <v>0</v>
      </c>
      <c r="N47" s="3691"/>
      <c r="O47" s="2171"/>
      <c r="P47" s="2291"/>
      <c r="Q47" s="2292"/>
      <c r="R47" s="2293"/>
      <c r="S47" s="1688"/>
      <c r="T47" s="1688"/>
      <c r="U47" s="3764"/>
      <c r="V47" s="2445"/>
      <c r="W47" s="2446"/>
      <c r="X47" s="1340"/>
      <c r="Y47" s="2447"/>
      <c r="Z47" s="1712"/>
      <c r="AA47" s="2239">
        <f t="shared" si="1"/>
        <v>0</v>
      </c>
      <c r="AB47" s="3697"/>
      <c r="AC47" s="1234"/>
      <c r="AD47" s="1236"/>
      <c r="AE47" s="1509"/>
      <c r="AF47" s="1319"/>
      <c r="AG47" s="1248"/>
      <c r="AH47" s="1264"/>
      <c r="AI47" s="3894"/>
      <c r="AJ47" s="1308"/>
      <c r="AK47" s="1308"/>
      <c r="AL47" s="1715"/>
      <c r="AM47" s="1693"/>
      <c r="AN47" s="1248"/>
      <c r="AO47" s="1237">
        <f t="shared" si="2"/>
        <v>0</v>
      </c>
    </row>
    <row r="48" spans="1:41" ht="18" hidden="1" customHeight="1" thickBot="1">
      <c r="A48" s="3830"/>
      <c r="B48" s="3892"/>
      <c r="C48" s="365"/>
      <c r="D48" s="366"/>
      <c r="E48" s="367"/>
      <c r="F48" s="2282"/>
      <c r="G48" s="3902"/>
      <c r="H48" s="2287"/>
      <c r="I48" s="1843"/>
      <c r="J48" s="1844"/>
      <c r="K48" s="1703"/>
      <c r="L48" s="1675"/>
      <c r="M48" s="2242">
        <f t="shared" si="0"/>
        <v>0</v>
      </c>
      <c r="N48" s="3692"/>
      <c r="O48" s="2294"/>
      <c r="P48" s="2295"/>
      <c r="Q48" s="2296"/>
      <c r="R48" s="2297"/>
      <c r="S48" s="1716"/>
      <c r="T48" s="1716"/>
      <c r="U48" s="3765"/>
      <c r="V48" s="2448"/>
      <c r="W48" s="2449"/>
      <c r="X48" s="2450"/>
      <c r="Y48" s="2451"/>
      <c r="Z48" s="1717"/>
      <c r="AA48" s="2239">
        <f t="shared" si="1"/>
        <v>0</v>
      </c>
      <c r="AB48" s="3698"/>
      <c r="AC48" s="1234"/>
      <c r="AD48" s="1236"/>
      <c r="AE48" s="1509"/>
      <c r="AF48" s="1319"/>
      <c r="AG48" s="1254"/>
      <c r="AH48" s="3447"/>
      <c r="AI48" s="3895"/>
      <c r="AJ48" s="3453"/>
      <c r="AK48" s="3453"/>
      <c r="AL48" s="3454"/>
      <c r="AM48" s="1812"/>
      <c r="AN48" s="1254"/>
      <c r="AO48" s="1237">
        <f t="shared" si="2"/>
        <v>0</v>
      </c>
    </row>
    <row r="49" spans="1:41" ht="18" hidden="1" customHeight="1" thickBot="1">
      <c r="A49" s="3747" t="s">
        <v>31</v>
      </c>
      <c r="B49" s="3719"/>
      <c r="C49" s="25"/>
      <c r="D49" s="26"/>
      <c r="E49" s="27"/>
      <c r="F49" s="28"/>
      <c r="G49" s="3788"/>
      <c r="H49" s="1364"/>
      <c r="I49" s="1364"/>
      <c r="J49" s="1854"/>
      <c r="K49" s="1249"/>
      <c r="L49" s="1237"/>
      <c r="M49" s="1237"/>
      <c r="N49" s="3788"/>
      <c r="O49" s="1263"/>
      <c r="P49" s="1264"/>
      <c r="Q49" s="1265"/>
      <c r="R49" s="1249"/>
      <c r="S49" s="1678"/>
      <c r="T49" s="1678"/>
      <c r="U49" s="3696"/>
      <c r="V49" s="1244"/>
      <c r="W49" s="1845"/>
      <c r="X49" s="1846"/>
      <c r="Y49" s="1247"/>
      <c r="Z49" s="1718"/>
      <c r="AA49" s="1718"/>
      <c r="AB49" s="3658"/>
      <c r="AC49" s="1244"/>
      <c r="AD49" s="1245"/>
      <c r="AE49" s="1246"/>
      <c r="AF49" s="1237"/>
      <c r="AG49" s="1237"/>
      <c r="AH49" s="1237"/>
      <c r="AI49" s="3752"/>
      <c r="AJ49" s="1263"/>
      <c r="AK49" s="1264"/>
      <c r="AL49" s="1265"/>
      <c r="AM49" s="1249"/>
      <c r="AN49" s="1237"/>
      <c r="AO49" s="1237">
        <f t="shared" si="2"/>
        <v>0</v>
      </c>
    </row>
    <row r="50" spans="1:41" ht="18" hidden="1" customHeight="1" thickBot="1">
      <c r="A50" s="3720"/>
      <c r="B50" s="3720"/>
      <c r="C50" s="30"/>
      <c r="D50" s="31"/>
      <c r="E50" s="32"/>
      <c r="F50" s="33"/>
      <c r="G50" s="3659"/>
      <c r="H50" s="1250"/>
      <c r="I50" s="1397"/>
      <c r="J50" s="1398"/>
      <c r="K50" s="1248"/>
      <c r="L50" s="1248"/>
      <c r="M50" s="1248"/>
      <c r="N50" s="3659"/>
      <c r="O50" s="1250"/>
      <c r="P50" s="1251"/>
      <c r="Q50" s="1252"/>
      <c r="R50" s="1248"/>
      <c r="S50" s="1688"/>
      <c r="T50" s="1688"/>
      <c r="U50" s="3697"/>
      <c r="V50" s="1250"/>
      <c r="W50" s="1397"/>
      <c r="X50" s="1398"/>
      <c r="Y50" s="1253"/>
      <c r="Z50" s="1719"/>
      <c r="AA50" s="1719"/>
      <c r="AB50" s="3788"/>
      <c r="AC50" s="1250"/>
      <c r="AD50" s="1251"/>
      <c r="AE50" s="1252"/>
      <c r="AF50" s="1248"/>
      <c r="AG50" s="1248"/>
      <c r="AH50" s="1248"/>
      <c r="AI50" s="3752"/>
      <c r="AJ50" s="1250"/>
      <c r="AK50" s="1251"/>
      <c r="AL50" s="1252"/>
      <c r="AM50" s="1248"/>
      <c r="AN50" s="1248"/>
      <c r="AO50" s="1237">
        <f t="shared" si="2"/>
        <v>0</v>
      </c>
    </row>
    <row r="51" spans="1:41" ht="18" hidden="1" customHeight="1" thickBot="1">
      <c r="A51" s="3720"/>
      <c r="B51" s="3720"/>
      <c r="C51" s="30"/>
      <c r="D51" s="31"/>
      <c r="E51" s="32"/>
      <c r="F51" s="33"/>
      <c r="G51" s="3659"/>
      <c r="H51" s="1250"/>
      <c r="I51" s="1397"/>
      <c r="J51" s="1398"/>
      <c r="K51" s="1248"/>
      <c r="L51" s="1248"/>
      <c r="M51" s="1248"/>
      <c r="N51" s="3659"/>
      <c r="O51" s="1250"/>
      <c r="P51" s="1251"/>
      <c r="Q51" s="1252"/>
      <c r="R51" s="1248"/>
      <c r="S51" s="1688"/>
      <c r="T51" s="1688"/>
      <c r="U51" s="3697"/>
      <c r="V51" s="1250"/>
      <c r="W51" s="1397"/>
      <c r="X51" s="1398"/>
      <c r="Y51" s="1253"/>
      <c r="Z51" s="1719"/>
      <c r="AA51" s="1719"/>
      <c r="AB51" s="3788"/>
      <c r="AC51" s="1250"/>
      <c r="AD51" s="1251"/>
      <c r="AE51" s="1252"/>
      <c r="AF51" s="1248"/>
      <c r="AG51" s="1248"/>
      <c r="AH51" s="1248"/>
      <c r="AI51" s="3752"/>
      <c r="AJ51" s="1250"/>
      <c r="AK51" s="1251"/>
      <c r="AL51" s="1252"/>
      <c r="AM51" s="1248"/>
      <c r="AN51" s="1248"/>
      <c r="AO51" s="1237">
        <f t="shared" si="2"/>
        <v>0</v>
      </c>
    </row>
    <row r="52" spans="1:41" ht="18" hidden="1" customHeight="1" thickBot="1">
      <c r="A52" s="3720"/>
      <c r="B52" s="3720"/>
      <c r="C52" s="30"/>
      <c r="D52" s="31"/>
      <c r="E52" s="32"/>
      <c r="F52" s="33"/>
      <c r="G52" s="3659"/>
      <c r="H52" s="1250"/>
      <c r="I52" s="1397"/>
      <c r="J52" s="1398"/>
      <c r="K52" s="1248"/>
      <c r="L52" s="1248"/>
      <c r="M52" s="1248"/>
      <c r="N52" s="3659"/>
      <c r="O52" s="1250"/>
      <c r="P52" s="1251"/>
      <c r="Q52" s="1252"/>
      <c r="R52" s="1248"/>
      <c r="S52" s="1688"/>
      <c r="T52" s="1688"/>
      <c r="U52" s="3697"/>
      <c r="V52" s="1250"/>
      <c r="W52" s="1397"/>
      <c r="X52" s="1398"/>
      <c r="Y52" s="1253"/>
      <c r="Z52" s="1719"/>
      <c r="AA52" s="1719"/>
      <c r="AB52" s="3788"/>
      <c r="AC52" s="1250"/>
      <c r="AD52" s="1251"/>
      <c r="AE52" s="1252"/>
      <c r="AF52" s="1248"/>
      <c r="AG52" s="1248"/>
      <c r="AH52" s="1248"/>
      <c r="AI52" s="3752"/>
      <c r="AJ52" s="1250"/>
      <c r="AK52" s="1251"/>
      <c r="AL52" s="1252"/>
      <c r="AM52" s="1248"/>
      <c r="AN52" s="1248"/>
      <c r="AO52" s="1237">
        <f t="shared" si="2"/>
        <v>0</v>
      </c>
    </row>
    <row r="53" spans="1:41" ht="18" hidden="1" customHeight="1" thickBot="1">
      <c r="A53" s="3720"/>
      <c r="B53" s="3720"/>
      <c r="C53" s="30"/>
      <c r="D53" s="31"/>
      <c r="E53" s="32"/>
      <c r="F53" s="33"/>
      <c r="G53" s="3659"/>
      <c r="H53" s="1250"/>
      <c r="I53" s="1397"/>
      <c r="J53" s="1398"/>
      <c r="K53" s="1248"/>
      <c r="L53" s="1248"/>
      <c r="M53" s="1248"/>
      <c r="N53" s="3659"/>
      <c r="O53" s="1250"/>
      <c r="P53" s="1251"/>
      <c r="Q53" s="1252"/>
      <c r="R53" s="1248"/>
      <c r="S53" s="1688"/>
      <c r="T53" s="1688"/>
      <c r="U53" s="3697"/>
      <c r="V53" s="1250"/>
      <c r="W53" s="1397"/>
      <c r="X53" s="1398"/>
      <c r="Y53" s="1253"/>
      <c r="Z53" s="1719"/>
      <c r="AA53" s="1719"/>
      <c r="AB53" s="3788"/>
      <c r="AC53" s="1250"/>
      <c r="AD53" s="1251"/>
      <c r="AE53" s="1252"/>
      <c r="AF53" s="1248"/>
      <c r="AG53" s="1248"/>
      <c r="AH53" s="1248"/>
      <c r="AI53" s="3752"/>
      <c r="AJ53" s="1250"/>
      <c r="AK53" s="1251"/>
      <c r="AL53" s="1252"/>
      <c r="AM53" s="1248"/>
      <c r="AN53" s="1248"/>
      <c r="AO53" s="1237">
        <f t="shared" si="2"/>
        <v>0</v>
      </c>
    </row>
    <row r="54" spans="1:41" ht="18" hidden="1" customHeight="1" thickBot="1">
      <c r="A54" s="3720"/>
      <c r="B54" s="3720"/>
      <c r="C54" s="30"/>
      <c r="D54" s="31"/>
      <c r="E54" s="32"/>
      <c r="F54" s="33"/>
      <c r="G54" s="3659"/>
      <c r="H54" s="1250"/>
      <c r="I54" s="1397"/>
      <c r="J54" s="1398"/>
      <c r="K54" s="1248"/>
      <c r="L54" s="1248"/>
      <c r="M54" s="1248"/>
      <c r="N54" s="3659"/>
      <c r="O54" s="1250"/>
      <c r="P54" s="1251"/>
      <c r="Q54" s="1252"/>
      <c r="R54" s="1248"/>
      <c r="S54" s="1688"/>
      <c r="T54" s="1688"/>
      <c r="U54" s="3697"/>
      <c r="V54" s="1250"/>
      <c r="W54" s="1397"/>
      <c r="X54" s="1398"/>
      <c r="Y54" s="1253"/>
      <c r="Z54" s="1719"/>
      <c r="AA54" s="1719"/>
      <c r="AB54" s="3788"/>
      <c r="AC54" s="1250"/>
      <c r="AD54" s="1251"/>
      <c r="AE54" s="1252"/>
      <c r="AF54" s="1248"/>
      <c r="AG54" s="1248"/>
      <c r="AH54" s="1248"/>
      <c r="AI54" s="3752"/>
      <c r="AJ54" s="1250"/>
      <c r="AK54" s="1251"/>
      <c r="AL54" s="1252"/>
      <c r="AM54" s="1248"/>
      <c r="AN54" s="1248"/>
      <c r="AO54" s="1237">
        <f t="shared" si="2"/>
        <v>0</v>
      </c>
    </row>
    <row r="55" spans="1:41" ht="18" hidden="1" customHeight="1" thickBot="1">
      <c r="A55" s="3720"/>
      <c r="B55" s="3720"/>
      <c r="C55" s="30"/>
      <c r="D55" s="31"/>
      <c r="E55" s="32"/>
      <c r="F55" s="33"/>
      <c r="G55" s="3659"/>
      <c r="H55" s="1250"/>
      <c r="I55" s="1397"/>
      <c r="J55" s="1398"/>
      <c r="K55" s="1248"/>
      <c r="L55" s="1248"/>
      <c r="M55" s="1248"/>
      <c r="N55" s="3659"/>
      <c r="O55" s="1250"/>
      <c r="P55" s="1251"/>
      <c r="Q55" s="1252"/>
      <c r="R55" s="1248"/>
      <c r="S55" s="1688"/>
      <c r="T55" s="1688"/>
      <c r="U55" s="3697"/>
      <c r="V55" s="1250"/>
      <c r="W55" s="1397"/>
      <c r="X55" s="1398"/>
      <c r="Y55" s="1253"/>
      <c r="Z55" s="1719"/>
      <c r="AA55" s="1719"/>
      <c r="AB55" s="3788"/>
      <c r="AC55" s="1250"/>
      <c r="AD55" s="1251"/>
      <c r="AE55" s="1252"/>
      <c r="AF55" s="1248"/>
      <c r="AG55" s="1248"/>
      <c r="AH55" s="1248"/>
      <c r="AI55" s="3752"/>
      <c r="AJ55" s="1250"/>
      <c r="AK55" s="1251"/>
      <c r="AL55" s="1252"/>
      <c r="AM55" s="1248"/>
      <c r="AN55" s="1248"/>
      <c r="AO55" s="1237">
        <f t="shared" si="2"/>
        <v>0</v>
      </c>
    </row>
    <row r="56" spans="1:41" ht="18" hidden="1" customHeight="1" thickBot="1">
      <c r="A56" s="3720"/>
      <c r="B56" s="3720"/>
      <c r="C56" s="30"/>
      <c r="D56" s="31"/>
      <c r="E56" s="32"/>
      <c r="F56" s="33"/>
      <c r="G56" s="3659"/>
      <c r="H56" s="1397"/>
      <c r="I56" s="1397"/>
      <c r="J56" s="1398"/>
      <c r="K56" s="1248"/>
      <c r="L56" s="1248"/>
      <c r="M56" s="1248"/>
      <c r="N56" s="3659"/>
      <c r="O56" s="1250"/>
      <c r="P56" s="1251"/>
      <c r="Q56" s="1252"/>
      <c r="R56" s="1248"/>
      <c r="S56" s="1688"/>
      <c r="T56" s="1688"/>
      <c r="U56" s="3697"/>
      <c r="V56" s="1250"/>
      <c r="W56" s="1397"/>
      <c r="X56" s="1398"/>
      <c r="Y56" s="1253"/>
      <c r="Z56" s="1719"/>
      <c r="AA56" s="1719"/>
      <c r="AB56" s="3788"/>
      <c r="AC56" s="1250"/>
      <c r="AD56" s="1251"/>
      <c r="AE56" s="1252"/>
      <c r="AF56" s="1248"/>
      <c r="AG56" s="1248"/>
      <c r="AH56" s="1248"/>
      <c r="AI56" s="3752"/>
      <c r="AJ56" s="1250"/>
      <c r="AK56" s="1251"/>
      <c r="AL56" s="1252"/>
      <c r="AM56" s="1248"/>
      <c r="AN56" s="1248"/>
      <c r="AO56" s="1237">
        <f t="shared" si="2"/>
        <v>0</v>
      </c>
    </row>
    <row r="57" spans="1:41" ht="18" hidden="1" customHeight="1" thickBot="1">
      <c r="A57" s="3720"/>
      <c r="B57" s="3720"/>
      <c r="C57" s="30"/>
      <c r="D57" s="31"/>
      <c r="E57" s="32"/>
      <c r="F57" s="33"/>
      <c r="G57" s="3659"/>
      <c r="H57" s="1397"/>
      <c r="I57" s="1397"/>
      <c r="J57" s="1398"/>
      <c r="K57" s="1248"/>
      <c r="L57" s="1248"/>
      <c r="M57" s="1248"/>
      <c r="N57" s="3659"/>
      <c r="O57" s="1250"/>
      <c r="P57" s="1251"/>
      <c r="Q57" s="1252"/>
      <c r="R57" s="1248"/>
      <c r="S57" s="1688"/>
      <c r="T57" s="1688"/>
      <c r="U57" s="3697"/>
      <c r="V57" s="1250"/>
      <c r="W57" s="1397"/>
      <c r="X57" s="1398"/>
      <c r="Y57" s="1253"/>
      <c r="Z57" s="1719"/>
      <c r="AA57" s="1719"/>
      <c r="AB57" s="3788"/>
      <c r="AC57" s="1250"/>
      <c r="AD57" s="1251"/>
      <c r="AE57" s="1252"/>
      <c r="AF57" s="1248"/>
      <c r="AG57" s="1248"/>
      <c r="AH57" s="1248"/>
      <c r="AI57" s="3752"/>
      <c r="AJ57" s="1250"/>
      <c r="AK57" s="1251"/>
      <c r="AL57" s="1252"/>
      <c r="AM57" s="1248"/>
      <c r="AN57" s="1248"/>
      <c r="AO57" s="1237">
        <f t="shared" si="2"/>
        <v>0</v>
      </c>
    </row>
    <row r="58" spans="1:41" ht="18" hidden="1" customHeight="1" thickBot="1">
      <c r="A58" s="3720"/>
      <c r="B58" s="3720"/>
      <c r="C58" s="30"/>
      <c r="D58" s="31"/>
      <c r="E58" s="32"/>
      <c r="F58" s="33"/>
      <c r="G58" s="3659"/>
      <c r="H58" s="1397"/>
      <c r="I58" s="1397"/>
      <c r="J58" s="1398"/>
      <c r="K58" s="1248"/>
      <c r="L58" s="1248"/>
      <c r="M58" s="1248"/>
      <c r="N58" s="3659"/>
      <c r="O58" s="1250"/>
      <c r="P58" s="1251"/>
      <c r="Q58" s="1252"/>
      <c r="R58" s="1248"/>
      <c r="S58" s="1688"/>
      <c r="T58" s="1688"/>
      <c r="U58" s="3697"/>
      <c r="V58" s="1250"/>
      <c r="W58" s="1397"/>
      <c r="X58" s="1398"/>
      <c r="Y58" s="1253"/>
      <c r="Z58" s="1719"/>
      <c r="AA58" s="1719"/>
      <c r="AB58" s="3788"/>
      <c r="AC58" s="1250"/>
      <c r="AD58" s="1251"/>
      <c r="AE58" s="1252"/>
      <c r="AF58" s="1248"/>
      <c r="AG58" s="1248"/>
      <c r="AH58" s="1248"/>
      <c r="AI58" s="3752"/>
      <c r="AJ58" s="1250"/>
      <c r="AK58" s="1251"/>
      <c r="AL58" s="1252"/>
      <c r="AM58" s="1248"/>
      <c r="AN58" s="1248"/>
      <c r="AO58" s="1237">
        <f t="shared" si="2"/>
        <v>0</v>
      </c>
    </row>
    <row r="59" spans="1:41" ht="18" hidden="1" customHeight="1" thickBot="1">
      <c r="A59" s="3720"/>
      <c r="B59" s="3720"/>
      <c r="C59" s="30"/>
      <c r="D59" s="31"/>
      <c r="E59" s="32"/>
      <c r="F59" s="33"/>
      <c r="G59" s="3659"/>
      <c r="H59" s="1397"/>
      <c r="I59" s="1397"/>
      <c r="J59" s="1398"/>
      <c r="K59" s="1248"/>
      <c r="L59" s="1248"/>
      <c r="M59" s="1248"/>
      <c r="N59" s="3659"/>
      <c r="O59" s="1250"/>
      <c r="P59" s="1251"/>
      <c r="Q59" s="1252"/>
      <c r="R59" s="1248"/>
      <c r="S59" s="1688"/>
      <c r="T59" s="1688"/>
      <c r="U59" s="3697"/>
      <c r="V59" s="1250"/>
      <c r="W59" s="1397"/>
      <c r="X59" s="1398"/>
      <c r="Y59" s="1253"/>
      <c r="Z59" s="1719"/>
      <c r="AA59" s="1719"/>
      <c r="AB59" s="3788"/>
      <c r="AC59" s="1250"/>
      <c r="AD59" s="1251"/>
      <c r="AE59" s="1252"/>
      <c r="AF59" s="1248"/>
      <c r="AG59" s="1248"/>
      <c r="AH59" s="1248"/>
      <c r="AI59" s="3752"/>
      <c r="AJ59" s="1250"/>
      <c r="AK59" s="1251"/>
      <c r="AL59" s="1252"/>
      <c r="AM59" s="1248"/>
      <c r="AN59" s="1248"/>
      <c r="AO59" s="1237">
        <f t="shared" si="2"/>
        <v>0</v>
      </c>
    </row>
    <row r="60" spans="1:41" ht="18" hidden="1" customHeight="1" thickBot="1">
      <c r="A60" s="3720"/>
      <c r="B60" s="3720"/>
      <c r="C60" s="30"/>
      <c r="D60" s="31"/>
      <c r="E60" s="32"/>
      <c r="F60" s="33"/>
      <c r="G60" s="3659"/>
      <c r="H60" s="1397"/>
      <c r="I60" s="1397"/>
      <c r="J60" s="1398"/>
      <c r="K60" s="1248"/>
      <c r="L60" s="1248"/>
      <c r="M60" s="1248"/>
      <c r="N60" s="3659"/>
      <c r="O60" s="1250"/>
      <c r="P60" s="1251"/>
      <c r="Q60" s="1252"/>
      <c r="R60" s="1248"/>
      <c r="S60" s="1688"/>
      <c r="T60" s="1688"/>
      <c r="U60" s="3697"/>
      <c r="V60" s="1250"/>
      <c r="W60" s="1397"/>
      <c r="X60" s="1398"/>
      <c r="Y60" s="1253"/>
      <c r="Z60" s="1719"/>
      <c r="AA60" s="1719"/>
      <c r="AB60" s="3788"/>
      <c r="AC60" s="1250"/>
      <c r="AD60" s="1251"/>
      <c r="AE60" s="1252"/>
      <c r="AF60" s="1248"/>
      <c r="AG60" s="1248"/>
      <c r="AH60" s="1248"/>
      <c r="AI60" s="3752"/>
      <c r="AJ60" s="1250"/>
      <c r="AK60" s="1251"/>
      <c r="AL60" s="1252"/>
      <c r="AM60" s="1248"/>
      <c r="AN60" s="1248"/>
      <c r="AO60" s="1237">
        <f t="shared" si="2"/>
        <v>0</v>
      </c>
    </row>
    <row r="61" spans="1:41" ht="18" hidden="1" customHeight="1" thickBot="1">
      <c r="A61" s="3720"/>
      <c r="B61" s="3720"/>
      <c r="C61" s="30"/>
      <c r="D61" s="31"/>
      <c r="E61" s="32"/>
      <c r="F61" s="33"/>
      <c r="G61" s="3659"/>
      <c r="H61" s="1397"/>
      <c r="I61" s="1397"/>
      <c r="J61" s="1398"/>
      <c r="K61" s="1248"/>
      <c r="L61" s="1248"/>
      <c r="M61" s="1248"/>
      <c r="N61" s="3659"/>
      <c r="O61" s="1250"/>
      <c r="P61" s="1251"/>
      <c r="Q61" s="1252"/>
      <c r="R61" s="1248"/>
      <c r="S61" s="1688"/>
      <c r="T61" s="1688"/>
      <c r="U61" s="3697"/>
      <c r="V61" s="1250"/>
      <c r="W61" s="1397"/>
      <c r="X61" s="1398"/>
      <c r="Y61" s="1253"/>
      <c r="Z61" s="1719"/>
      <c r="AA61" s="1719"/>
      <c r="AB61" s="3788"/>
      <c r="AC61" s="1250"/>
      <c r="AD61" s="1251"/>
      <c r="AE61" s="1252"/>
      <c r="AF61" s="1248"/>
      <c r="AG61" s="1248"/>
      <c r="AH61" s="1248"/>
      <c r="AI61" s="3752"/>
      <c r="AJ61" s="1250"/>
      <c r="AK61" s="1251"/>
      <c r="AL61" s="1252"/>
      <c r="AM61" s="1248"/>
      <c r="AN61" s="1248"/>
      <c r="AO61" s="1237">
        <f t="shared" si="2"/>
        <v>0</v>
      </c>
    </row>
    <row r="62" spans="1:41" ht="18" hidden="1" customHeight="1" thickBot="1">
      <c r="A62" s="3720"/>
      <c r="B62" s="3720"/>
      <c r="C62" s="30"/>
      <c r="D62" s="31"/>
      <c r="E62" s="32"/>
      <c r="F62" s="33"/>
      <c r="G62" s="3659"/>
      <c r="H62" s="1397"/>
      <c r="I62" s="1397"/>
      <c r="J62" s="1398"/>
      <c r="K62" s="1248"/>
      <c r="L62" s="1248"/>
      <c r="M62" s="1248"/>
      <c r="N62" s="3659"/>
      <c r="O62" s="1250"/>
      <c r="P62" s="1251"/>
      <c r="Q62" s="1252"/>
      <c r="R62" s="1248"/>
      <c r="S62" s="1688"/>
      <c r="T62" s="1688"/>
      <c r="U62" s="3697"/>
      <c r="V62" s="1250"/>
      <c r="W62" s="1397"/>
      <c r="X62" s="1398"/>
      <c r="Y62" s="1253"/>
      <c r="Z62" s="1719"/>
      <c r="AA62" s="1719"/>
      <c r="AB62" s="3788"/>
      <c r="AC62" s="1250"/>
      <c r="AD62" s="1251"/>
      <c r="AE62" s="1252"/>
      <c r="AF62" s="1248"/>
      <c r="AG62" s="1248"/>
      <c r="AH62" s="1248"/>
      <c r="AI62" s="3752"/>
      <c r="AJ62" s="1250"/>
      <c r="AK62" s="1251"/>
      <c r="AL62" s="1252"/>
      <c r="AM62" s="1248"/>
      <c r="AN62" s="1248"/>
      <c r="AO62" s="1237">
        <f t="shared" si="2"/>
        <v>0</v>
      </c>
    </row>
    <row r="63" spans="1:41" ht="18" hidden="1" customHeight="1" thickBot="1">
      <c r="A63" s="3721"/>
      <c r="B63" s="3721"/>
      <c r="C63" s="35"/>
      <c r="D63" s="36"/>
      <c r="E63" s="37"/>
      <c r="F63" s="38"/>
      <c r="G63" s="3660"/>
      <c r="H63" s="1402"/>
      <c r="I63" s="1402"/>
      <c r="J63" s="1403"/>
      <c r="K63" s="1254"/>
      <c r="L63" s="1254"/>
      <c r="M63" s="1254"/>
      <c r="N63" s="3660"/>
      <c r="O63" s="1256"/>
      <c r="P63" s="1257"/>
      <c r="Q63" s="1258"/>
      <c r="R63" s="1254"/>
      <c r="S63" s="1716"/>
      <c r="T63" s="1716"/>
      <c r="U63" s="3698"/>
      <c r="V63" s="1256"/>
      <c r="W63" s="1402"/>
      <c r="X63" s="1403"/>
      <c r="Y63" s="1259"/>
      <c r="Z63" s="1720"/>
      <c r="AA63" s="1720"/>
      <c r="AB63" s="3789"/>
      <c r="AC63" s="1256"/>
      <c r="AD63" s="1257"/>
      <c r="AE63" s="1258"/>
      <c r="AF63" s="1254"/>
      <c r="AG63" s="1254"/>
      <c r="AH63" s="1254"/>
      <c r="AI63" s="3753"/>
      <c r="AJ63" s="1256"/>
      <c r="AK63" s="1257"/>
      <c r="AL63" s="1258"/>
      <c r="AM63" s="1254"/>
      <c r="AN63" s="1254"/>
      <c r="AO63" s="1237">
        <f t="shared" si="2"/>
        <v>0</v>
      </c>
    </row>
    <row r="64" spans="1:41" ht="18" hidden="1" customHeight="1" thickBot="1">
      <c r="A64" s="3747" t="s">
        <v>32</v>
      </c>
      <c r="B64" s="3719"/>
      <c r="C64" s="25"/>
      <c r="D64" s="26"/>
      <c r="E64" s="27"/>
      <c r="F64" s="28"/>
      <c r="G64" s="3658"/>
      <c r="H64" s="1845"/>
      <c r="I64" s="1845"/>
      <c r="J64" s="1846"/>
      <c r="K64" s="1237"/>
      <c r="L64" s="1237"/>
      <c r="M64" s="1237"/>
      <c r="N64" s="3658"/>
      <c r="O64" s="1244"/>
      <c r="P64" s="1245"/>
      <c r="Q64" s="1246"/>
      <c r="R64" s="1237"/>
      <c r="S64" s="1678"/>
      <c r="T64" s="1678"/>
      <c r="U64" s="3696"/>
      <c r="V64" s="1244"/>
      <c r="W64" s="1845"/>
      <c r="X64" s="1846"/>
      <c r="Y64" s="1247"/>
      <c r="Z64" s="1718"/>
      <c r="AA64" s="1718"/>
      <c r="AB64" s="3658"/>
      <c r="AC64" s="1244"/>
      <c r="AD64" s="1245"/>
      <c r="AE64" s="1246"/>
      <c r="AF64" s="1237"/>
      <c r="AG64" s="1237"/>
      <c r="AH64" s="1237"/>
      <c r="AI64" s="3751"/>
      <c r="AJ64" s="1244"/>
      <c r="AK64" s="1245"/>
      <c r="AL64" s="1246"/>
      <c r="AM64" s="1237"/>
      <c r="AN64" s="1237"/>
      <c r="AO64" s="1237">
        <f t="shared" si="2"/>
        <v>0</v>
      </c>
    </row>
    <row r="65" spans="1:41" ht="18" hidden="1" customHeight="1" thickBot="1">
      <c r="A65" s="3720"/>
      <c r="B65" s="3720"/>
      <c r="C65" s="30"/>
      <c r="D65" s="31"/>
      <c r="E65" s="32"/>
      <c r="F65" s="33"/>
      <c r="G65" s="3659"/>
      <c r="H65" s="1250"/>
      <c r="I65" s="1397"/>
      <c r="J65" s="1398"/>
      <c r="K65" s="1248"/>
      <c r="L65" s="1248"/>
      <c r="M65" s="1248"/>
      <c r="N65" s="3659"/>
      <c r="O65" s="1250"/>
      <c r="P65" s="1251"/>
      <c r="Q65" s="1252"/>
      <c r="R65" s="1248"/>
      <c r="S65" s="1688"/>
      <c r="T65" s="1688"/>
      <c r="U65" s="3697"/>
      <c r="V65" s="1250"/>
      <c r="W65" s="1397"/>
      <c r="X65" s="1398"/>
      <c r="Y65" s="1253"/>
      <c r="Z65" s="1719"/>
      <c r="AA65" s="1719"/>
      <c r="AB65" s="3788"/>
      <c r="AC65" s="1250"/>
      <c r="AD65" s="1251"/>
      <c r="AE65" s="1252"/>
      <c r="AF65" s="1248"/>
      <c r="AG65" s="1248"/>
      <c r="AH65" s="1248"/>
      <c r="AI65" s="3752"/>
      <c r="AJ65" s="1250"/>
      <c r="AK65" s="1251"/>
      <c r="AL65" s="1252"/>
      <c r="AM65" s="1248"/>
      <c r="AN65" s="1248"/>
      <c r="AO65" s="1237">
        <f t="shared" si="2"/>
        <v>0</v>
      </c>
    </row>
    <row r="66" spans="1:41" ht="18" hidden="1" customHeight="1" thickBot="1">
      <c r="A66" s="3720"/>
      <c r="B66" s="3720"/>
      <c r="C66" s="30"/>
      <c r="D66" s="31"/>
      <c r="E66" s="32"/>
      <c r="F66" s="33"/>
      <c r="G66" s="3659"/>
      <c r="H66" s="1250"/>
      <c r="I66" s="1397"/>
      <c r="J66" s="1398"/>
      <c r="K66" s="1248"/>
      <c r="L66" s="1248"/>
      <c r="M66" s="1248"/>
      <c r="N66" s="3659"/>
      <c r="O66" s="1250"/>
      <c r="P66" s="1251"/>
      <c r="Q66" s="1252"/>
      <c r="R66" s="1248"/>
      <c r="S66" s="1688"/>
      <c r="T66" s="1688"/>
      <c r="U66" s="3697"/>
      <c r="V66" s="1250"/>
      <c r="W66" s="1397"/>
      <c r="X66" s="1398"/>
      <c r="Y66" s="1253"/>
      <c r="Z66" s="1719"/>
      <c r="AA66" s="1719"/>
      <c r="AB66" s="3788"/>
      <c r="AC66" s="1250"/>
      <c r="AD66" s="1251"/>
      <c r="AE66" s="1252"/>
      <c r="AF66" s="1248"/>
      <c r="AG66" s="1248"/>
      <c r="AH66" s="1248"/>
      <c r="AI66" s="3752"/>
      <c r="AJ66" s="1250"/>
      <c r="AK66" s="1251"/>
      <c r="AL66" s="1252"/>
      <c r="AM66" s="1248"/>
      <c r="AN66" s="1248"/>
      <c r="AO66" s="1237">
        <f t="shared" si="2"/>
        <v>0</v>
      </c>
    </row>
    <row r="67" spans="1:41" ht="18" hidden="1" customHeight="1" thickBot="1">
      <c r="A67" s="3720"/>
      <c r="B67" s="3720"/>
      <c r="C67" s="30"/>
      <c r="D67" s="31"/>
      <c r="E67" s="32"/>
      <c r="F67" s="33"/>
      <c r="G67" s="3659"/>
      <c r="H67" s="1250"/>
      <c r="I67" s="1397"/>
      <c r="J67" s="1398"/>
      <c r="K67" s="1248"/>
      <c r="L67" s="1248"/>
      <c r="M67" s="1248"/>
      <c r="N67" s="3659"/>
      <c r="O67" s="1250"/>
      <c r="P67" s="1251"/>
      <c r="Q67" s="1252"/>
      <c r="R67" s="1248"/>
      <c r="S67" s="1688"/>
      <c r="T67" s="1688"/>
      <c r="U67" s="3697"/>
      <c r="V67" s="1250"/>
      <c r="W67" s="1397"/>
      <c r="X67" s="1398"/>
      <c r="Y67" s="1253"/>
      <c r="Z67" s="1719"/>
      <c r="AA67" s="1719"/>
      <c r="AB67" s="3788"/>
      <c r="AC67" s="1250"/>
      <c r="AD67" s="1251"/>
      <c r="AE67" s="1252"/>
      <c r="AF67" s="1248"/>
      <c r="AG67" s="1248"/>
      <c r="AH67" s="1248"/>
      <c r="AI67" s="3752"/>
      <c r="AJ67" s="1250"/>
      <c r="AK67" s="1251"/>
      <c r="AL67" s="1252"/>
      <c r="AM67" s="1248"/>
      <c r="AN67" s="1248"/>
      <c r="AO67" s="1237">
        <f t="shared" si="2"/>
        <v>0</v>
      </c>
    </row>
    <row r="68" spans="1:41" ht="18" hidden="1" customHeight="1" thickBot="1">
      <c r="A68" s="3720"/>
      <c r="B68" s="3720"/>
      <c r="C68" s="30"/>
      <c r="D68" s="31"/>
      <c r="E68" s="32"/>
      <c r="F68" s="33"/>
      <c r="G68" s="3659"/>
      <c r="H68" s="1250"/>
      <c r="I68" s="1397"/>
      <c r="J68" s="1398"/>
      <c r="K68" s="1248"/>
      <c r="L68" s="1248"/>
      <c r="M68" s="1248"/>
      <c r="N68" s="3659"/>
      <c r="O68" s="1250"/>
      <c r="P68" s="1251"/>
      <c r="Q68" s="1252"/>
      <c r="R68" s="1248"/>
      <c r="S68" s="1688"/>
      <c r="T68" s="1688"/>
      <c r="U68" s="3697"/>
      <c r="V68" s="1250"/>
      <c r="W68" s="1397"/>
      <c r="X68" s="1398"/>
      <c r="Y68" s="1253"/>
      <c r="Z68" s="1719"/>
      <c r="AA68" s="1719"/>
      <c r="AB68" s="3788"/>
      <c r="AC68" s="1250"/>
      <c r="AD68" s="1251"/>
      <c r="AE68" s="1252"/>
      <c r="AF68" s="1248"/>
      <c r="AG68" s="1248"/>
      <c r="AH68" s="1248"/>
      <c r="AI68" s="3752"/>
      <c r="AJ68" s="1250"/>
      <c r="AK68" s="1251"/>
      <c r="AL68" s="1252"/>
      <c r="AM68" s="1248"/>
      <c r="AN68" s="1248"/>
      <c r="AO68" s="1237">
        <f t="shared" si="2"/>
        <v>0</v>
      </c>
    </row>
    <row r="69" spans="1:41" ht="18" hidden="1" customHeight="1" thickBot="1">
      <c r="A69" s="3720"/>
      <c r="B69" s="3720"/>
      <c r="C69" s="30"/>
      <c r="D69" s="31"/>
      <c r="E69" s="32"/>
      <c r="F69" s="33"/>
      <c r="G69" s="3659"/>
      <c r="H69" s="1250"/>
      <c r="I69" s="1397"/>
      <c r="J69" s="1398"/>
      <c r="K69" s="1248"/>
      <c r="L69" s="1248"/>
      <c r="M69" s="1248"/>
      <c r="N69" s="3659"/>
      <c r="O69" s="1250"/>
      <c r="P69" s="1251"/>
      <c r="Q69" s="1252"/>
      <c r="R69" s="1248"/>
      <c r="S69" s="1688"/>
      <c r="T69" s="1688"/>
      <c r="U69" s="3697"/>
      <c r="V69" s="1250"/>
      <c r="W69" s="1397"/>
      <c r="X69" s="1398"/>
      <c r="Y69" s="1253"/>
      <c r="Z69" s="1719"/>
      <c r="AA69" s="1719"/>
      <c r="AB69" s="3788"/>
      <c r="AC69" s="1250"/>
      <c r="AD69" s="1251"/>
      <c r="AE69" s="1252"/>
      <c r="AF69" s="1248"/>
      <c r="AG69" s="1248"/>
      <c r="AH69" s="1248"/>
      <c r="AI69" s="3752"/>
      <c r="AJ69" s="1250"/>
      <c r="AK69" s="1251"/>
      <c r="AL69" s="1252"/>
      <c r="AM69" s="1248"/>
      <c r="AN69" s="1248"/>
      <c r="AO69" s="1237">
        <f t="shared" si="2"/>
        <v>0</v>
      </c>
    </row>
    <row r="70" spans="1:41" ht="18" hidden="1" customHeight="1" thickBot="1">
      <c r="A70" s="3720"/>
      <c r="B70" s="3720"/>
      <c r="C70" s="30"/>
      <c r="D70" s="31"/>
      <c r="E70" s="32"/>
      <c r="F70" s="33"/>
      <c r="G70" s="3659"/>
      <c r="H70" s="1250"/>
      <c r="I70" s="1397"/>
      <c r="J70" s="1398"/>
      <c r="K70" s="1248"/>
      <c r="L70" s="1248"/>
      <c r="M70" s="1248"/>
      <c r="N70" s="3659"/>
      <c r="O70" s="1250"/>
      <c r="P70" s="1251"/>
      <c r="Q70" s="1252"/>
      <c r="R70" s="1248"/>
      <c r="S70" s="1688"/>
      <c r="T70" s="1688"/>
      <c r="U70" s="3697"/>
      <c r="V70" s="1250"/>
      <c r="W70" s="1397"/>
      <c r="X70" s="1398"/>
      <c r="Y70" s="1253"/>
      <c r="Z70" s="1719"/>
      <c r="AA70" s="1719"/>
      <c r="AB70" s="3788"/>
      <c r="AC70" s="1250"/>
      <c r="AD70" s="1251"/>
      <c r="AE70" s="1252"/>
      <c r="AF70" s="1248"/>
      <c r="AG70" s="1248"/>
      <c r="AH70" s="1248"/>
      <c r="AI70" s="3752"/>
      <c r="AJ70" s="1250"/>
      <c r="AK70" s="1251"/>
      <c r="AL70" s="1252"/>
      <c r="AM70" s="1248"/>
      <c r="AN70" s="1248"/>
      <c r="AO70" s="1237">
        <f t="shared" si="2"/>
        <v>0</v>
      </c>
    </row>
    <row r="71" spans="1:41" ht="18" hidden="1" customHeight="1" thickBot="1">
      <c r="A71" s="3720"/>
      <c r="B71" s="3720"/>
      <c r="C71" s="30"/>
      <c r="D71" s="31"/>
      <c r="E71" s="32"/>
      <c r="F71" s="33"/>
      <c r="G71" s="3659"/>
      <c r="H71" s="1397"/>
      <c r="I71" s="1397"/>
      <c r="J71" s="1398"/>
      <c r="K71" s="1248"/>
      <c r="L71" s="1248"/>
      <c r="M71" s="1248"/>
      <c r="N71" s="3659"/>
      <c r="O71" s="1250"/>
      <c r="P71" s="1251"/>
      <c r="Q71" s="1252"/>
      <c r="R71" s="1248"/>
      <c r="S71" s="1688"/>
      <c r="T71" s="1688"/>
      <c r="U71" s="3697"/>
      <c r="V71" s="1250"/>
      <c r="W71" s="1397"/>
      <c r="X71" s="1398"/>
      <c r="Y71" s="1253"/>
      <c r="Z71" s="1719"/>
      <c r="AA71" s="1719"/>
      <c r="AB71" s="3788"/>
      <c r="AC71" s="1250"/>
      <c r="AD71" s="1251"/>
      <c r="AE71" s="1252"/>
      <c r="AF71" s="1248"/>
      <c r="AG71" s="1248"/>
      <c r="AH71" s="1248"/>
      <c r="AI71" s="3752"/>
      <c r="AJ71" s="1250"/>
      <c r="AK71" s="1251"/>
      <c r="AL71" s="1252"/>
      <c r="AM71" s="1248"/>
      <c r="AN71" s="1248"/>
      <c r="AO71" s="1237">
        <f t="shared" si="2"/>
        <v>0</v>
      </c>
    </row>
    <row r="72" spans="1:41" ht="18" hidden="1" customHeight="1" thickBot="1">
      <c r="A72" s="3720"/>
      <c r="B72" s="3720"/>
      <c r="C72" s="30"/>
      <c r="D72" s="31"/>
      <c r="E72" s="32"/>
      <c r="F72" s="33"/>
      <c r="G72" s="3659"/>
      <c r="H72" s="1397"/>
      <c r="I72" s="1397"/>
      <c r="J72" s="1398"/>
      <c r="K72" s="1248"/>
      <c r="L72" s="1248"/>
      <c r="M72" s="1248"/>
      <c r="N72" s="3659"/>
      <c r="O72" s="1250"/>
      <c r="P72" s="1251"/>
      <c r="Q72" s="1252"/>
      <c r="R72" s="1248"/>
      <c r="S72" s="1688"/>
      <c r="T72" s="1688"/>
      <c r="U72" s="3697"/>
      <c r="V72" s="1250"/>
      <c r="W72" s="1397"/>
      <c r="X72" s="1398"/>
      <c r="Y72" s="1253"/>
      <c r="Z72" s="1719"/>
      <c r="AA72" s="1719"/>
      <c r="AB72" s="3788"/>
      <c r="AC72" s="1250"/>
      <c r="AD72" s="1251"/>
      <c r="AE72" s="1252"/>
      <c r="AF72" s="1248"/>
      <c r="AG72" s="1248"/>
      <c r="AH72" s="1248"/>
      <c r="AI72" s="3752"/>
      <c r="AJ72" s="1250"/>
      <c r="AK72" s="1251"/>
      <c r="AL72" s="1252"/>
      <c r="AM72" s="1248"/>
      <c r="AN72" s="1248"/>
      <c r="AO72" s="1237">
        <f t="shared" si="2"/>
        <v>0</v>
      </c>
    </row>
    <row r="73" spans="1:41" ht="18" hidden="1" customHeight="1" thickBot="1">
      <c r="A73" s="3720"/>
      <c r="B73" s="3720"/>
      <c r="C73" s="30"/>
      <c r="D73" s="31"/>
      <c r="E73" s="32"/>
      <c r="F73" s="33"/>
      <c r="G73" s="3659"/>
      <c r="H73" s="1397"/>
      <c r="I73" s="1397"/>
      <c r="J73" s="1398"/>
      <c r="K73" s="1248"/>
      <c r="L73" s="1248"/>
      <c r="M73" s="1248"/>
      <c r="N73" s="3659"/>
      <c r="O73" s="1250"/>
      <c r="P73" s="1251"/>
      <c r="Q73" s="1252"/>
      <c r="R73" s="1248"/>
      <c r="S73" s="1688"/>
      <c r="T73" s="1688"/>
      <c r="U73" s="3697"/>
      <c r="V73" s="1250"/>
      <c r="W73" s="1397"/>
      <c r="X73" s="1398"/>
      <c r="Y73" s="1253"/>
      <c r="Z73" s="1719"/>
      <c r="AA73" s="1719"/>
      <c r="AB73" s="3788"/>
      <c r="AC73" s="1250"/>
      <c r="AD73" s="1251"/>
      <c r="AE73" s="1252"/>
      <c r="AF73" s="1248"/>
      <c r="AG73" s="1248"/>
      <c r="AH73" s="1248"/>
      <c r="AI73" s="3752"/>
      <c r="AJ73" s="1250"/>
      <c r="AK73" s="1251"/>
      <c r="AL73" s="1252"/>
      <c r="AM73" s="1248"/>
      <c r="AN73" s="1248"/>
      <c r="AO73" s="1237">
        <f t="shared" si="2"/>
        <v>0</v>
      </c>
    </row>
    <row r="74" spans="1:41" ht="18" hidden="1" customHeight="1" thickBot="1">
      <c r="A74" s="3720"/>
      <c r="B74" s="3720"/>
      <c r="C74" s="30"/>
      <c r="D74" s="31"/>
      <c r="E74" s="32"/>
      <c r="F74" s="33"/>
      <c r="G74" s="3659"/>
      <c r="H74" s="1397"/>
      <c r="I74" s="1397"/>
      <c r="J74" s="1398"/>
      <c r="K74" s="1248"/>
      <c r="L74" s="1248"/>
      <c r="M74" s="1248"/>
      <c r="N74" s="3659"/>
      <c r="O74" s="1250"/>
      <c r="P74" s="1251"/>
      <c r="Q74" s="1252"/>
      <c r="R74" s="1248"/>
      <c r="S74" s="1688"/>
      <c r="T74" s="1688"/>
      <c r="U74" s="3697"/>
      <c r="V74" s="1250"/>
      <c r="W74" s="1397"/>
      <c r="X74" s="1398"/>
      <c r="Y74" s="1253"/>
      <c r="Z74" s="1719"/>
      <c r="AA74" s="1719"/>
      <c r="AB74" s="3788"/>
      <c r="AC74" s="1250"/>
      <c r="AD74" s="1251"/>
      <c r="AE74" s="1252"/>
      <c r="AF74" s="1248"/>
      <c r="AG74" s="1248"/>
      <c r="AH74" s="1248"/>
      <c r="AI74" s="3752"/>
      <c r="AJ74" s="1250"/>
      <c r="AK74" s="1251"/>
      <c r="AL74" s="1252"/>
      <c r="AM74" s="1248"/>
      <c r="AN74" s="1248"/>
      <c r="AO74" s="1237">
        <f t="shared" si="2"/>
        <v>0</v>
      </c>
    </row>
    <row r="75" spans="1:41" ht="18" hidden="1" customHeight="1" thickBot="1">
      <c r="A75" s="3720"/>
      <c r="B75" s="3720"/>
      <c r="C75" s="30"/>
      <c r="D75" s="31"/>
      <c r="E75" s="32"/>
      <c r="F75" s="33"/>
      <c r="G75" s="3659"/>
      <c r="H75" s="1397"/>
      <c r="I75" s="1397"/>
      <c r="J75" s="1398"/>
      <c r="K75" s="1248"/>
      <c r="L75" s="1248"/>
      <c r="M75" s="1248"/>
      <c r="N75" s="3659"/>
      <c r="O75" s="1250"/>
      <c r="P75" s="1251"/>
      <c r="Q75" s="1252"/>
      <c r="R75" s="1248"/>
      <c r="S75" s="1688"/>
      <c r="T75" s="1688"/>
      <c r="U75" s="3697"/>
      <c r="V75" s="1250"/>
      <c r="W75" s="1397"/>
      <c r="X75" s="1398"/>
      <c r="Y75" s="1253"/>
      <c r="Z75" s="1719"/>
      <c r="AA75" s="1719"/>
      <c r="AB75" s="3788"/>
      <c r="AC75" s="1250"/>
      <c r="AD75" s="1251"/>
      <c r="AE75" s="1252"/>
      <c r="AF75" s="1248"/>
      <c r="AG75" s="1248"/>
      <c r="AH75" s="1248"/>
      <c r="AI75" s="3752"/>
      <c r="AJ75" s="1250"/>
      <c r="AK75" s="1251"/>
      <c r="AL75" s="1252"/>
      <c r="AM75" s="1248"/>
      <c r="AN75" s="1248"/>
      <c r="AO75" s="1237">
        <f t="shared" si="2"/>
        <v>0</v>
      </c>
    </row>
    <row r="76" spans="1:41" ht="18" hidden="1" customHeight="1" thickBot="1">
      <c r="A76" s="3720"/>
      <c r="B76" s="3720"/>
      <c r="C76" s="30"/>
      <c r="D76" s="31"/>
      <c r="E76" s="32"/>
      <c r="F76" s="33"/>
      <c r="G76" s="3659"/>
      <c r="H76" s="1397"/>
      <c r="I76" s="1397"/>
      <c r="J76" s="1398"/>
      <c r="K76" s="1248"/>
      <c r="L76" s="1248"/>
      <c r="M76" s="1248"/>
      <c r="N76" s="3659"/>
      <c r="O76" s="1250"/>
      <c r="P76" s="1251"/>
      <c r="Q76" s="1252"/>
      <c r="R76" s="1248"/>
      <c r="S76" s="1688"/>
      <c r="T76" s="1688"/>
      <c r="U76" s="3697"/>
      <c r="V76" s="1250"/>
      <c r="W76" s="1397"/>
      <c r="X76" s="1398"/>
      <c r="Y76" s="1253"/>
      <c r="Z76" s="1719"/>
      <c r="AA76" s="1719"/>
      <c r="AB76" s="3788"/>
      <c r="AC76" s="1250"/>
      <c r="AD76" s="1251"/>
      <c r="AE76" s="1252"/>
      <c r="AF76" s="1248"/>
      <c r="AG76" s="1248"/>
      <c r="AH76" s="1248"/>
      <c r="AI76" s="3752"/>
      <c r="AJ76" s="1250"/>
      <c r="AK76" s="1251"/>
      <c r="AL76" s="1252"/>
      <c r="AM76" s="1248"/>
      <c r="AN76" s="1248"/>
      <c r="AO76" s="1237">
        <f t="shared" si="2"/>
        <v>0</v>
      </c>
    </row>
    <row r="77" spans="1:41" ht="18" hidden="1" customHeight="1" thickBot="1">
      <c r="A77" s="3720"/>
      <c r="B77" s="3720"/>
      <c r="C77" s="30"/>
      <c r="D77" s="31"/>
      <c r="E77" s="32"/>
      <c r="F77" s="33"/>
      <c r="G77" s="3659"/>
      <c r="H77" s="1397"/>
      <c r="I77" s="1397"/>
      <c r="J77" s="1398"/>
      <c r="K77" s="1248"/>
      <c r="L77" s="1248"/>
      <c r="M77" s="1248"/>
      <c r="N77" s="3659"/>
      <c r="O77" s="1250"/>
      <c r="P77" s="1251"/>
      <c r="Q77" s="1252"/>
      <c r="R77" s="1248"/>
      <c r="S77" s="1688"/>
      <c r="T77" s="1688"/>
      <c r="U77" s="3697"/>
      <c r="V77" s="1250"/>
      <c r="W77" s="1397"/>
      <c r="X77" s="1398"/>
      <c r="Y77" s="1253"/>
      <c r="Z77" s="1719"/>
      <c r="AA77" s="1719"/>
      <c r="AB77" s="3788"/>
      <c r="AC77" s="1250"/>
      <c r="AD77" s="1251"/>
      <c r="AE77" s="1252"/>
      <c r="AF77" s="1248"/>
      <c r="AG77" s="1248"/>
      <c r="AH77" s="1248"/>
      <c r="AI77" s="3752"/>
      <c r="AJ77" s="1250"/>
      <c r="AK77" s="1251"/>
      <c r="AL77" s="1252"/>
      <c r="AM77" s="1248"/>
      <c r="AN77" s="1248"/>
      <c r="AO77" s="1237">
        <f t="shared" si="2"/>
        <v>0</v>
      </c>
    </row>
    <row r="78" spans="1:41" ht="18" hidden="1" customHeight="1" thickBot="1">
      <c r="A78" s="3721"/>
      <c r="B78" s="3721"/>
      <c r="C78" s="35"/>
      <c r="D78" s="36"/>
      <c r="E78" s="37"/>
      <c r="F78" s="38"/>
      <c r="G78" s="3660"/>
      <c r="H78" s="1402"/>
      <c r="I78" s="1402"/>
      <c r="J78" s="1403"/>
      <c r="K78" s="1254"/>
      <c r="L78" s="1254"/>
      <c r="M78" s="1254"/>
      <c r="N78" s="3660"/>
      <c r="O78" s="1256"/>
      <c r="P78" s="1257"/>
      <c r="Q78" s="1258"/>
      <c r="R78" s="1254"/>
      <c r="S78" s="1716"/>
      <c r="T78" s="1716"/>
      <c r="U78" s="3698"/>
      <c r="V78" s="1256"/>
      <c r="W78" s="1402"/>
      <c r="X78" s="1403"/>
      <c r="Y78" s="1259"/>
      <c r="Z78" s="1720"/>
      <c r="AA78" s="1720"/>
      <c r="AB78" s="3789"/>
      <c r="AC78" s="1256"/>
      <c r="AD78" s="1257"/>
      <c r="AE78" s="1258"/>
      <c r="AF78" s="1254"/>
      <c r="AG78" s="1254"/>
      <c r="AH78" s="1254"/>
      <c r="AI78" s="3753"/>
      <c r="AJ78" s="1256"/>
      <c r="AK78" s="1257"/>
      <c r="AL78" s="1258"/>
      <c r="AM78" s="1254"/>
      <c r="AN78" s="1254"/>
      <c r="AO78" s="1237">
        <f t="shared" si="2"/>
        <v>0</v>
      </c>
    </row>
    <row r="79" spans="1:41" ht="18" hidden="1" customHeight="1" thickBot="1">
      <c r="A79" s="3747" t="s">
        <v>33</v>
      </c>
      <c r="B79" s="3719"/>
      <c r="C79" s="25"/>
      <c r="D79" s="26"/>
      <c r="E79" s="27"/>
      <c r="F79" s="28"/>
      <c r="G79" s="3658"/>
      <c r="H79" s="1845"/>
      <c r="I79" s="1845"/>
      <c r="J79" s="1846"/>
      <c r="K79" s="1237"/>
      <c r="L79" s="1237"/>
      <c r="M79" s="1237"/>
      <c r="N79" s="3658"/>
      <c r="O79" s="1244"/>
      <c r="P79" s="1245"/>
      <c r="Q79" s="1246"/>
      <c r="R79" s="1237"/>
      <c r="S79" s="1678"/>
      <c r="T79" s="1678"/>
      <c r="U79" s="3696"/>
      <c r="V79" s="1244"/>
      <c r="W79" s="1845"/>
      <c r="X79" s="1846"/>
      <c r="Y79" s="1247"/>
      <c r="Z79" s="1718"/>
      <c r="AA79" s="1718"/>
      <c r="AB79" s="3658"/>
      <c r="AC79" s="1244"/>
      <c r="AD79" s="1245"/>
      <c r="AE79" s="1246"/>
      <c r="AF79" s="1237"/>
      <c r="AG79" s="1237"/>
      <c r="AH79" s="1237"/>
      <c r="AI79" s="3751"/>
      <c r="AJ79" s="1244"/>
      <c r="AK79" s="1245"/>
      <c r="AL79" s="1246"/>
      <c r="AM79" s="1237"/>
      <c r="AN79" s="1237"/>
      <c r="AO79" s="1237">
        <f t="shared" si="2"/>
        <v>0</v>
      </c>
    </row>
    <row r="80" spans="1:41" ht="18" hidden="1" customHeight="1" thickBot="1">
      <c r="A80" s="3720"/>
      <c r="B80" s="3720"/>
      <c r="C80" s="30"/>
      <c r="D80" s="31"/>
      <c r="E80" s="32"/>
      <c r="F80" s="33"/>
      <c r="G80" s="3659"/>
      <c r="H80" s="1250"/>
      <c r="I80" s="1397"/>
      <c r="J80" s="1398"/>
      <c r="K80" s="1248"/>
      <c r="L80" s="1248"/>
      <c r="M80" s="1248"/>
      <c r="N80" s="3659"/>
      <c r="O80" s="1250"/>
      <c r="P80" s="1251"/>
      <c r="Q80" s="1252"/>
      <c r="R80" s="1248"/>
      <c r="S80" s="1688"/>
      <c r="T80" s="1688"/>
      <c r="U80" s="3697"/>
      <c r="V80" s="1250"/>
      <c r="W80" s="1397"/>
      <c r="X80" s="1398"/>
      <c r="Y80" s="1253"/>
      <c r="Z80" s="1719"/>
      <c r="AA80" s="1719"/>
      <c r="AB80" s="3788"/>
      <c r="AC80" s="1250"/>
      <c r="AD80" s="1251"/>
      <c r="AE80" s="1252"/>
      <c r="AF80" s="1248"/>
      <c r="AG80" s="1248"/>
      <c r="AH80" s="1248"/>
      <c r="AI80" s="3752"/>
      <c r="AJ80" s="1250"/>
      <c r="AK80" s="1251"/>
      <c r="AL80" s="1252"/>
      <c r="AM80" s="1248"/>
      <c r="AN80" s="1248"/>
      <c r="AO80" s="1237">
        <f t="shared" si="2"/>
        <v>0</v>
      </c>
    </row>
    <row r="81" spans="1:41" ht="18" hidden="1" customHeight="1" thickBot="1">
      <c r="A81" s="3720"/>
      <c r="B81" s="3720"/>
      <c r="C81" s="30"/>
      <c r="D81" s="31"/>
      <c r="E81" s="32"/>
      <c r="F81" s="33"/>
      <c r="G81" s="3659"/>
      <c r="H81" s="1250"/>
      <c r="I81" s="1397"/>
      <c r="J81" s="1398"/>
      <c r="K81" s="1248"/>
      <c r="L81" s="1248"/>
      <c r="M81" s="1248"/>
      <c r="N81" s="3659"/>
      <c r="O81" s="1250"/>
      <c r="P81" s="1251"/>
      <c r="Q81" s="1252"/>
      <c r="R81" s="1248"/>
      <c r="S81" s="1688"/>
      <c r="T81" s="1688"/>
      <c r="U81" s="3697"/>
      <c r="V81" s="1250"/>
      <c r="W81" s="1397"/>
      <c r="X81" s="1398"/>
      <c r="Y81" s="1253"/>
      <c r="Z81" s="1719"/>
      <c r="AA81" s="1719"/>
      <c r="AB81" s="3788"/>
      <c r="AC81" s="1250"/>
      <c r="AD81" s="1251"/>
      <c r="AE81" s="1252"/>
      <c r="AF81" s="1248"/>
      <c r="AG81" s="1248"/>
      <c r="AH81" s="1248"/>
      <c r="AI81" s="3752"/>
      <c r="AJ81" s="1250"/>
      <c r="AK81" s="1251"/>
      <c r="AL81" s="1252"/>
      <c r="AM81" s="1248"/>
      <c r="AN81" s="1248"/>
      <c r="AO81" s="1237">
        <f t="shared" si="2"/>
        <v>0</v>
      </c>
    </row>
    <row r="82" spans="1:41" ht="18" hidden="1" customHeight="1" thickBot="1">
      <c r="A82" s="3720"/>
      <c r="B82" s="3720"/>
      <c r="C82" s="30"/>
      <c r="D82" s="31"/>
      <c r="E82" s="32"/>
      <c r="F82" s="33"/>
      <c r="G82" s="3659"/>
      <c r="H82" s="1250"/>
      <c r="I82" s="1397"/>
      <c r="J82" s="1398"/>
      <c r="K82" s="1248"/>
      <c r="L82" s="1248"/>
      <c r="M82" s="1248"/>
      <c r="N82" s="3659"/>
      <c r="O82" s="1250"/>
      <c r="P82" s="1251"/>
      <c r="Q82" s="1252"/>
      <c r="R82" s="1248"/>
      <c r="S82" s="1688"/>
      <c r="T82" s="1688"/>
      <c r="U82" s="3697"/>
      <c r="V82" s="1250"/>
      <c r="W82" s="1397"/>
      <c r="X82" s="1398"/>
      <c r="Y82" s="1253"/>
      <c r="Z82" s="1719"/>
      <c r="AA82" s="1719"/>
      <c r="AB82" s="3788"/>
      <c r="AC82" s="1250"/>
      <c r="AD82" s="1251"/>
      <c r="AE82" s="1252"/>
      <c r="AF82" s="1248"/>
      <c r="AG82" s="1248"/>
      <c r="AH82" s="1248"/>
      <c r="AI82" s="3752"/>
      <c r="AJ82" s="1250"/>
      <c r="AK82" s="1251"/>
      <c r="AL82" s="1252"/>
      <c r="AM82" s="1248"/>
      <c r="AN82" s="1248"/>
      <c r="AO82" s="1237">
        <f t="shared" si="2"/>
        <v>0</v>
      </c>
    </row>
    <row r="83" spans="1:41" ht="18" hidden="1" customHeight="1" thickBot="1">
      <c r="A83" s="3720"/>
      <c r="B83" s="3720"/>
      <c r="C83" s="30"/>
      <c r="D83" s="31"/>
      <c r="E83" s="32"/>
      <c r="F83" s="33"/>
      <c r="G83" s="3659"/>
      <c r="H83" s="1250"/>
      <c r="I83" s="1397"/>
      <c r="J83" s="1398"/>
      <c r="K83" s="1248"/>
      <c r="L83" s="1248"/>
      <c r="M83" s="1248"/>
      <c r="N83" s="3659"/>
      <c r="O83" s="1250"/>
      <c r="P83" s="1251"/>
      <c r="Q83" s="1252"/>
      <c r="R83" s="1248"/>
      <c r="S83" s="1688"/>
      <c r="T83" s="1688"/>
      <c r="U83" s="3697"/>
      <c r="V83" s="1250"/>
      <c r="W83" s="1397"/>
      <c r="X83" s="1398"/>
      <c r="Y83" s="1253"/>
      <c r="Z83" s="1719"/>
      <c r="AA83" s="1719"/>
      <c r="AB83" s="3788"/>
      <c r="AC83" s="1250"/>
      <c r="AD83" s="1251"/>
      <c r="AE83" s="1252"/>
      <c r="AF83" s="1248"/>
      <c r="AG83" s="1248"/>
      <c r="AH83" s="1248"/>
      <c r="AI83" s="3752"/>
      <c r="AJ83" s="1250"/>
      <c r="AK83" s="1251"/>
      <c r="AL83" s="1252"/>
      <c r="AM83" s="1248"/>
      <c r="AN83" s="1248"/>
      <c r="AO83" s="1237">
        <f t="shared" si="2"/>
        <v>0</v>
      </c>
    </row>
    <row r="84" spans="1:41" ht="18" hidden="1" customHeight="1" thickBot="1">
      <c r="A84" s="3720"/>
      <c r="B84" s="3720"/>
      <c r="C84" s="30"/>
      <c r="D84" s="31"/>
      <c r="E84" s="32"/>
      <c r="F84" s="33"/>
      <c r="G84" s="3659"/>
      <c r="H84" s="1250"/>
      <c r="I84" s="1397"/>
      <c r="J84" s="1398"/>
      <c r="K84" s="1248"/>
      <c r="L84" s="1248"/>
      <c r="M84" s="1248"/>
      <c r="N84" s="3659"/>
      <c r="O84" s="1250"/>
      <c r="P84" s="1251"/>
      <c r="Q84" s="1252"/>
      <c r="R84" s="1248"/>
      <c r="S84" s="1688"/>
      <c r="T84" s="1688"/>
      <c r="U84" s="3697"/>
      <c r="V84" s="1250"/>
      <c r="W84" s="1397"/>
      <c r="X84" s="1398"/>
      <c r="Y84" s="1253"/>
      <c r="Z84" s="1719"/>
      <c r="AA84" s="1719"/>
      <c r="AB84" s="3788"/>
      <c r="AC84" s="1250"/>
      <c r="AD84" s="1251"/>
      <c r="AE84" s="1252"/>
      <c r="AF84" s="1248"/>
      <c r="AG84" s="1248"/>
      <c r="AH84" s="1248"/>
      <c r="AI84" s="3752"/>
      <c r="AJ84" s="1250"/>
      <c r="AK84" s="1251"/>
      <c r="AL84" s="1252"/>
      <c r="AM84" s="1248"/>
      <c r="AN84" s="1248"/>
      <c r="AO84" s="1237">
        <f t="shared" si="2"/>
        <v>0</v>
      </c>
    </row>
    <row r="85" spans="1:41" ht="18" hidden="1" customHeight="1" thickBot="1">
      <c r="A85" s="3720"/>
      <c r="B85" s="3720"/>
      <c r="C85" s="30"/>
      <c r="D85" s="31"/>
      <c r="E85" s="32"/>
      <c r="F85" s="33"/>
      <c r="G85" s="3659"/>
      <c r="H85" s="1250"/>
      <c r="I85" s="1397"/>
      <c r="J85" s="1398"/>
      <c r="K85" s="1248"/>
      <c r="L85" s="1248"/>
      <c r="M85" s="1248"/>
      <c r="N85" s="3659"/>
      <c r="O85" s="1250"/>
      <c r="P85" s="1251"/>
      <c r="Q85" s="1252"/>
      <c r="R85" s="1248"/>
      <c r="S85" s="1688"/>
      <c r="T85" s="1688"/>
      <c r="U85" s="3697"/>
      <c r="V85" s="1250"/>
      <c r="W85" s="1397"/>
      <c r="X85" s="1398"/>
      <c r="Y85" s="1253"/>
      <c r="Z85" s="1719"/>
      <c r="AA85" s="1719"/>
      <c r="AB85" s="3788"/>
      <c r="AC85" s="1250"/>
      <c r="AD85" s="1251"/>
      <c r="AE85" s="1252"/>
      <c r="AF85" s="1248"/>
      <c r="AG85" s="1248"/>
      <c r="AH85" s="1248"/>
      <c r="AI85" s="3752"/>
      <c r="AJ85" s="1250"/>
      <c r="AK85" s="1251"/>
      <c r="AL85" s="1252"/>
      <c r="AM85" s="1248"/>
      <c r="AN85" s="1248"/>
      <c r="AO85" s="1237">
        <f t="shared" si="2"/>
        <v>0</v>
      </c>
    </row>
    <row r="86" spans="1:41" ht="18" hidden="1" customHeight="1" thickBot="1">
      <c r="A86" s="3720"/>
      <c r="B86" s="3720"/>
      <c r="C86" s="30"/>
      <c r="D86" s="31"/>
      <c r="E86" s="32"/>
      <c r="F86" s="33"/>
      <c r="G86" s="3659"/>
      <c r="H86" s="1397"/>
      <c r="I86" s="1397"/>
      <c r="J86" s="1398"/>
      <c r="K86" s="1248"/>
      <c r="L86" s="1248"/>
      <c r="M86" s="1248"/>
      <c r="N86" s="3659"/>
      <c r="O86" s="1250"/>
      <c r="P86" s="1251"/>
      <c r="Q86" s="1252"/>
      <c r="R86" s="1248"/>
      <c r="S86" s="1688"/>
      <c r="T86" s="1688"/>
      <c r="U86" s="3697"/>
      <c r="V86" s="1250"/>
      <c r="W86" s="1397"/>
      <c r="X86" s="1398"/>
      <c r="Y86" s="1253"/>
      <c r="Z86" s="1719"/>
      <c r="AA86" s="1719"/>
      <c r="AB86" s="3788"/>
      <c r="AC86" s="1250"/>
      <c r="AD86" s="1251"/>
      <c r="AE86" s="1252"/>
      <c r="AF86" s="1248"/>
      <c r="AG86" s="1248"/>
      <c r="AH86" s="1248"/>
      <c r="AI86" s="3752"/>
      <c r="AJ86" s="1250"/>
      <c r="AK86" s="1251"/>
      <c r="AL86" s="1252"/>
      <c r="AM86" s="1248"/>
      <c r="AN86" s="1248"/>
      <c r="AO86" s="1237">
        <f t="shared" si="2"/>
        <v>0</v>
      </c>
    </row>
    <row r="87" spans="1:41" ht="18" hidden="1" customHeight="1" thickBot="1">
      <c r="A87" s="3720"/>
      <c r="B87" s="3720"/>
      <c r="C87" s="30"/>
      <c r="D87" s="31"/>
      <c r="E87" s="32"/>
      <c r="F87" s="33"/>
      <c r="G87" s="3659"/>
      <c r="H87" s="1397"/>
      <c r="I87" s="1397"/>
      <c r="J87" s="1398"/>
      <c r="K87" s="1248"/>
      <c r="L87" s="1248"/>
      <c r="M87" s="1248"/>
      <c r="N87" s="3659"/>
      <c r="O87" s="1250"/>
      <c r="P87" s="1251"/>
      <c r="Q87" s="1252"/>
      <c r="R87" s="1248"/>
      <c r="S87" s="1688"/>
      <c r="T87" s="1688"/>
      <c r="U87" s="3697"/>
      <c r="V87" s="1250"/>
      <c r="W87" s="1397"/>
      <c r="X87" s="1398"/>
      <c r="Y87" s="1253"/>
      <c r="Z87" s="1719"/>
      <c r="AA87" s="1719"/>
      <c r="AB87" s="3788"/>
      <c r="AC87" s="1250"/>
      <c r="AD87" s="1251"/>
      <c r="AE87" s="1252"/>
      <c r="AF87" s="1248"/>
      <c r="AG87" s="1248"/>
      <c r="AH87" s="1248"/>
      <c r="AI87" s="3752"/>
      <c r="AJ87" s="1250"/>
      <c r="AK87" s="1251"/>
      <c r="AL87" s="1252"/>
      <c r="AM87" s="1248"/>
      <c r="AN87" s="1248"/>
      <c r="AO87" s="1237">
        <f t="shared" si="2"/>
        <v>0</v>
      </c>
    </row>
    <row r="88" spans="1:41" ht="18" hidden="1" customHeight="1" thickBot="1">
      <c r="A88" s="3720"/>
      <c r="B88" s="3720"/>
      <c r="C88" s="30"/>
      <c r="D88" s="31"/>
      <c r="E88" s="32"/>
      <c r="F88" s="33"/>
      <c r="G88" s="3659"/>
      <c r="H88" s="1397"/>
      <c r="I88" s="1397"/>
      <c r="J88" s="1398"/>
      <c r="K88" s="1248"/>
      <c r="L88" s="1248"/>
      <c r="M88" s="1248"/>
      <c r="N88" s="3659"/>
      <c r="O88" s="1250"/>
      <c r="P88" s="1251"/>
      <c r="Q88" s="1252"/>
      <c r="R88" s="1248"/>
      <c r="S88" s="1688"/>
      <c r="T88" s="1688"/>
      <c r="U88" s="3697"/>
      <c r="V88" s="1250"/>
      <c r="W88" s="1397"/>
      <c r="X88" s="1398"/>
      <c r="Y88" s="1253"/>
      <c r="Z88" s="1719"/>
      <c r="AA88" s="1719"/>
      <c r="AB88" s="3788"/>
      <c r="AC88" s="1250"/>
      <c r="AD88" s="1251"/>
      <c r="AE88" s="1252"/>
      <c r="AF88" s="1248"/>
      <c r="AG88" s="1248"/>
      <c r="AH88" s="1248"/>
      <c r="AI88" s="3752"/>
      <c r="AJ88" s="1250"/>
      <c r="AK88" s="1251"/>
      <c r="AL88" s="1252"/>
      <c r="AM88" s="1248"/>
      <c r="AN88" s="1248"/>
      <c r="AO88" s="1237">
        <f t="shared" si="2"/>
        <v>0</v>
      </c>
    </row>
    <row r="89" spans="1:41" ht="18" hidden="1" customHeight="1" thickBot="1">
      <c r="A89" s="3720"/>
      <c r="B89" s="3720"/>
      <c r="C89" s="30"/>
      <c r="D89" s="31"/>
      <c r="E89" s="32"/>
      <c r="F89" s="33"/>
      <c r="G89" s="3659"/>
      <c r="H89" s="1397"/>
      <c r="I89" s="1397"/>
      <c r="J89" s="1398"/>
      <c r="K89" s="1248"/>
      <c r="L89" s="1248"/>
      <c r="M89" s="1248"/>
      <c r="N89" s="3659"/>
      <c r="O89" s="1250"/>
      <c r="P89" s="1251"/>
      <c r="Q89" s="1252"/>
      <c r="R89" s="1248"/>
      <c r="S89" s="1688"/>
      <c r="T89" s="1688"/>
      <c r="U89" s="3697"/>
      <c r="V89" s="1250"/>
      <c r="W89" s="1397"/>
      <c r="X89" s="1398"/>
      <c r="Y89" s="1253"/>
      <c r="Z89" s="1719"/>
      <c r="AA89" s="1719"/>
      <c r="AB89" s="3788"/>
      <c r="AC89" s="1250"/>
      <c r="AD89" s="1251"/>
      <c r="AE89" s="1252"/>
      <c r="AF89" s="1248"/>
      <c r="AG89" s="1248"/>
      <c r="AH89" s="1248"/>
      <c r="AI89" s="3752"/>
      <c r="AJ89" s="1250"/>
      <c r="AK89" s="1251"/>
      <c r="AL89" s="1252"/>
      <c r="AM89" s="1248"/>
      <c r="AN89" s="1248"/>
      <c r="AO89" s="1237">
        <f t="shared" si="2"/>
        <v>0</v>
      </c>
    </row>
    <row r="90" spans="1:41" ht="18" hidden="1" customHeight="1" thickBot="1">
      <c r="A90" s="3720"/>
      <c r="B90" s="3720"/>
      <c r="C90" s="30"/>
      <c r="D90" s="31"/>
      <c r="E90" s="32"/>
      <c r="F90" s="33"/>
      <c r="G90" s="3659"/>
      <c r="H90" s="1397"/>
      <c r="I90" s="1397"/>
      <c r="J90" s="1398"/>
      <c r="K90" s="1248"/>
      <c r="L90" s="1248"/>
      <c r="M90" s="1248"/>
      <c r="N90" s="3659"/>
      <c r="O90" s="1250"/>
      <c r="P90" s="1251"/>
      <c r="Q90" s="1252"/>
      <c r="R90" s="1248"/>
      <c r="S90" s="1688"/>
      <c r="T90" s="1688"/>
      <c r="U90" s="3697"/>
      <c r="V90" s="1250"/>
      <c r="W90" s="1397"/>
      <c r="X90" s="1398"/>
      <c r="Y90" s="1253"/>
      <c r="Z90" s="1719"/>
      <c r="AA90" s="1719"/>
      <c r="AB90" s="3788"/>
      <c r="AC90" s="1250"/>
      <c r="AD90" s="1251"/>
      <c r="AE90" s="1252"/>
      <c r="AF90" s="1248"/>
      <c r="AG90" s="1248"/>
      <c r="AH90" s="1248"/>
      <c r="AI90" s="3752"/>
      <c r="AJ90" s="1250"/>
      <c r="AK90" s="1251"/>
      <c r="AL90" s="1252"/>
      <c r="AM90" s="1248"/>
      <c r="AN90" s="1248"/>
      <c r="AO90" s="1237">
        <f t="shared" si="2"/>
        <v>0</v>
      </c>
    </row>
    <row r="91" spans="1:41" ht="18" hidden="1" customHeight="1" thickBot="1">
      <c r="A91" s="3720"/>
      <c r="B91" s="3720"/>
      <c r="C91" s="30"/>
      <c r="D91" s="31"/>
      <c r="E91" s="32"/>
      <c r="F91" s="33"/>
      <c r="G91" s="3659"/>
      <c r="H91" s="1397"/>
      <c r="I91" s="1397"/>
      <c r="J91" s="1398"/>
      <c r="K91" s="1248"/>
      <c r="L91" s="1248"/>
      <c r="M91" s="1248"/>
      <c r="N91" s="3659"/>
      <c r="O91" s="1250"/>
      <c r="P91" s="1251"/>
      <c r="Q91" s="1252"/>
      <c r="R91" s="1248"/>
      <c r="S91" s="1688"/>
      <c r="T91" s="1688"/>
      <c r="U91" s="3697"/>
      <c r="V91" s="1250"/>
      <c r="W91" s="1397"/>
      <c r="X91" s="1398"/>
      <c r="Y91" s="1253"/>
      <c r="Z91" s="1719"/>
      <c r="AA91" s="1719"/>
      <c r="AB91" s="3788"/>
      <c r="AC91" s="1250"/>
      <c r="AD91" s="1251"/>
      <c r="AE91" s="1252"/>
      <c r="AF91" s="1248"/>
      <c r="AG91" s="1248"/>
      <c r="AH91" s="1248"/>
      <c r="AI91" s="3752"/>
      <c r="AJ91" s="1250"/>
      <c r="AK91" s="1251"/>
      <c r="AL91" s="1252"/>
      <c r="AM91" s="1248"/>
      <c r="AN91" s="1248"/>
      <c r="AO91" s="1237">
        <f t="shared" si="2"/>
        <v>0</v>
      </c>
    </row>
    <row r="92" spans="1:41" ht="18" hidden="1" customHeight="1" thickBot="1">
      <c r="A92" s="3720"/>
      <c r="B92" s="3720"/>
      <c r="C92" s="30"/>
      <c r="D92" s="31"/>
      <c r="E92" s="32"/>
      <c r="F92" s="33"/>
      <c r="G92" s="3659"/>
      <c r="H92" s="1397"/>
      <c r="I92" s="1397"/>
      <c r="J92" s="1398"/>
      <c r="K92" s="1248"/>
      <c r="L92" s="1248"/>
      <c r="M92" s="1248"/>
      <c r="N92" s="3659"/>
      <c r="O92" s="1250"/>
      <c r="P92" s="1251"/>
      <c r="Q92" s="1252"/>
      <c r="R92" s="1248"/>
      <c r="S92" s="1688"/>
      <c r="T92" s="1688"/>
      <c r="U92" s="3697"/>
      <c r="V92" s="1250"/>
      <c r="W92" s="1397"/>
      <c r="X92" s="1398"/>
      <c r="Y92" s="1253"/>
      <c r="Z92" s="1719"/>
      <c r="AA92" s="1719"/>
      <c r="AB92" s="3788"/>
      <c r="AC92" s="1250"/>
      <c r="AD92" s="1251"/>
      <c r="AE92" s="1252"/>
      <c r="AF92" s="1248"/>
      <c r="AG92" s="1248"/>
      <c r="AH92" s="1248"/>
      <c r="AI92" s="3752"/>
      <c r="AJ92" s="1250"/>
      <c r="AK92" s="1251"/>
      <c r="AL92" s="1252"/>
      <c r="AM92" s="1248"/>
      <c r="AN92" s="1248"/>
      <c r="AO92" s="1237">
        <f t="shared" si="2"/>
        <v>0</v>
      </c>
    </row>
    <row r="93" spans="1:41" ht="18" hidden="1" customHeight="1" thickBot="1">
      <c r="A93" s="3721"/>
      <c r="B93" s="3721"/>
      <c r="C93" s="35"/>
      <c r="D93" s="36"/>
      <c r="E93" s="37"/>
      <c r="F93" s="38"/>
      <c r="G93" s="3660"/>
      <c r="H93" s="1402"/>
      <c r="I93" s="1402"/>
      <c r="J93" s="1403"/>
      <c r="K93" s="1254"/>
      <c r="L93" s="1254"/>
      <c r="M93" s="1254"/>
      <c r="N93" s="3660"/>
      <c r="O93" s="1250"/>
      <c r="P93" s="1251"/>
      <c r="Q93" s="1252"/>
      <c r="R93" s="1248"/>
      <c r="S93" s="1716"/>
      <c r="T93" s="1716"/>
      <c r="U93" s="3903"/>
      <c r="V93" s="1263"/>
      <c r="W93" s="1364"/>
      <c r="X93" s="1854"/>
      <c r="Y93" s="1266"/>
      <c r="Z93" s="1720"/>
      <c r="AA93" s="1720"/>
      <c r="AB93" s="3789"/>
      <c r="AC93" s="1250"/>
      <c r="AD93" s="1251"/>
      <c r="AE93" s="1252"/>
      <c r="AF93" s="1248"/>
      <c r="AG93" s="1248"/>
      <c r="AH93" s="1248"/>
      <c r="AI93" s="3753"/>
      <c r="AJ93" s="1250"/>
      <c r="AK93" s="1251"/>
      <c r="AL93" s="1252"/>
      <c r="AM93" s="1248"/>
      <c r="AN93" s="1254"/>
      <c r="AO93" s="1237">
        <f t="shared" si="2"/>
        <v>0</v>
      </c>
    </row>
    <row r="94" spans="1:41" ht="18" customHeight="1" thickBot="1">
      <c r="A94" s="3543" t="s">
        <v>34</v>
      </c>
      <c r="B94" s="3719"/>
      <c r="C94" s="25"/>
      <c r="D94" s="26"/>
      <c r="E94" s="27"/>
      <c r="F94" s="28"/>
      <c r="G94" s="3748" t="s">
        <v>159</v>
      </c>
      <c r="H94" s="1727"/>
      <c r="I94" s="1528"/>
      <c r="J94" s="1528"/>
      <c r="K94" s="1722"/>
      <c r="L94" s="1723" t="s">
        <v>70</v>
      </c>
      <c r="M94" s="2240">
        <f t="shared" ref="M94:M108" si="4">L94*J94</f>
        <v>0</v>
      </c>
      <c r="N94" s="3658" t="s">
        <v>378</v>
      </c>
      <c r="O94" s="1724" t="s">
        <v>115</v>
      </c>
      <c r="P94" s="1528" t="s">
        <v>112</v>
      </c>
      <c r="Q94" s="2241">
        <v>0.6</v>
      </c>
      <c r="R94" s="1725" t="s">
        <v>18</v>
      </c>
      <c r="S94" s="1726" t="s">
        <v>38</v>
      </c>
      <c r="T94" s="2242" t="e">
        <f>S94*#REF!</f>
        <v>#REF!</v>
      </c>
      <c r="U94" s="3529" t="s">
        <v>555</v>
      </c>
      <c r="V94" s="1273" t="s">
        <v>555</v>
      </c>
      <c r="W94" s="1274"/>
      <c r="X94" s="1332">
        <v>20</v>
      </c>
      <c r="Y94" s="1407" t="s">
        <v>94</v>
      </c>
      <c r="Z94" s="1320" t="s">
        <v>71</v>
      </c>
      <c r="AA94" s="1237">
        <f t="shared" ref="AA94:AA200" si="5">Z94*X94</f>
        <v>1700</v>
      </c>
      <c r="AB94" s="3896" t="s">
        <v>634</v>
      </c>
      <c r="AC94" s="1529" t="s">
        <v>440</v>
      </c>
      <c r="AD94" s="1530"/>
      <c r="AE94" s="2298">
        <v>0.3</v>
      </c>
      <c r="AF94" s="1540" t="s">
        <v>18</v>
      </c>
      <c r="AG94" s="1320" t="s">
        <v>72</v>
      </c>
      <c r="AH94" s="1237">
        <f>AG94*AE94</f>
        <v>21</v>
      </c>
      <c r="AI94" s="3658" t="s">
        <v>394</v>
      </c>
      <c r="AJ94" s="1727" t="s">
        <v>122</v>
      </c>
      <c r="AK94" s="1528" t="s">
        <v>99</v>
      </c>
      <c r="AL94" s="1528">
        <v>1.2</v>
      </c>
      <c r="AM94" s="1725" t="s">
        <v>18</v>
      </c>
      <c r="AN94" s="1320" t="s">
        <v>38</v>
      </c>
      <c r="AO94" s="1237">
        <f t="shared" si="2"/>
        <v>54</v>
      </c>
    </row>
    <row r="95" spans="1:41" ht="18" customHeight="1" thickBot="1">
      <c r="A95" s="3544"/>
      <c r="B95" s="3720"/>
      <c r="C95" s="30"/>
      <c r="D95" s="31"/>
      <c r="E95" s="32"/>
      <c r="F95" s="33"/>
      <c r="G95" s="3749"/>
      <c r="H95" s="1734" t="s">
        <v>136</v>
      </c>
      <c r="I95" s="1236" t="s">
        <v>21</v>
      </c>
      <c r="J95" s="1236">
        <v>0.6</v>
      </c>
      <c r="K95" s="1342" t="s">
        <v>18</v>
      </c>
      <c r="L95" s="1729" t="s">
        <v>41</v>
      </c>
      <c r="M95" s="2244">
        <f t="shared" si="4"/>
        <v>21</v>
      </c>
      <c r="N95" s="3774"/>
      <c r="O95" s="1730" t="s">
        <v>132</v>
      </c>
      <c r="P95" s="1731" t="s">
        <v>112</v>
      </c>
      <c r="Q95" s="1691">
        <v>0.5</v>
      </c>
      <c r="R95" s="1343" t="s">
        <v>18</v>
      </c>
      <c r="S95" s="1732" t="s">
        <v>41</v>
      </c>
      <c r="T95" s="2242" t="e">
        <f>S95*#REF!</f>
        <v>#REF!</v>
      </c>
      <c r="U95" s="3530"/>
      <c r="V95" s="1282" t="s">
        <v>176</v>
      </c>
      <c r="W95" s="1236"/>
      <c r="X95" s="1286">
        <v>5</v>
      </c>
      <c r="Y95" s="1733" t="s">
        <v>94</v>
      </c>
      <c r="Z95" s="1295" t="s">
        <v>41</v>
      </c>
      <c r="AA95" s="1237">
        <f t="shared" si="5"/>
        <v>175</v>
      </c>
      <c r="AB95" s="3897"/>
      <c r="AC95" s="1537" t="s">
        <v>370</v>
      </c>
      <c r="AD95" s="1538" t="s">
        <v>97</v>
      </c>
      <c r="AE95" s="1539">
        <v>1</v>
      </c>
      <c r="AF95" s="1540" t="s">
        <v>18</v>
      </c>
      <c r="AG95" s="1295" t="s">
        <v>74</v>
      </c>
      <c r="AH95" s="1248">
        <f>AG95*AE95</f>
        <v>150</v>
      </c>
      <c r="AI95" s="3788"/>
      <c r="AJ95" s="1734" t="s">
        <v>29</v>
      </c>
      <c r="AK95" s="1236" t="s">
        <v>112</v>
      </c>
      <c r="AL95" s="1236">
        <v>0.1</v>
      </c>
      <c r="AM95" s="1343" t="s">
        <v>18</v>
      </c>
      <c r="AN95" s="1295" t="s">
        <v>37</v>
      </c>
      <c r="AO95" s="1237">
        <f t="shared" si="2"/>
        <v>15</v>
      </c>
    </row>
    <row r="96" spans="1:41" ht="18" customHeight="1" thickBot="1">
      <c r="A96" s="3544"/>
      <c r="B96" s="3720"/>
      <c r="C96" s="30"/>
      <c r="D96" s="31"/>
      <c r="E96" s="32"/>
      <c r="F96" s="33"/>
      <c r="G96" s="3749"/>
      <c r="H96" s="1338" t="s">
        <v>29</v>
      </c>
      <c r="I96" s="1309" t="s">
        <v>21</v>
      </c>
      <c r="J96" s="1543">
        <v>0.2</v>
      </c>
      <c r="K96" s="1342" t="s">
        <v>18</v>
      </c>
      <c r="L96" s="1729" t="s">
        <v>41</v>
      </c>
      <c r="M96" s="2244">
        <f t="shared" si="4"/>
        <v>7</v>
      </c>
      <c r="N96" s="3774"/>
      <c r="O96" s="1282" t="s">
        <v>179</v>
      </c>
      <c r="P96" s="1236"/>
      <c r="Q96" s="1691">
        <v>1.5</v>
      </c>
      <c r="R96" s="1343" t="s">
        <v>18</v>
      </c>
      <c r="S96" s="1732" t="s">
        <v>41</v>
      </c>
      <c r="T96" s="2242" t="e">
        <f>S96*#REF!</f>
        <v>#REF!</v>
      </c>
      <c r="U96" s="3530"/>
      <c r="V96" s="1690"/>
      <c r="W96" s="1236"/>
      <c r="X96" s="1691"/>
      <c r="Y96" s="1287"/>
      <c r="Z96" s="1295" t="s">
        <v>75</v>
      </c>
      <c r="AA96" s="1237">
        <f t="shared" si="5"/>
        <v>0</v>
      </c>
      <c r="AB96" s="3897"/>
      <c r="AC96" s="1537" t="s">
        <v>212</v>
      </c>
      <c r="AD96" s="1538"/>
      <c r="AE96" s="1691">
        <v>0.3</v>
      </c>
      <c r="AF96" s="1540" t="s">
        <v>18</v>
      </c>
      <c r="AG96" s="1295" t="s">
        <v>76</v>
      </c>
      <c r="AH96" s="1248">
        <f>AG96*AE96</f>
        <v>10.5</v>
      </c>
      <c r="AI96" s="3788"/>
      <c r="AJ96" s="1338" t="s">
        <v>138</v>
      </c>
      <c r="AK96" s="1309" t="s">
        <v>112</v>
      </c>
      <c r="AL96" s="1236">
        <v>0.1</v>
      </c>
      <c r="AM96" s="1343" t="s">
        <v>18</v>
      </c>
      <c r="AN96" s="1295" t="s">
        <v>36</v>
      </c>
      <c r="AO96" s="1237">
        <f t="shared" si="2"/>
        <v>9</v>
      </c>
    </row>
    <row r="97" spans="1:41" ht="18" customHeight="1" thickBot="1">
      <c r="A97" s="3544"/>
      <c r="B97" s="3720"/>
      <c r="C97" s="30"/>
      <c r="D97" s="31"/>
      <c r="E97" s="32"/>
      <c r="F97" s="33"/>
      <c r="G97" s="3749"/>
      <c r="H97" s="1734" t="s">
        <v>184</v>
      </c>
      <c r="I97" s="1309"/>
      <c r="J97" s="1309">
        <v>1.2</v>
      </c>
      <c r="K97" s="1342" t="s">
        <v>18</v>
      </c>
      <c r="L97" s="1729" t="s">
        <v>42</v>
      </c>
      <c r="M97" s="2244">
        <f t="shared" si="4"/>
        <v>96</v>
      </c>
      <c r="N97" s="3774"/>
      <c r="O97" s="1730"/>
      <c r="P97" s="1731"/>
      <c r="Q97" s="1731"/>
      <c r="R97" s="1736"/>
      <c r="S97" s="1732" t="s">
        <v>70</v>
      </c>
      <c r="T97" s="2242" t="e">
        <f>S97*#REF!</f>
        <v>#REF!</v>
      </c>
      <c r="U97" s="3530"/>
      <c r="V97" s="1282"/>
      <c r="W97" s="1236"/>
      <c r="X97" s="1691"/>
      <c r="Y97" s="1287"/>
      <c r="Z97" s="1295" t="s">
        <v>41</v>
      </c>
      <c r="AA97" s="1237">
        <f t="shared" si="5"/>
        <v>0</v>
      </c>
      <c r="AB97" s="3897"/>
      <c r="AC97" s="1537" t="s">
        <v>141</v>
      </c>
      <c r="AD97" s="1538" t="s">
        <v>112</v>
      </c>
      <c r="AE97" s="1691">
        <v>0.1</v>
      </c>
      <c r="AF97" s="1540" t="s">
        <v>18</v>
      </c>
      <c r="AG97" s="1295" t="s">
        <v>77</v>
      </c>
      <c r="AH97" s="1248">
        <f>AG97*AE97</f>
        <v>10</v>
      </c>
      <c r="AI97" s="3788"/>
      <c r="AJ97" s="1338" t="s">
        <v>395</v>
      </c>
      <c r="AK97" s="1309"/>
      <c r="AL97" s="1543">
        <v>1.2</v>
      </c>
      <c r="AM97" s="1343" t="s">
        <v>396</v>
      </c>
      <c r="AN97" s="1295" t="s">
        <v>44</v>
      </c>
      <c r="AO97" s="1237">
        <f t="shared" si="2"/>
        <v>144</v>
      </c>
    </row>
    <row r="98" spans="1:41" ht="18" customHeight="1" thickBot="1">
      <c r="A98" s="3544"/>
      <c r="B98" s="3720"/>
      <c r="C98" s="30"/>
      <c r="D98" s="31"/>
      <c r="E98" s="32"/>
      <c r="F98" s="33"/>
      <c r="G98" s="3749"/>
      <c r="H98" s="1734" t="s">
        <v>185</v>
      </c>
      <c r="I98" s="1236"/>
      <c r="J98" s="1543">
        <v>0.2</v>
      </c>
      <c r="K98" s="1342" t="s">
        <v>18</v>
      </c>
      <c r="L98" s="1729"/>
      <c r="M98" s="2244">
        <f t="shared" si="4"/>
        <v>0</v>
      </c>
      <c r="N98" s="3774"/>
      <c r="O98" s="1737"/>
      <c r="P98" s="1711"/>
      <c r="Q98" s="1738"/>
      <c r="R98" s="1343"/>
      <c r="S98" s="1732" t="s">
        <v>36</v>
      </c>
      <c r="T98" s="2242" t="e">
        <f>S98*#REF!</f>
        <v>#REF!</v>
      </c>
      <c r="U98" s="3530"/>
      <c r="V98" s="1282"/>
      <c r="W98" s="1236"/>
      <c r="X98" s="1691"/>
      <c r="Y98" s="1292"/>
      <c r="Z98" s="1295" t="s">
        <v>78</v>
      </c>
      <c r="AA98" s="1237">
        <f t="shared" si="5"/>
        <v>0</v>
      </c>
      <c r="AB98" s="3897"/>
      <c r="AC98" s="1537" t="s">
        <v>132</v>
      </c>
      <c r="AD98" s="1538" t="s">
        <v>112</v>
      </c>
      <c r="AE98" s="1691">
        <v>0.1</v>
      </c>
      <c r="AF98" s="1540" t="s">
        <v>18</v>
      </c>
      <c r="AG98" s="1295"/>
      <c r="AH98" s="1253"/>
      <c r="AI98" s="3788"/>
      <c r="AJ98" s="1734"/>
      <c r="AK98" s="1236"/>
      <c r="AL98" s="1236"/>
      <c r="AM98" s="1343"/>
      <c r="AN98" s="1295"/>
      <c r="AO98" s="1237">
        <f t="shared" si="2"/>
        <v>0</v>
      </c>
    </row>
    <row r="99" spans="1:41" ht="18" customHeight="1" thickBot="1">
      <c r="A99" s="3544"/>
      <c r="B99" s="3720"/>
      <c r="C99" s="30"/>
      <c r="D99" s="31"/>
      <c r="E99" s="32"/>
      <c r="F99" s="33"/>
      <c r="G99" s="3749"/>
      <c r="H99" s="1787"/>
      <c r="I99" s="1236"/>
      <c r="J99" s="1236"/>
      <c r="K99" s="1236"/>
      <c r="L99" s="1729"/>
      <c r="M99" s="2244">
        <f t="shared" si="4"/>
        <v>0</v>
      </c>
      <c r="N99" s="3774"/>
      <c r="O99" s="1544"/>
      <c r="P99" s="1545"/>
      <c r="Q99" s="1546"/>
      <c r="R99" s="1548"/>
      <c r="S99" s="1732" t="s">
        <v>37</v>
      </c>
      <c r="T99" s="2242" t="e">
        <f>S99*#REF!</f>
        <v>#REF!</v>
      </c>
      <c r="U99" s="3530"/>
      <c r="V99" s="1197"/>
      <c r="W99" s="1195"/>
      <c r="X99" s="1120"/>
      <c r="Y99" s="1202"/>
      <c r="Z99" s="1295"/>
      <c r="AA99" s="1237">
        <f t="shared" si="5"/>
        <v>0</v>
      </c>
      <c r="AB99" s="3897"/>
      <c r="AC99" s="1544"/>
      <c r="AD99" s="1545"/>
      <c r="AE99" s="1546"/>
      <c r="AF99" s="1540"/>
      <c r="AG99" s="1295"/>
      <c r="AH99" s="1253"/>
      <c r="AI99" s="3788"/>
      <c r="AJ99" s="1734"/>
      <c r="AK99" s="1236"/>
      <c r="AL99" s="1236"/>
      <c r="AM99" s="1343"/>
      <c r="AN99" s="1295"/>
      <c r="AO99" s="1237">
        <f t="shared" si="2"/>
        <v>0</v>
      </c>
    </row>
    <row r="100" spans="1:41" ht="18" customHeight="1" thickBot="1">
      <c r="A100" s="3544"/>
      <c r="B100" s="3720"/>
      <c r="C100" s="30"/>
      <c r="D100" s="31"/>
      <c r="E100" s="32"/>
      <c r="F100" s="33"/>
      <c r="G100" s="3749"/>
      <c r="H100" s="1739"/>
      <c r="I100" s="1309"/>
      <c r="J100" s="1310"/>
      <c r="K100" s="1309"/>
      <c r="L100" s="1729"/>
      <c r="M100" s="2244">
        <f t="shared" si="4"/>
        <v>0</v>
      </c>
      <c r="N100" s="3774"/>
      <c r="O100" s="1739"/>
      <c r="P100" s="1309"/>
      <c r="Q100" s="1342"/>
      <c r="R100" s="1740"/>
      <c r="S100" s="1732" t="s">
        <v>37</v>
      </c>
      <c r="T100" s="2242" t="e">
        <f>S100*#REF!</f>
        <v>#REF!</v>
      </c>
      <c r="U100" s="3530"/>
      <c r="V100" s="1197"/>
      <c r="W100" s="1195"/>
      <c r="X100" s="1120"/>
      <c r="Y100" s="1202"/>
      <c r="Z100" s="1295"/>
      <c r="AA100" s="1237">
        <f t="shared" si="5"/>
        <v>0</v>
      </c>
      <c r="AB100" s="3897"/>
      <c r="AC100" s="1789"/>
      <c r="AD100" s="1236"/>
      <c r="AE100" s="1345"/>
      <c r="AF100" s="1319"/>
      <c r="AG100" s="1311"/>
      <c r="AH100" s="1259"/>
      <c r="AI100" s="3788"/>
      <c r="AJ100" s="1338"/>
      <c r="AK100" s="1309"/>
      <c r="AL100" s="1236"/>
      <c r="AM100" s="1740"/>
      <c r="AN100" s="1295"/>
      <c r="AO100" s="1237">
        <f t="shared" si="2"/>
        <v>0</v>
      </c>
    </row>
    <row r="101" spans="1:41" ht="18" hidden="1" customHeight="1" thickBot="1">
      <c r="A101" s="3544"/>
      <c r="B101" s="3720"/>
      <c r="C101" s="30"/>
      <c r="D101" s="31"/>
      <c r="E101" s="32"/>
      <c r="F101" s="33"/>
      <c r="G101" s="3749"/>
      <c r="H101" s="1739"/>
      <c r="I101" s="1309"/>
      <c r="J101" s="1310"/>
      <c r="K101" s="1309"/>
      <c r="L101" s="1741"/>
      <c r="M101" s="2244">
        <f t="shared" si="4"/>
        <v>0</v>
      </c>
      <c r="N101" s="3774"/>
      <c r="O101" s="1742"/>
      <c r="P101" s="1743"/>
      <c r="Q101" s="1744"/>
      <c r="R101" s="1745"/>
      <c r="S101" s="1732"/>
      <c r="T101" s="2242" t="e">
        <f>S101*#REF!</f>
        <v>#REF!</v>
      </c>
      <c r="U101" s="3530"/>
      <c r="V101" s="1263"/>
      <c r="W101" s="1264"/>
      <c r="X101" s="1265"/>
      <c r="Y101" s="1307"/>
      <c r="Z101" s="1295"/>
      <c r="AA101" s="1237">
        <f t="shared" si="5"/>
        <v>0</v>
      </c>
      <c r="AB101" s="3897"/>
      <c r="AC101" s="1789" t="s">
        <v>153</v>
      </c>
      <c r="AD101" s="1251"/>
      <c r="AE101" s="1252"/>
      <c r="AF101" s="1295"/>
      <c r="AG101" s="1295"/>
      <c r="AH101" s="1295"/>
      <c r="AI101" s="3788"/>
      <c r="AJ101" s="1338"/>
      <c r="AK101" s="1309"/>
      <c r="AL101" s="1310"/>
      <c r="AM101" s="1740"/>
      <c r="AN101" s="1295"/>
      <c r="AO101" s="1237">
        <f t="shared" si="2"/>
        <v>0</v>
      </c>
    </row>
    <row r="102" spans="1:41" ht="18" hidden="1" customHeight="1" thickBot="1">
      <c r="A102" s="3544"/>
      <c r="B102" s="3720"/>
      <c r="C102" s="30"/>
      <c r="D102" s="31"/>
      <c r="E102" s="32"/>
      <c r="F102" s="33"/>
      <c r="G102" s="3749"/>
      <c r="H102" s="1739"/>
      <c r="I102" s="1309"/>
      <c r="J102" s="1310"/>
      <c r="K102" s="1309"/>
      <c r="L102" s="1741"/>
      <c r="M102" s="2244">
        <f t="shared" si="4"/>
        <v>0</v>
      </c>
      <c r="N102" s="3774"/>
      <c r="O102" s="1742"/>
      <c r="P102" s="1743"/>
      <c r="Q102" s="1744"/>
      <c r="R102" s="1745"/>
      <c r="S102" s="1732"/>
      <c r="T102" s="2242" t="e">
        <f>S102*#REF!</f>
        <v>#REF!</v>
      </c>
      <c r="U102" s="3530"/>
      <c r="V102" s="1263"/>
      <c r="W102" s="1264"/>
      <c r="X102" s="1265"/>
      <c r="Y102" s="1307"/>
      <c r="Z102" s="1295"/>
      <c r="AA102" s="1237">
        <f t="shared" si="5"/>
        <v>0</v>
      </c>
      <c r="AB102" s="3897"/>
      <c r="AC102" s="1789" t="s">
        <v>153</v>
      </c>
      <c r="AD102" s="1251"/>
      <c r="AE102" s="1252"/>
      <c r="AF102" s="1295"/>
      <c r="AG102" s="1295"/>
      <c r="AH102" s="1295"/>
      <c r="AI102" s="3788"/>
      <c r="AJ102" s="1338"/>
      <c r="AK102" s="1309"/>
      <c r="AL102" s="1310"/>
      <c r="AM102" s="1740"/>
      <c r="AN102" s="1295"/>
      <c r="AO102" s="1237">
        <f t="shared" si="2"/>
        <v>0</v>
      </c>
    </row>
    <row r="103" spans="1:41" ht="18" hidden="1" customHeight="1" thickBot="1">
      <c r="A103" s="3544"/>
      <c r="B103" s="3720"/>
      <c r="C103" s="30"/>
      <c r="D103" s="31"/>
      <c r="E103" s="32"/>
      <c r="F103" s="33"/>
      <c r="G103" s="3749"/>
      <c r="H103" s="1739"/>
      <c r="I103" s="1309"/>
      <c r="J103" s="1310"/>
      <c r="K103" s="1309"/>
      <c r="L103" s="1741"/>
      <c r="M103" s="2244">
        <f t="shared" si="4"/>
        <v>0</v>
      </c>
      <c r="N103" s="3774"/>
      <c r="O103" s="1742"/>
      <c r="P103" s="1743"/>
      <c r="Q103" s="1744"/>
      <c r="R103" s="1745"/>
      <c r="S103" s="1732"/>
      <c r="T103" s="2242" t="e">
        <f>S103*#REF!</f>
        <v>#REF!</v>
      </c>
      <c r="U103" s="3530"/>
      <c r="V103" s="1263"/>
      <c r="W103" s="1264"/>
      <c r="X103" s="1265"/>
      <c r="Y103" s="1307"/>
      <c r="Z103" s="1295"/>
      <c r="AA103" s="1237">
        <f t="shared" si="5"/>
        <v>0</v>
      </c>
      <c r="AB103" s="3897"/>
      <c r="AC103" s="1789" t="s">
        <v>153</v>
      </c>
      <c r="AD103" s="1251"/>
      <c r="AE103" s="1252"/>
      <c r="AF103" s="1295"/>
      <c r="AG103" s="1295"/>
      <c r="AH103" s="1295"/>
      <c r="AI103" s="3788"/>
      <c r="AJ103" s="1338"/>
      <c r="AK103" s="1309"/>
      <c r="AL103" s="1310"/>
      <c r="AM103" s="1740"/>
      <c r="AN103" s="1295"/>
      <c r="AO103" s="1237">
        <f t="shared" si="2"/>
        <v>0</v>
      </c>
    </row>
    <row r="104" spans="1:41" ht="18" hidden="1" customHeight="1" thickBot="1">
      <c r="A104" s="3544"/>
      <c r="B104" s="3720"/>
      <c r="C104" s="30"/>
      <c r="D104" s="31"/>
      <c r="E104" s="32"/>
      <c r="F104" s="33"/>
      <c r="G104" s="3749"/>
      <c r="H104" s="1739"/>
      <c r="I104" s="1309"/>
      <c r="J104" s="1310"/>
      <c r="K104" s="1309"/>
      <c r="L104" s="1741"/>
      <c r="M104" s="2244">
        <f t="shared" si="4"/>
        <v>0</v>
      </c>
      <c r="N104" s="3774"/>
      <c r="O104" s="1742"/>
      <c r="P104" s="1743"/>
      <c r="Q104" s="1744"/>
      <c r="R104" s="1745"/>
      <c r="S104" s="1732"/>
      <c r="T104" s="2242" t="e">
        <f>S104*#REF!</f>
        <v>#REF!</v>
      </c>
      <c r="U104" s="3530"/>
      <c r="V104" s="1263"/>
      <c r="W104" s="1264"/>
      <c r="X104" s="1265"/>
      <c r="Y104" s="1307"/>
      <c r="Z104" s="1295"/>
      <c r="AA104" s="1237">
        <f t="shared" si="5"/>
        <v>0</v>
      </c>
      <c r="AB104" s="3897"/>
      <c r="AC104" s="1789" t="s">
        <v>153</v>
      </c>
      <c r="AD104" s="1251"/>
      <c r="AE104" s="1252"/>
      <c r="AF104" s="1295"/>
      <c r="AG104" s="1295"/>
      <c r="AH104" s="1295"/>
      <c r="AI104" s="3788"/>
      <c r="AJ104" s="1338"/>
      <c r="AK104" s="1309"/>
      <c r="AL104" s="1310"/>
      <c r="AM104" s="1740"/>
      <c r="AN104" s="1295"/>
      <c r="AO104" s="1237">
        <f t="shared" si="2"/>
        <v>0</v>
      </c>
    </row>
    <row r="105" spans="1:41" ht="18" hidden="1" customHeight="1" thickBot="1">
      <c r="A105" s="3544"/>
      <c r="B105" s="3720"/>
      <c r="C105" s="30"/>
      <c r="D105" s="31"/>
      <c r="E105" s="32"/>
      <c r="F105" s="33"/>
      <c r="G105" s="3749"/>
      <c r="H105" s="1739"/>
      <c r="I105" s="1309"/>
      <c r="J105" s="1310"/>
      <c r="K105" s="1309"/>
      <c r="L105" s="1741"/>
      <c r="M105" s="2244">
        <f t="shared" si="4"/>
        <v>0</v>
      </c>
      <c r="N105" s="3774"/>
      <c r="O105" s="1742"/>
      <c r="P105" s="1743"/>
      <c r="Q105" s="1744"/>
      <c r="R105" s="1745"/>
      <c r="S105" s="1732"/>
      <c r="T105" s="2242" t="e">
        <f>S105*#REF!</f>
        <v>#REF!</v>
      </c>
      <c r="U105" s="3530"/>
      <c r="V105" s="1263"/>
      <c r="W105" s="1264"/>
      <c r="X105" s="1265"/>
      <c r="Y105" s="1307"/>
      <c r="Z105" s="1295"/>
      <c r="AA105" s="1237">
        <f t="shared" si="5"/>
        <v>0</v>
      </c>
      <c r="AB105" s="3897"/>
      <c r="AC105" s="1789" t="s">
        <v>153</v>
      </c>
      <c r="AD105" s="1251"/>
      <c r="AE105" s="1252"/>
      <c r="AF105" s="1295"/>
      <c r="AG105" s="1295"/>
      <c r="AH105" s="1295"/>
      <c r="AI105" s="3788"/>
      <c r="AJ105" s="1338"/>
      <c r="AK105" s="1309"/>
      <c r="AL105" s="1310"/>
      <c r="AM105" s="1740"/>
      <c r="AN105" s="1295"/>
      <c r="AO105" s="1237">
        <f t="shared" si="2"/>
        <v>0</v>
      </c>
    </row>
    <row r="106" spans="1:41" ht="18" hidden="1" customHeight="1" thickBot="1">
      <c r="A106" s="3544"/>
      <c r="B106" s="3720"/>
      <c r="C106" s="30"/>
      <c r="D106" s="31"/>
      <c r="E106" s="32"/>
      <c r="F106" s="33"/>
      <c r="G106" s="3749"/>
      <c r="H106" s="1739"/>
      <c r="I106" s="1309"/>
      <c r="J106" s="1310"/>
      <c r="K106" s="1309"/>
      <c r="L106" s="1741"/>
      <c r="M106" s="2244">
        <f t="shared" si="4"/>
        <v>0</v>
      </c>
      <c r="N106" s="3774"/>
      <c r="O106" s="1742"/>
      <c r="P106" s="1743"/>
      <c r="Q106" s="1744"/>
      <c r="R106" s="1745"/>
      <c r="S106" s="1732"/>
      <c r="T106" s="2242" t="e">
        <f>S106*#REF!</f>
        <v>#REF!</v>
      </c>
      <c r="U106" s="3530"/>
      <c r="V106" s="1263"/>
      <c r="W106" s="1264"/>
      <c r="X106" s="1265"/>
      <c r="Y106" s="1307"/>
      <c r="Z106" s="1295"/>
      <c r="AA106" s="1237">
        <f t="shared" si="5"/>
        <v>0</v>
      </c>
      <c r="AB106" s="3897"/>
      <c r="AC106" s="1789" t="s">
        <v>153</v>
      </c>
      <c r="AD106" s="1251"/>
      <c r="AE106" s="1252"/>
      <c r="AF106" s="1295"/>
      <c r="AG106" s="1295"/>
      <c r="AH106" s="1295"/>
      <c r="AI106" s="3788"/>
      <c r="AJ106" s="1338"/>
      <c r="AK106" s="1309"/>
      <c r="AL106" s="1310"/>
      <c r="AM106" s="1740"/>
      <c r="AN106" s="1295"/>
      <c r="AO106" s="1237">
        <f t="shared" si="2"/>
        <v>0</v>
      </c>
    </row>
    <row r="107" spans="1:41" ht="18" hidden="1" customHeight="1" thickBot="1">
      <c r="A107" s="3544"/>
      <c r="B107" s="3720"/>
      <c r="C107" s="30"/>
      <c r="D107" s="31"/>
      <c r="E107" s="32"/>
      <c r="F107" s="33"/>
      <c r="G107" s="3749"/>
      <c r="H107" s="1739"/>
      <c r="I107" s="1309"/>
      <c r="J107" s="1310"/>
      <c r="K107" s="1309"/>
      <c r="L107" s="1741"/>
      <c r="M107" s="2244">
        <f t="shared" si="4"/>
        <v>0</v>
      </c>
      <c r="N107" s="3774"/>
      <c r="O107" s="1742"/>
      <c r="P107" s="1743"/>
      <c r="Q107" s="1744"/>
      <c r="R107" s="1745"/>
      <c r="S107" s="1732"/>
      <c r="T107" s="2242" t="e">
        <f>S107*#REF!</f>
        <v>#REF!</v>
      </c>
      <c r="U107" s="3530"/>
      <c r="V107" s="1263"/>
      <c r="W107" s="1264"/>
      <c r="X107" s="1265"/>
      <c r="Y107" s="1307"/>
      <c r="Z107" s="1295"/>
      <c r="AA107" s="1237">
        <f t="shared" si="5"/>
        <v>0</v>
      </c>
      <c r="AB107" s="3897"/>
      <c r="AC107" s="1789" t="s">
        <v>153</v>
      </c>
      <c r="AD107" s="1251"/>
      <c r="AE107" s="1252"/>
      <c r="AF107" s="1295"/>
      <c r="AG107" s="1295"/>
      <c r="AH107" s="1295"/>
      <c r="AI107" s="3788"/>
      <c r="AJ107" s="1338"/>
      <c r="AK107" s="1309"/>
      <c r="AL107" s="1310"/>
      <c r="AM107" s="1740"/>
      <c r="AN107" s="1295"/>
      <c r="AO107" s="1237">
        <f t="shared" si="2"/>
        <v>0</v>
      </c>
    </row>
    <row r="108" spans="1:41" ht="18" hidden="1" customHeight="1" thickBot="1">
      <c r="A108" s="3545"/>
      <c r="B108" s="3721"/>
      <c r="C108" s="35"/>
      <c r="D108" s="36"/>
      <c r="E108" s="37"/>
      <c r="F108" s="38"/>
      <c r="G108" s="3750"/>
      <c r="H108" s="1847"/>
      <c r="I108" s="1297"/>
      <c r="J108" s="1298"/>
      <c r="K108" s="1297"/>
      <c r="L108" s="1746"/>
      <c r="M108" s="1814">
        <f t="shared" si="4"/>
        <v>0</v>
      </c>
      <c r="N108" s="3775"/>
      <c r="O108" s="1747"/>
      <c r="P108" s="1748"/>
      <c r="Q108" s="1749"/>
      <c r="R108" s="1750"/>
      <c r="S108" s="1751"/>
      <c r="T108" s="2242" t="e">
        <f>S108*#REF!</f>
        <v>#REF!</v>
      </c>
      <c r="U108" s="3531"/>
      <c r="V108" s="1315"/>
      <c r="W108" s="1316"/>
      <c r="X108" s="1317"/>
      <c r="Y108" s="1318"/>
      <c r="Z108" s="1311"/>
      <c r="AA108" s="1237">
        <f t="shared" si="5"/>
        <v>0</v>
      </c>
      <c r="AB108" s="3898"/>
      <c r="AC108" s="1789" t="s">
        <v>153</v>
      </c>
      <c r="AD108" s="1257"/>
      <c r="AE108" s="1258"/>
      <c r="AF108" s="1311"/>
      <c r="AG108" s="1311"/>
      <c r="AH108" s="1311"/>
      <c r="AI108" s="3789"/>
      <c r="AJ108" s="1752"/>
      <c r="AK108" s="1297"/>
      <c r="AL108" s="1298"/>
      <c r="AM108" s="1299"/>
      <c r="AN108" s="1311"/>
      <c r="AO108" s="1237">
        <f t="shared" si="2"/>
        <v>0</v>
      </c>
    </row>
    <row r="109" spans="1:41" ht="18" hidden="1" customHeight="1" thickBot="1">
      <c r="A109" s="3543" t="s">
        <v>45</v>
      </c>
      <c r="B109" s="3719"/>
      <c r="C109" s="25"/>
      <c r="D109" s="26"/>
      <c r="E109" s="27"/>
      <c r="F109" s="28"/>
      <c r="G109" s="3658"/>
      <c r="H109" s="1845"/>
      <c r="I109" s="1845"/>
      <c r="J109" s="1846"/>
      <c r="K109" s="1320"/>
      <c r="L109" s="1320"/>
      <c r="M109" s="1320"/>
      <c r="N109" s="3658"/>
      <c r="O109" s="1244"/>
      <c r="P109" s="1245"/>
      <c r="Q109" s="1246"/>
      <c r="R109" s="1320"/>
      <c r="S109" s="1245"/>
      <c r="T109" s="1245"/>
      <c r="U109" s="3706"/>
      <c r="V109" s="1244"/>
      <c r="W109" s="1845"/>
      <c r="X109" s="2245"/>
      <c r="Y109" s="1245"/>
      <c r="Z109" s="1320"/>
      <c r="AA109" s="1237">
        <f t="shared" si="5"/>
        <v>0</v>
      </c>
      <c r="AB109" s="3658"/>
      <c r="AC109" s="1244"/>
      <c r="AD109" s="1245"/>
      <c r="AE109" s="2245"/>
      <c r="AF109" s="1245"/>
      <c r="AG109" s="1320"/>
      <c r="AH109" s="1320"/>
      <c r="AI109" s="3658"/>
      <c r="AJ109" s="1244"/>
      <c r="AK109" s="1245"/>
      <c r="AL109" s="1246"/>
      <c r="AM109" s="1237"/>
      <c r="AN109" s="1320"/>
      <c r="AO109" s="1237">
        <f t="shared" si="2"/>
        <v>0</v>
      </c>
    </row>
    <row r="110" spans="1:41" ht="18" hidden="1" customHeight="1" thickBot="1">
      <c r="A110" s="3544"/>
      <c r="B110" s="3720"/>
      <c r="C110" s="30"/>
      <c r="D110" s="31"/>
      <c r="E110" s="32"/>
      <c r="F110" s="33"/>
      <c r="G110" s="3659"/>
      <c r="H110" s="1397"/>
      <c r="I110" s="1397"/>
      <c r="J110" s="1398"/>
      <c r="K110" s="1295"/>
      <c r="L110" s="1295"/>
      <c r="M110" s="1295"/>
      <c r="N110" s="3659"/>
      <c r="O110" s="1250"/>
      <c r="P110" s="1251"/>
      <c r="Q110" s="1252"/>
      <c r="R110" s="1295"/>
      <c r="S110" s="1251"/>
      <c r="T110" s="1251"/>
      <c r="U110" s="3697"/>
      <c r="V110" s="1250"/>
      <c r="W110" s="1397"/>
      <c r="X110" s="2246"/>
      <c r="Y110" s="1251"/>
      <c r="Z110" s="1295"/>
      <c r="AA110" s="1237">
        <f t="shared" si="5"/>
        <v>0</v>
      </c>
      <c r="AB110" s="3788"/>
      <c r="AC110" s="1250"/>
      <c r="AD110" s="1251"/>
      <c r="AE110" s="2246"/>
      <c r="AF110" s="1251"/>
      <c r="AG110" s="1295"/>
      <c r="AH110" s="1295"/>
      <c r="AI110" s="3788"/>
      <c r="AJ110" s="1250"/>
      <c r="AK110" s="1251"/>
      <c r="AL110" s="1252"/>
      <c r="AM110" s="1248"/>
      <c r="AN110" s="1295"/>
      <c r="AO110" s="1237">
        <f t="shared" si="2"/>
        <v>0</v>
      </c>
    </row>
    <row r="111" spans="1:41" ht="18" hidden="1" customHeight="1" thickBot="1">
      <c r="A111" s="3544"/>
      <c r="B111" s="3720"/>
      <c r="C111" s="30"/>
      <c r="D111" s="31"/>
      <c r="E111" s="32"/>
      <c r="F111" s="33"/>
      <c r="G111" s="3659"/>
      <c r="H111" s="1397"/>
      <c r="I111" s="1397"/>
      <c r="J111" s="1398"/>
      <c r="K111" s="1295"/>
      <c r="L111" s="1295"/>
      <c r="M111" s="1295"/>
      <c r="N111" s="3659"/>
      <c r="O111" s="1250"/>
      <c r="P111" s="1251"/>
      <c r="Q111" s="1252"/>
      <c r="R111" s="1295"/>
      <c r="S111" s="1251"/>
      <c r="T111" s="1251"/>
      <c r="U111" s="3697"/>
      <c r="V111" s="1250"/>
      <c r="W111" s="1397"/>
      <c r="X111" s="2246"/>
      <c r="Y111" s="1251"/>
      <c r="Z111" s="1295"/>
      <c r="AA111" s="1237">
        <f t="shared" si="5"/>
        <v>0</v>
      </c>
      <c r="AB111" s="3788"/>
      <c r="AC111" s="1250"/>
      <c r="AD111" s="1251"/>
      <c r="AE111" s="2246"/>
      <c r="AF111" s="1251"/>
      <c r="AG111" s="1295"/>
      <c r="AH111" s="1295"/>
      <c r="AI111" s="3788"/>
      <c r="AJ111" s="1250"/>
      <c r="AK111" s="1251"/>
      <c r="AL111" s="1252"/>
      <c r="AM111" s="1248"/>
      <c r="AN111" s="1295"/>
      <c r="AO111" s="1237">
        <f t="shared" si="2"/>
        <v>0</v>
      </c>
    </row>
    <row r="112" spans="1:41" ht="18" hidden="1" customHeight="1" thickBot="1">
      <c r="A112" s="3544"/>
      <c r="B112" s="3720"/>
      <c r="C112" s="30"/>
      <c r="D112" s="31"/>
      <c r="E112" s="32"/>
      <c r="F112" s="33"/>
      <c r="G112" s="3659"/>
      <c r="H112" s="1397"/>
      <c r="I112" s="1397"/>
      <c r="J112" s="1398"/>
      <c r="K112" s="1295"/>
      <c r="L112" s="1295"/>
      <c r="M112" s="1295"/>
      <c r="N112" s="3659"/>
      <c r="O112" s="1250"/>
      <c r="P112" s="1251"/>
      <c r="Q112" s="1252"/>
      <c r="R112" s="1295"/>
      <c r="S112" s="1251"/>
      <c r="T112" s="1251"/>
      <c r="U112" s="3697"/>
      <c r="V112" s="1250"/>
      <c r="W112" s="1397"/>
      <c r="X112" s="2246"/>
      <c r="Y112" s="1251"/>
      <c r="Z112" s="1295"/>
      <c r="AA112" s="1237">
        <f t="shared" si="5"/>
        <v>0</v>
      </c>
      <c r="AB112" s="3788"/>
      <c r="AC112" s="1250"/>
      <c r="AD112" s="1251"/>
      <c r="AE112" s="2246"/>
      <c r="AF112" s="1251"/>
      <c r="AG112" s="1295"/>
      <c r="AH112" s="1295"/>
      <c r="AI112" s="3788"/>
      <c r="AJ112" s="1250"/>
      <c r="AK112" s="1251"/>
      <c r="AL112" s="1252"/>
      <c r="AM112" s="1248"/>
      <c r="AN112" s="1295"/>
      <c r="AO112" s="1237">
        <f t="shared" si="2"/>
        <v>0</v>
      </c>
    </row>
    <row r="113" spans="1:41" ht="18" hidden="1" customHeight="1" thickBot="1">
      <c r="A113" s="3544"/>
      <c r="B113" s="3720"/>
      <c r="C113" s="30"/>
      <c r="D113" s="31"/>
      <c r="E113" s="32"/>
      <c r="F113" s="33"/>
      <c r="G113" s="3659"/>
      <c r="H113" s="1397"/>
      <c r="I113" s="1397"/>
      <c r="J113" s="1398"/>
      <c r="K113" s="1295"/>
      <c r="L113" s="1295"/>
      <c r="M113" s="1295"/>
      <c r="N113" s="3659"/>
      <c r="O113" s="1250"/>
      <c r="P113" s="1251"/>
      <c r="Q113" s="1252"/>
      <c r="R113" s="1295"/>
      <c r="S113" s="1251"/>
      <c r="T113" s="1251"/>
      <c r="U113" s="3697"/>
      <c r="V113" s="1250"/>
      <c r="W113" s="1397"/>
      <c r="X113" s="2246"/>
      <c r="Y113" s="1251"/>
      <c r="Z113" s="1295"/>
      <c r="AA113" s="1237">
        <f t="shared" si="5"/>
        <v>0</v>
      </c>
      <c r="AB113" s="3788"/>
      <c r="AC113" s="1250"/>
      <c r="AD113" s="1251"/>
      <c r="AE113" s="2246"/>
      <c r="AF113" s="1251"/>
      <c r="AG113" s="1295"/>
      <c r="AH113" s="1295"/>
      <c r="AI113" s="3788"/>
      <c r="AJ113" s="1250"/>
      <c r="AK113" s="1251"/>
      <c r="AL113" s="1252"/>
      <c r="AM113" s="1248"/>
      <c r="AN113" s="1295"/>
      <c r="AO113" s="1237">
        <f t="shared" si="2"/>
        <v>0</v>
      </c>
    </row>
    <row r="114" spans="1:41" ht="18" hidden="1" customHeight="1" thickBot="1">
      <c r="A114" s="3544"/>
      <c r="B114" s="3720"/>
      <c r="C114" s="30"/>
      <c r="D114" s="31"/>
      <c r="E114" s="32"/>
      <c r="F114" s="33"/>
      <c r="G114" s="3659"/>
      <c r="H114" s="1397"/>
      <c r="I114" s="1397"/>
      <c r="J114" s="1398"/>
      <c r="K114" s="1295"/>
      <c r="L114" s="1295"/>
      <c r="M114" s="1295"/>
      <c r="N114" s="3659"/>
      <c r="O114" s="1250"/>
      <c r="P114" s="1251"/>
      <c r="Q114" s="1252"/>
      <c r="R114" s="1295"/>
      <c r="S114" s="1251"/>
      <c r="T114" s="1251"/>
      <c r="U114" s="3697"/>
      <c r="V114" s="1250"/>
      <c r="W114" s="1397"/>
      <c r="X114" s="2246"/>
      <c r="Y114" s="1251"/>
      <c r="Z114" s="1295"/>
      <c r="AA114" s="1237">
        <f t="shared" si="5"/>
        <v>0</v>
      </c>
      <c r="AB114" s="3788"/>
      <c r="AC114" s="1250"/>
      <c r="AD114" s="1251"/>
      <c r="AE114" s="2246"/>
      <c r="AF114" s="1251"/>
      <c r="AG114" s="1295"/>
      <c r="AH114" s="1295"/>
      <c r="AI114" s="3788"/>
      <c r="AJ114" s="1250"/>
      <c r="AK114" s="1251"/>
      <c r="AL114" s="1252"/>
      <c r="AM114" s="1248"/>
      <c r="AN114" s="1295"/>
      <c r="AO114" s="1237">
        <f t="shared" si="2"/>
        <v>0</v>
      </c>
    </row>
    <row r="115" spans="1:41" ht="18" hidden="1" customHeight="1" thickBot="1">
      <c r="A115" s="3544"/>
      <c r="B115" s="3720"/>
      <c r="C115" s="30"/>
      <c r="D115" s="31"/>
      <c r="E115" s="32"/>
      <c r="F115" s="33"/>
      <c r="G115" s="3659"/>
      <c r="H115" s="1397"/>
      <c r="I115" s="1397"/>
      <c r="J115" s="1398"/>
      <c r="K115" s="1295"/>
      <c r="L115" s="1295"/>
      <c r="M115" s="1295"/>
      <c r="N115" s="3659"/>
      <c r="O115" s="1250"/>
      <c r="P115" s="1251"/>
      <c r="Q115" s="1252"/>
      <c r="R115" s="1295"/>
      <c r="S115" s="1251"/>
      <c r="T115" s="1251"/>
      <c r="U115" s="3697"/>
      <c r="V115" s="1250"/>
      <c r="W115" s="1397"/>
      <c r="X115" s="2246"/>
      <c r="Y115" s="1251"/>
      <c r="Z115" s="1295"/>
      <c r="AA115" s="1237">
        <f t="shared" si="5"/>
        <v>0</v>
      </c>
      <c r="AB115" s="3788"/>
      <c r="AC115" s="1250"/>
      <c r="AD115" s="1251"/>
      <c r="AE115" s="2246"/>
      <c r="AF115" s="1251"/>
      <c r="AG115" s="1295"/>
      <c r="AH115" s="1295"/>
      <c r="AI115" s="3788"/>
      <c r="AJ115" s="1250"/>
      <c r="AK115" s="1251"/>
      <c r="AL115" s="1252"/>
      <c r="AM115" s="1248"/>
      <c r="AN115" s="1295"/>
      <c r="AO115" s="1237">
        <f t="shared" si="2"/>
        <v>0</v>
      </c>
    </row>
    <row r="116" spans="1:41" ht="18" hidden="1" customHeight="1" thickBot="1">
      <c r="A116" s="3544"/>
      <c r="B116" s="3720"/>
      <c r="C116" s="30"/>
      <c r="D116" s="31"/>
      <c r="E116" s="32"/>
      <c r="F116" s="33"/>
      <c r="G116" s="3659"/>
      <c r="H116" s="1397"/>
      <c r="I116" s="1397"/>
      <c r="J116" s="1398"/>
      <c r="K116" s="1295"/>
      <c r="L116" s="1295"/>
      <c r="M116" s="1295"/>
      <c r="N116" s="3659"/>
      <c r="O116" s="1250"/>
      <c r="P116" s="1251"/>
      <c r="Q116" s="1252"/>
      <c r="R116" s="1295"/>
      <c r="S116" s="1251"/>
      <c r="T116" s="1251"/>
      <c r="U116" s="3697"/>
      <c r="V116" s="1250"/>
      <c r="W116" s="1397"/>
      <c r="X116" s="2246"/>
      <c r="Y116" s="1251"/>
      <c r="Z116" s="1295"/>
      <c r="AA116" s="1237">
        <f t="shared" si="5"/>
        <v>0</v>
      </c>
      <c r="AB116" s="3788"/>
      <c r="AC116" s="1250"/>
      <c r="AD116" s="1251"/>
      <c r="AE116" s="2246"/>
      <c r="AF116" s="1251"/>
      <c r="AG116" s="1295"/>
      <c r="AH116" s="1295"/>
      <c r="AI116" s="3788"/>
      <c r="AJ116" s="1250"/>
      <c r="AK116" s="1251"/>
      <c r="AL116" s="1252"/>
      <c r="AM116" s="1248"/>
      <c r="AN116" s="1295"/>
      <c r="AO116" s="1237">
        <f t="shared" si="2"/>
        <v>0</v>
      </c>
    </row>
    <row r="117" spans="1:41" ht="18" hidden="1" customHeight="1" thickBot="1">
      <c r="A117" s="3544"/>
      <c r="B117" s="3720"/>
      <c r="C117" s="30"/>
      <c r="D117" s="31"/>
      <c r="E117" s="32"/>
      <c r="F117" s="33"/>
      <c r="G117" s="3659"/>
      <c r="H117" s="1397"/>
      <c r="I117" s="1397"/>
      <c r="J117" s="1398"/>
      <c r="K117" s="1295"/>
      <c r="L117" s="1295"/>
      <c r="M117" s="1295"/>
      <c r="N117" s="3659"/>
      <c r="O117" s="1250"/>
      <c r="P117" s="1251"/>
      <c r="Q117" s="1252"/>
      <c r="R117" s="1295"/>
      <c r="S117" s="1251"/>
      <c r="T117" s="1251"/>
      <c r="U117" s="3697"/>
      <c r="V117" s="1250"/>
      <c r="W117" s="1397"/>
      <c r="X117" s="2246"/>
      <c r="Y117" s="1251"/>
      <c r="Z117" s="1295"/>
      <c r="AA117" s="1237">
        <f t="shared" si="5"/>
        <v>0</v>
      </c>
      <c r="AB117" s="3788"/>
      <c r="AC117" s="1250"/>
      <c r="AD117" s="1251"/>
      <c r="AE117" s="2246"/>
      <c r="AF117" s="1251"/>
      <c r="AG117" s="1295"/>
      <c r="AH117" s="1295"/>
      <c r="AI117" s="3788"/>
      <c r="AJ117" s="1250"/>
      <c r="AK117" s="1251"/>
      <c r="AL117" s="1252"/>
      <c r="AM117" s="1248"/>
      <c r="AN117" s="1295"/>
      <c r="AO117" s="1237">
        <f t="shared" si="2"/>
        <v>0</v>
      </c>
    </row>
    <row r="118" spans="1:41" ht="18" hidden="1" customHeight="1" thickBot="1">
      <c r="A118" s="3544"/>
      <c r="B118" s="3720"/>
      <c r="C118" s="30"/>
      <c r="D118" s="31"/>
      <c r="E118" s="32"/>
      <c r="F118" s="33"/>
      <c r="G118" s="3659"/>
      <c r="H118" s="1397"/>
      <c r="I118" s="1397"/>
      <c r="J118" s="1398"/>
      <c r="K118" s="1295"/>
      <c r="L118" s="1295"/>
      <c r="M118" s="1295"/>
      <c r="N118" s="3659"/>
      <c r="O118" s="1250"/>
      <c r="P118" s="1251"/>
      <c r="Q118" s="1252"/>
      <c r="R118" s="1295"/>
      <c r="S118" s="1251"/>
      <c r="T118" s="1251"/>
      <c r="U118" s="3697"/>
      <c r="V118" s="1250"/>
      <c r="W118" s="1397"/>
      <c r="X118" s="2246"/>
      <c r="Y118" s="1251"/>
      <c r="Z118" s="1295"/>
      <c r="AA118" s="1237">
        <f t="shared" si="5"/>
        <v>0</v>
      </c>
      <c r="AB118" s="3788"/>
      <c r="AC118" s="1250"/>
      <c r="AD118" s="1251"/>
      <c r="AE118" s="2246"/>
      <c r="AF118" s="1251"/>
      <c r="AG118" s="1295"/>
      <c r="AH118" s="1295"/>
      <c r="AI118" s="3788"/>
      <c r="AJ118" s="1250"/>
      <c r="AK118" s="1251"/>
      <c r="AL118" s="1252"/>
      <c r="AM118" s="1248"/>
      <c r="AN118" s="1295"/>
      <c r="AO118" s="1237">
        <f t="shared" si="2"/>
        <v>0</v>
      </c>
    </row>
    <row r="119" spans="1:41" ht="18" hidden="1" customHeight="1" thickBot="1">
      <c r="A119" s="3544"/>
      <c r="B119" s="3720"/>
      <c r="C119" s="30"/>
      <c r="D119" s="31"/>
      <c r="E119" s="32"/>
      <c r="F119" s="33"/>
      <c r="G119" s="3659"/>
      <c r="H119" s="1397"/>
      <c r="I119" s="1397"/>
      <c r="J119" s="1398"/>
      <c r="K119" s="1295"/>
      <c r="L119" s="1295"/>
      <c r="M119" s="1295"/>
      <c r="N119" s="3659"/>
      <c r="O119" s="1250"/>
      <c r="P119" s="1251"/>
      <c r="Q119" s="1252"/>
      <c r="R119" s="1295"/>
      <c r="S119" s="1251"/>
      <c r="T119" s="1251"/>
      <c r="U119" s="3697"/>
      <c r="V119" s="1250"/>
      <c r="W119" s="1397"/>
      <c r="X119" s="2246"/>
      <c r="Y119" s="1251"/>
      <c r="Z119" s="1295"/>
      <c r="AA119" s="1237">
        <f t="shared" si="5"/>
        <v>0</v>
      </c>
      <c r="AB119" s="3788"/>
      <c r="AC119" s="1250"/>
      <c r="AD119" s="1251"/>
      <c r="AE119" s="2246"/>
      <c r="AF119" s="1251"/>
      <c r="AG119" s="1295"/>
      <c r="AH119" s="1295"/>
      <c r="AI119" s="3788"/>
      <c r="AJ119" s="1250"/>
      <c r="AK119" s="1251"/>
      <c r="AL119" s="1252"/>
      <c r="AM119" s="1248"/>
      <c r="AN119" s="1295"/>
      <c r="AO119" s="1237">
        <f t="shared" si="2"/>
        <v>0</v>
      </c>
    </row>
    <row r="120" spans="1:41" ht="18" hidden="1" customHeight="1" thickBot="1">
      <c r="A120" s="3544"/>
      <c r="B120" s="3720"/>
      <c r="C120" s="30"/>
      <c r="D120" s="31"/>
      <c r="E120" s="32"/>
      <c r="F120" s="33"/>
      <c r="G120" s="3659"/>
      <c r="H120" s="1397"/>
      <c r="I120" s="1397"/>
      <c r="J120" s="1398"/>
      <c r="K120" s="1295"/>
      <c r="L120" s="1295"/>
      <c r="M120" s="1295"/>
      <c r="N120" s="3659"/>
      <c r="O120" s="1250"/>
      <c r="P120" s="1251"/>
      <c r="Q120" s="1252"/>
      <c r="R120" s="1295"/>
      <c r="S120" s="1251"/>
      <c r="T120" s="1251"/>
      <c r="U120" s="3697"/>
      <c r="V120" s="1250"/>
      <c r="W120" s="1397"/>
      <c r="X120" s="2246"/>
      <c r="Y120" s="1251"/>
      <c r="Z120" s="1295"/>
      <c r="AA120" s="1237">
        <f t="shared" si="5"/>
        <v>0</v>
      </c>
      <c r="AB120" s="3788"/>
      <c r="AC120" s="1250"/>
      <c r="AD120" s="1251"/>
      <c r="AE120" s="2246"/>
      <c r="AF120" s="1251"/>
      <c r="AG120" s="1295"/>
      <c r="AH120" s="1295"/>
      <c r="AI120" s="3788"/>
      <c r="AJ120" s="1250"/>
      <c r="AK120" s="1251"/>
      <c r="AL120" s="1252"/>
      <c r="AM120" s="1248"/>
      <c r="AN120" s="1295"/>
      <c r="AO120" s="1237">
        <f t="shared" si="2"/>
        <v>0</v>
      </c>
    </row>
    <row r="121" spans="1:41" ht="18" hidden="1" customHeight="1" thickBot="1">
      <c r="A121" s="3544"/>
      <c r="B121" s="3720"/>
      <c r="C121" s="30"/>
      <c r="D121" s="31"/>
      <c r="E121" s="32"/>
      <c r="F121" s="33"/>
      <c r="G121" s="3659"/>
      <c r="H121" s="1397"/>
      <c r="I121" s="1397"/>
      <c r="J121" s="1398"/>
      <c r="K121" s="1295"/>
      <c r="L121" s="1295"/>
      <c r="M121" s="1295"/>
      <c r="N121" s="3659"/>
      <c r="O121" s="1250"/>
      <c r="P121" s="1251"/>
      <c r="Q121" s="1252"/>
      <c r="R121" s="1295"/>
      <c r="S121" s="1251"/>
      <c r="T121" s="1251"/>
      <c r="U121" s="3697"/>
      <c r="V121" s="1250"/>
      <c r="W121" s="1397"/>
      <c r="X121" s="2246"/>
      <c r="Y121" s="1251"/>
      <c r="Z121" s="1295"/>
      <c r="AA121" s="1237">
        <f t="shared" si="5"/>
        <v>0</v>
      </c>
      <c r="AB121" s="3788"/>
      <c r="AC121" s="1250"/>
      <c r="AD121" s="1251"/>
      <c r="AE121" s="2246"/>
      <c r="AF121" s="1251"/>
      <c r="AG121" s="1295"/>
      <c r="AH121" s="1295"/>
      <c r="AI121" s="3788"/>
      <c r="AJ121" s="1250"/>
      <c r="AK121" s="1251"/>
      <c r="AL121" s="1252"/>
      <c r="AM121" s="1248"/>
      <c r="AN121" s="1295"/>
      <c r="AO121" s="1237">
        <f t="shared" si="2"/>
        <v>0</v>
      </c>
    </row>
    <row r="122" spans="1:41" ht="18" hidden="1" customHeight="1" thickBot="1">
      <c r="A122" s="3544"/>
      <c r="B122" s="3720"/>
      <c r="C122" s="30"/>
      <c r="D122" s="31"/>
      <c r="E122" s="32"/>
      <c r="F122" s="33"/>
      <c r="G122" s="3659"/>
      <c r="H122" s="1397"/>
      <c r="I122" s="1397"/>
      <c r="J122" s="1398"/>
      <c r="K122" s="1295"/>
      <c r="L122" s="1295"/>
      <c r="M122" s="1295"/>
      <c r="N122" s="3659"/>
      <c r="O122" s="1250"/>
      <c r="P122" s="1251"/>
      <c r="Q122" s="1252"/>
      <c r="R122" s="1295"/>
      <c r="S122" s="1251"/>
      <c r="T122" s="1251"/>
      <c r="U122" s="3697"/>
      <c r="V122" s="1250"/>
      <c r="W122" s="1397"/>
      <c r="X122" s="2246"/>
      <c r="Y122" s="1251"/>
      <c r="Z122" s="1295"/>
      <c r="AA122" s="1237">
        <f t="shared" si="5"/>
        <v>0</v>
      </c>
      <c r="AB122" s="3788"/>
      <c r="AC122" s="1250"/>
      <c r="AD122" s="1251"/>
      <c r="AE122" s="2246"/>
      <c r="AF122" s="1251"/>
      <c r="AG122" s="1295"/>
      <c r="AH122" s="1295"/>
      <c r="AI122" s="3788"/>
      <c r="AJ122" s="1250"/>
      <c r="AK122" s="1251"/>
      <c r="AL122" s="1252"/>
      <c r="AM122" s="1248"/>
      <c r="AN122" s="1295"/>
      <c r="AO122" s="1237">
        <f t="shared" si="2"/>
        <v>0</v>
      </c>
    </row>
    <row r="123" spans="1:41" ht="18" hidden="1" customHeight="1" thickBot="1">
      <c r="A123" s="3545"/>
      <c r="B123" s="3721"/>
      <c r="C123" s="35"/>
      <c r="D123" s="36"/>
      <c r="E123" s="37"/>
      <c r="F123" s="38"/>
      <c r="G123" s="3660"/>
      <c r="H123" s="1402"/>
      <c r="I123" s="1402"/>
      <c r="J123" s="1403"/>
      <c r="K123" s="1311"/>
      <c r="L123" s="1311"/>
      <c r="M123" s="1311"/>
      <c r="N123" s="3660"/>
      <c r="O123" s="1256"/>
      <c r="P123" s="1257"/>
      <c r="Q123" s="1258"/>
      <c r="R123" s="1311"/>
      <c r="S123" s="1257"/>
      <c r="T123" s="1257"/>
      <c r="U123" s="3698"/>
      <c r="V123" s="1256"/>
      <c r="W123" s="1402"/>
      <c r="X123" s="2247"/>
      <c r="Y123" s="1257"/>
      <c r="Z123" s="1311"/>
      <c r="AA123" s="1237">
        <f t="shared" si="5"/>
        <v>0</v>
      </c>
      <c r="AB123" s="3789"/>
      <c r="AC123" s="1256"/>
      <c r="AD123" s="1257"/>
      <c r="AE123" s="2247"/>
      <c r="AF123" s="1257"/>
      <c r="AG123" s="1311"/>
      <c r="AH123" s="1311"/>
      <c r="AI123" s="3789"/>
      <c r="AJ123" s="1256"/>
      <c r="AK123" s="1257"/>
      <c r="AL123" s="1258"/>
      <c r="AM123" s="1254"/>
      <c r="AN123" s="1311"/>
      <c r="AO123" s="1237">
        <f t="shared" si="2"/>
        <v>0</v>
      </c>
    </row>
    <row r="124" spans="1:41" ht="18" hidden="1" customHeight="1" thickBot="1">
      <c r="A124" s="3543" t="s">
        <v>46</v>
      </c>
      <c r="B124" s="3719"/>
      <c r="C124" s="25"/>
      <c r="D124" s="26"/>
      <c r="E124" s="27"/>
      <c r="F124" s="28"/>
      <c r="G124" s="3658"/>
      <c r="H124" s="1845"/>
      <c r="I124" s="1845"/>
      <c r="J124" s="1846"/>
      <c r="K124" s="1320"/>
      <c r="L124" s="1320"/>
      <c r="M124" s="1320"/>
      <c r="N124" s="3658"/>
      <c r="O124" s="1244"/>
      <c r="P124" s="1245"/>
      <c r="Q124" s="1246"/>
      <c r="R124" s="1320"/>
      <c r="S124" s="1245"/>
      <c r="T124" s="1245"/>
      <c r="U124" s="3696"/>
      <c r="V124" s="1244"/>
      <c r="W124" s="1845"/>
      <c r="X124" s="2245"/>
      <c r="Y124" s="1245"/>
      <c r="Z124" s="1320"/>
      <c r="AA124" s="1237">
        <f t="shared" si="5"/>
        <v>0</v>
      </c>
      <c r="AB124" s="3658"/>
      <c r="AC124" s="1244"/>
      <c r="AD124" s="1245"/>
      <c r="AE124" s="2245"/>
      <c r="AF124" s="1245"/>
      <c r="AG124" s="1320"/>
      <c r="AH124" s="1320"/>
      <c r="AI124" s="3658"/>
      <c r="AJ124" s="1244"/>
      <c r="AK124" s="1245"/>
      <c r="AL124" s="1246"/>
      <c r="AM124" s="1237"/>
      <c r="AN124" s="1320"/>
      <c r="AO124" s="1237">
        <f t="shared" si="2"/>
        <v>0</v>
      </c>
    </row>
    <row r="125" spans="1:41" ht="18" hidden="1" customHeight="1" thickBot="1">
      <c r="A125" s="3544"/>
      <c r="B125" s="3720"/>
      <c r="C125" s="30"/>
      <c r="D125" s="31"/>
      <c r="E125" s="32"/>
      <c r="F125" s="33"/>
      <c r="G125" s="3659"/>
      <c r="H125" s="1397"/>
      <c r="I125" s="1397"/>
      <c r="J125" s="1398"/>
      <c r="K125" s="1295"/>
      <c r="L125" s="1295"/>
      <c r="M125" s="1295"/>
      <c r="N125" s="3659"/>
      <c r="O125" s="1250"/>
      <c r="P125" s="1251"/>
      <c r="Q125" s="1252"/>
      <c r="R125" s="1295"/>
      <c r="S125" s="1251"/>
      <c r="T125" s="1251"/>
      <c r="U125" s="3697"/>
      <c r="V125" s="1250"/>
      <c r="W125" s="1397"/>
      <c r="X125" s="2246"/>
      <c r="Y125" s="1251"/>
      <c r="Z125" s="1295"/>
      <c r="AA125" s="1237">
        <f t="shared" si="5"/>
        <v>0</v>
      </c>
      <c r="AB125" s="3788"/>
      <c r="AC125" s="1250"/>
      <c r="AD125" s="1251"/>
      <c r="AE125" s="2246"/>
      <c r="AF125" s="1251"/>
      <c r="AG125" s="1295"/>
      <c r="AH125" s="1295"/>
      <c r="AI125" s="3788"/>
      <c r="AJ125" s="1250"/>
      <c r="AK125" s="1251"/>
      <c r="AL125" s="1252"/>
      <c r="AM125" s="1248"/>
      <c r="AN125" s="1295"/>
      <c r="AO125" s="1237">
        <f t="shared" si="2"/>
        <v>0</v>
      </c>
    </row>
    <row r="126" spans="1:41" ht="18" hidden="1" customHeight="1" thickBot="1">
      <c r="A126" s="3544"/>
      <c r="B126" s="3720"/>
      <c r="C126" s="30"/>
      <c r="D126" s="31"/>
      <c r="E126" s="32"/>
      <c r="F126" s="33"/>
      <c r="G126" s="3659"/>
      <c r="H126" s="1397"/>
      <c r="I126" s="1397"/>
      <c r="J126" s="1398"/>
      <c r="K126" s="1295"/>
      <c r="L126" s="1295"/>
      <c r="M126" s="1295"/>
      <c r="N126" s="3659"/>
      <c r="O126" s="1250"/>
      <c r="P126" s="1251"/>
      <c r="Q126" s="1252"/>
      <c r="R126" s="1295"/>
      <c r="S126" s="1251"/>
      <c r="T126" s="1251"/>
      <c r="U126" s="3697"/>
      <c r="V126" s="1250"/>
      <c r="W126" s="1397"/>
      <c r="X126" s="2246"/>
      <c r="Y126" s="1251"/>
      <c r="Z126" s="1295"/>
      <c r="AA126" s="1237">
        <f t="shared" si="5"/>
        <v>0</v>
      </c>
      <c r="AB126" s="3788"/>
      <c r="AC126" s="1250"/>
      <c r="AD126" s="1251"/>
      <c r="AE126" s="2246"/>
      <c r="AF126" s="1251"/>
      <c r="AG126" s="1295"/>
      <c r="AH126" s="1295"/>
      <c r="AI126" s="3788"/>
      <c r="AJ126" s="1250"/>
      <c r="AK126" s="1251"/>
      <c r="AL126" s="1252"/>
      <c r="AM126" s="1248"/>
      <c r="AN126" s="1295"/>
      <c r="AO126" s="1237">
        <f t="shared" si="2"/>
        <v>0</v>
      </c>
    </row>
    <row r="127" spans="1:41" ht="18" hidden="1" customHeight="1" thickBot="1">
      <c r="A127" s="3544"/>
      <c r="B127" s="3720"/>
      <c r="C127" s="30"/>
      <c r="D127" s="31"/>
      <c r="E127" s="32"/>
      <c r="F127" s="33"/>
      <c r="G127" s="3659"/>
      <c r="H127" s="1397"/>
      <c r="I127" s="1397"/>
      <c r="J127" s="1398"/>
      <c r="K127" s="1295"/>
      <c r="L127" s="1295"/>
      <c r="M127" s="1295"/>
      <c r="N127" s="3659"/>
      <c r="O127" s="1250"/>
      <c r="P127" s="1251"/>
      <c r="Q127" s="1252"/>
      <c r="R127" s="1295"/>
      <c r="S127" s="1251"/>
      <c r="T127" s="1251"/>
      <c r="U127" s="3697"/>
      <c r="V127" s="1250"/>
      <c r="W127" s="1397"/>
      <c r="X127" s="2246"/>
      <c r="Y127" s="1251"/>
      <c r="Z127" s="1295"/>
      <c r="AA127" s="1237">
        <f t="shared" si="5"/>
        <v>0</v>
      </c>
      <c r="AB127" s="3788"/>
      <c r="AC127" s="1250"/>
      <c r="AD127" s="1251"/>
      <c r="AE127" s="2246"/>
      <c r="AF127" s="1251"/>
      <c r="AG127" s="1295"/>
      <c r="AH127" s="1295"/>
      <c r="AI127" s="3788"/>
      <c r="AJ127" s="1250"/>
      <c r="AK127" s="1251"/>
      <c r="AL127" s="1252"/>
      <c r="AM127" s="1248"/>
      <c r="AN127" s="1295"/>
      <c r="AO127" s="1237">
        <f t="shared" si="2"/>
        <v>0</v>
      </c>
    </row>
    <row r="128" spans="1:41" ht="18" hidden="1" customHeight="1" thickBot="1">
      <c r="A128" s="3544"/>
      <c r="B128" s="3720"/>
      <c r="C128" s="30"/>
      <c r="D128" s="31"/>
      <c r="E128" s="32"/>
      <c r="F128" s="33"/>
      <c r="G128" s="3659"/>
      <c r="H128" s="1397"/>
      <c r="I128" s="1397"/>
      <c r="J128" s="1398"/>
      <c r="K128" s="1295"/>
      <c r="L128" s="1295"/>
      <c r="M128" s="1295"/>
      <c r="N128" s="3659"/>
      <c r="O128" s="1250"/>
      <c r="P128" s="1251"/>
      <c r="Q128" s="1252"/>
      <c r="R128" s="1295"/>
      <c r="S128" s="1251"/>
      <c r="T128" s="1251"/>
      <c r="U128" s="3697"/>
      <c r="V128" s="1250"/>
      <c r="W128" s="1397"/>
      <c r="X128" s="2246"/>
      <c r="Y128" s="1251"/>
      <c r="Z128" s="1295"/>
      <c r="AA128" s="1237">
        <f t="shared" si="5"/>
        <v>0</v>
      </c>
      <c r="AB128" s="3788"/>
      <c r="AC128" s="1250"/>
      <c r="AD128" s="1251"/>
      <c r="AE128" s="2246"/>
      <c r="AF128" s="1251"/>
      <c r="AG128" s="1295"/>
      <c r="AH128" s="1295"/>
      <c r="AI128" s="3788"/>
      <c r="AJ128" s="1250"/>
      <c r="AK128" s="1251"/>
      <c r="AL128" s="1252"/>
      <c r="AM128" s="1248"/>
      <c r="AN128" s="1295"/>
      <c r="AO128" s="1237">
        <f t="shared" si="2"/>
        <v>0</v>
      </c>
    </row>
    <row r="129" spans="1:41" ht="18" hidden="1" customHeight="1" thickBot="1">
      <c r="A129" s="3544"/>
      <c r="B129" s="3720"/>
      <c r="C129" s="30"/>
      <c r="D129" s="31"/>
      <c r="E129" s="32"/>
      <c r="F129" s="33"/>
      <c r="G129" s="3659"/>
      <c r="H129" s="1397"/>
      <c r="I129" s="1397"/>
      <c r="J129" s="1398"/>
      <c r="K129" s="1295"/>
      <c r="L129" s="1295"/>
      <c r="M129" s="1295"/>
      <c r="N129" s="3659"/>
      <c r="O129" s="1250"/>
      <c r="P129" s="1251"/>
      <c r="Q129" s="1252"/>
      <c r="R129" s="1295"/>
      <c r="S129" s="1251"/>
      <c r="T129" s="1251"/>
      <c r="U129" s="3697"/>
      <c r="V129" s="1250"/>
      <c r="W129" s="1397"/>
      <c r="X129" s="2246"/>
      <c r="Y129" s="1251"/>
      <c r="Z129" s="1295"/>
      <c r="AA129" s="1237">
        <f t="shared" si="5"/>
        <v>0</v>
      </c>
      <c r="AB129" s="3788"/>
      <c r="AC129" s="1250"/>
      <c r="AD129" s="1251"/>
      <c r="AE129" s="2246"/>
      <c r="AF129" s="1251"/>
      <c r="AG129" s="1295"/>
      <c r="AH129" s="1295"/>
      <c r="AI129" s="3788"/>
      <c r="AJ129" s="1250"/>
      <c r="AK129" s="1251"/>
      <c r="AL129" s="1252"/>
      <c r="AM129" s="1248"/>
      <c r="AN129" s="1295"/>
      <c r="AO129" s="1237">
        <f t="shared" si="2"/>
        <v>0</v>
      </c>
    </row>
    <row r="130" spans="1:41" ht="18" hidden="1" customHeight="1" thickBot="1">
      <c r="A130" s="3544"/>
      <c r="B130" s="3720"/>
      <c r="C130" s="30"/>
      <c r="D130" s="31"/>
      <c r="E130" s="32"/>
      <c r="F130" s="33"/>
      <c r="G130" s="3659"/>
      <c r="H130" s="1397"/>
      <c r="I130" s="1397"/>
      <c r="J130" s="1398"/>
      <c r="K130" s="1295"/>
      <c r="L130" s="1295"/>
      <c r="M130" s="1295"/>
      <c r="N130" s="3659"/>
      <c r="O130" s="1250"/>
      <c r="P130" s="1251"/>
      <c r="Q130" s="1252"/>
      <c r="R130" s="1295"/>
      <c r="S130" s="1251"/>
      <c r="T130" s="1251"/>
      <c r="U130" s="3697"/>
      <c r="V130" s="1250"/>
      <c r="W130" s="1397"/>
      <c r="X130" s="2246"/>
      <c r="Y130" s="1251"/>
      <c r="Z130" s="1295"/>
      <c r="AA130" s="1237">
        <f t="shared" si="5"/>
        <v>0</v>
      </c>
      <c r="AB130" s="3788"/>
      <c r="AC130" s="1250"/>
      <c r="AD130" s="1251"/>
      <c r="AE130" s="2246"/>
      <c r="AF130" s="1251"/>
      <c r="AG130" s="1295"/>
      <c r="AH130" s="1295"/>
      <c r="AI130" s="3788"/>
      <c r="AJ130" s="1250"/>
      <c r="AK130" s="1251"/>
      <c r="AL130" s="1252"/>
      <c r="AM130" s="1248"/>
      <c r="AN130" s="1295"/>
      <c r="AO130" s="1237">
        <f t="shared" si="2"/>
        <v>0</v>
      </c>
    </row>
    <row r="131" spans="1:41" ht="18" hidden="1" customHeight="1" thickBot="1">
      <c r="A131" s="3544"/>
      <c r="B131" s="3720"/>
      <c r="C131" s="30"/>
      <c r="D131" s="31"/>
      <c r="E131" s="32"/>
      <c r="F131" s="33"/>
      <c r="G131" s="3659"/>
      <c r="H131" s="1397"/>
      <c r="I131" s="1397"/>
      <c r="J131" s="1398"/>
      <c r="K131" s="1295"/>
      <c r="L131" s="1295"/>
      <c r="M131" s="1295"/>
      <c r="N131" s="3659"/>
      <c r="O131" s="1250"/>
      <c r="P131" s="1251"/>
      <c r="Q131" s="1252"/>
      <c r="R131" s="1295"/>
      <c r="S131" s="1251"/>
      <c r="T131" s="1251"/>
      <c r="U131" s="3697"/>
      <c r="V131" s="1250"/>
      <c r="W131" s="1397"/>
      <c r="X131" s="2246"/>
      <c r="Y131" s="1251"/>
      <c r="Z131" s="1295"/>
      <c r="AA131" s="1237">
        <f t="shared" si="5"/>
        <v>0</v>
      </c>
      <c r="AB131" s="3788"/>
      <c r="AC131" s="1250"/>
      <c r="AD131" s="1251"/>
      <c r="AE131" s="2246"/>
      <c r="AF131" s="1251"/>
      <c r="AG131" s="1295"/>
      <c r="AH131" s="1295"/>
      <c r="AI131" s="3788"/>
      <c r="AJ131" s="1250"/>
      <c r="AK131" s="1251"/>
      <c r="AL131" s="1252"/>
      <c r="AM131" s="1248"/>
      <c r="AN131" s="1295"/>
      <c r="AO131" s="1237">
        <f t="shared" si="2"/>
        <v>0</v>
      </c>
    </row>
    <row r="132" spans="1:41" ht="18" hidden="1" customHeight="1" thickBot="1">
      <c r="A132" s="3544"/>
      <c r="B132" s="3720"/>
      <c r="C132" s="30"/>
      <c r="D132" s="31"/>
      <c r="E132" s="32"/>
      <c r="F132" s="33"/>
      <c r="G132" s="3659"/>
      <c r="H132" s="1397"/>
      <c r="I132" s="1397"/>
      <c r="J132" s="1398"/>
      <c r="K132" s="1295"/>
      <c r="L132" s="1295"/>
      <c r="M132" s="1295"/>
      <c r="N132" s="3659"/>
      <c r="O132" s="1250"/>
      <c r="P132" s="1251"/>
      <c r="Q132" s="1252"/>
      <c r="R132" s="1295"/>
      <c r="S132" s="1251"/>
      <c r="T132" s="1251"/>
      <c r="U132" s="3697"/>
      <c r="V132" s="1250"/>
      <c r="W132" s="1397"/>
      <c r="X132" s="2246"/>
      <c r="Y132" s="1251"/>
      <c r="Z132" s="1295"/>
      <c r="AA132" s="1237">
        <f t="shared" si="5"/>
        <v>0</v>
      </c>
      <c r="AB132" s="3788"/>
      <c r="AC132" s="1250"/>
      <c r="AD132" s="1251"/>
      <c r="AE132" s="2246"/>
      <c r="AF132" s="1251"/>
      <c r="AG132" s="1295"/>
      <c r="AH132" s="1295"/>
      <c r="AI132" s="3788"/>
      <c r="AJ132" s="1250"/>
      <c r="AK132" s="1251"/>
      <c r="AL132" s="1252"/>
      <c r="AM132" s="1248"/>
      <c r="AN132" s="1295"/>
      <c r="AO132" s="1237">
        <f t="shared" si="2"/>
        <v>0</v>
      </c>
    </row>
    <row r="133" spans="1:41" ht="18" hidden="1" customHeight="1" thickBot="1">
      <c r="A133" s="3544"/>
      <c r="B133" s="3720"/>
      <c r="C133" s="30"/>
      <c r="D133" s="31"/>
      <c r="E133" s="32"/>
      <c r="F133" s="33"/>
      <c r="G133" s="3659"/>
      <c r="H133" s="1397"/>
      <c r="I133" s="1397"/>
      <c r="J133" s="1398"/>
      <c r="K133" s="1295"/>
      <c r="L133" s="1295"/>
      <c r="M133" s="1295"/>
      <c r="N133" s="3659"/>
      <c r="O133" s="1250"/>
      <c r="P133" s="1251"/>
      <c r="Q133" s="1252"/>
      <c r="R133" s="1295"/>
      <c r="S133" s="1251"/>
      <c r="T133" s="1251"/>
      <c r="U133" s="3697"/>
      <c r="V133" s="1250"/>
      <c r="W133" s="1397"/>
      <c r="X133" s="2246"/>
      <c r="Y133" s="1251"/>
      <c r="Z133" s="1295"/>
      <c r="AA133" s="1237">
        <f t="shared" si="5"/>
        <v>0</v>
      </c>
      <c r="AB133" s="3788"/>
      <c r="AC133" s="1250"/>
      <c r="AD133" s="1251"/>
      <c r="AE133" s="2246"/>
      <c r="AF133" s="1251"/>
      <c r="AG133" s="1295"/>
      <c r="AH133" s="1295"/>
      <c r="AI133" s="3788"/>
      <c r="AJ133" s="1250"/>
      <c r="AK133" s="1251"/>
      <c r="AL133" s="1252"/>
      <c r="AM133" s="1248"/>
      <c r="AN133" s="1295"/>
      <c r="AO133" s="1237">
        <f t="shared" si="2"/>
        <v>0</v>
      </c>
    </row>
    <row r="134" spans="1:41" ht="18" hidden="1" customHeight="1" thickBot="1">
      <c r="A134" s="3544"/>
      <c r="B134" s="3720"/>
      <c r="C134" s="30"/>
      <c r="D134" s="31"/>
      <c r="E134" s="32"/>
      <c r="F134" s="33"/>
      <c r="G134" s="3659"/>
      <c r="H134" s="1397"/>
      <c r="I134" s="1397"/>
      <c r="J134" s="1398"/>
      <c r="K134" s="1295"/>
      <c r="L134" s="1295"/>
      <c r="M134" s="1295"/>
      <c r="N134" s="3659"/>
      <c r="O134" s="1250"/>
      <c r="P134" s="1251"/>
      <c r="Q134" s="1252"/>
      <c r="R134" s="1295"/>
      <c r="S134" s="1251"/>
      <c r="T134" s="1251"/>
      <c r="U134" s="3697"/>
      <c r="V134" s="1250"/>
      <c r="W134" s="1397"/>
      <c r="X134" s="2246"/>
      <c r="Y134" s="1251"/>
      <c r="Z134" s="1295"/>
      <c r="AA134" s="1237">
        <f t="shared" si="5"/>
        <v>0</v>
      </c>
      <c r="AB134" s="3788"/>
      <c r="AC134" s="1250"/>
      <c r="AD134" s="1251"/>
      <c r="AE134" s="2246"/>
      <c r="AF134" s="1251"/>
      <c r="AG134" s="1295"/>
      <c r="AH134" s="1295"/>
      <c r="AI134" s="3788"/>
      <c r="AJ134" s="1250"/>
      <c r="AK134" s="1251"/>
      <c r="AL134" s="1252"/>
      <c r="AM134" s="1248"/>
      <c r="AN134" s="1295"/>
      <c r="AO134" s="1237">
        <f t="shared" si="2"/>
        <v>0</v>
      </c>
    </row>
    <row r="135" spans="1:41" ht="18" hidden="1" customHeight="1" thickBot="1">
      <c r="A135" s="3544"/>
      <c r="B135" s="3720"/>
      <c r="C135" s="30"/>
      <c r="D135" s="31"/>
      <c r="E135" s="32"/>
      <c r="F135" s="33"/>
      <c r="G135" s="3659"/>
      <c r="H135" s="1397"/>
      <c r="I135" s="1397"/>
      <c r="J135" s="1398"/>
      <c r="K135" s="1295"/>
      <c r="L135" s="1295"/>
      <c r="M135" s="1295"/>
      <c r="N135" s="3659"/>
      <c r="O135" s="1250"/>
      <c r="P135" s="1251"/>
      <c r="Q135" s="1252"/>
      <c r="R135" s="1295"/>
      <c r="S135" s="1251"/>
      <c r="T135" s="1251"/>
      <c r="U135" s="3697"/>
      <c r="V135" s="1250"/>
      <c r="W135" s="1397"/>
      <c r="X135" s="2246"/>
      <c r="Y135" s="1251"/>
      <c r="Z135" s="1295"/>
      <c r="AA135" s="1237">
        <f t="shared" si="5"/>
        <v>0</v>
      </c>
      <c r="AB135" s="3788"/>
      <c r="AC135" s="1250"/>
      <c r="AD135" s="1251"/>
      <c r="AE135" s="2246"/>
      <c r="AF135" s="1251"/>
      <c r="AG135" s="1295"/>
      <c r="AH135" s="1295"/>
      <c r="AI135" s="3788"/>
      <c r="AJ135" s="1250"/>
      <c r="AK135" s="1251"/>
      <c r="AL135" s="1252"/>
      <c r="AM135" s="1248"/>
      <c r="AN135" s="1295"/>
      <c r="AO135" s="1237">
        <f t="shared" si="2"/>
        <v>0</v>
      </c>
    </row>
    <row r="136" spans="1:41" ht="18" hidden="1" customHeight="1" thickBot="1">
      <c r="A136" s="3544"/>
      <c r="B136" s="3720"/>
      <c r="C136" s="30"/>
      <c r="D136" s="31"/>
      <c r="E136" s="32"/>
      <c r="F136" s="33"/>
      <c r="G136" s="3659"/>
      <c r="H136" s="1397"/>
      <c r="I136" s="1397"/>
      <c r="J136" s="1398"/>
      <c r="K136" s="1295"/>
      <c r="L136" s="1295"/>
      <c r="M136" s="1295"/>
      <c r="N136" s="3659"/>
      <c r="O136" s="1250"/>
      <c r="P136" s="1251"/>
      <c r="Q136" s="1252"/>
      <c r="R136" s="1295"/>
      <c r="S136" s="1251"/>
      <c r="T136" s="1251"/>
      <c r="U136" s="3697"/>
      <c r="V136" s="1250"/>
      <c r="W136" s="1397"/>
      <c r="X136" s="2246"/>
      <c r="Y136" s="1251"/>
      <c r="Z136" s="1295"/>
      <c r="AA136" s="1237">
        <f t="shared" si="5"/>
        <v>0</v>
      </c>
      <c r="AB136" s="3788"/>
      <c r="AC136" s="1250"/>
      <c r="AD136" s="1251"/>
      <c r="AE136" s="2246"/>
      <c r="AF136" s="1251"/>
      <c r="AG136" s="1295"/>
      <c r="AH136" s="1295"/>
      <c r="AI136" s="3788"/>
      <c r="AJ136" s="1250"/>
      <c r="AK136" s="1251"/>
      <c r="AL136" s="1252"/>
      <c r="AM136" s="1248"/>
      <c r="AN136" s="1295"/>
      <c r="AO136" s="1237">
        <f t="shared" si="2"/>
        <v>0</v>
      </c>
    </row>
    <row r="137" spans="1:41" ht="18" hidden="1" customHeight="1" thickBot="1">
      <c r="A137" s="3544"/>
      <c r="B137" s="3720"/>
      <c r="C137" s="30"/>
      <c r="D137" s="31"/>
      <c r="E137" s="32"/>
      <c r="F137" s="33"/>
      <c r="G137" s="3659"/>
      <c r="H137" s="1397"/>
      <c r="I137" s="1397"/>
      <c r="J137" s="1398"/>
      <c r="K137" s="1295"/>
      <c r="L137" s="1295"/>
      <c r="M137" s="1295"/>
      <c r="N137" s="3659"/>
      <c r="O137" s="1250"/>
      <c r="P137" s="1251"/>
      <c r="Q137" s="1252"/>
      <c r="R137" s="1295"/>
      <c r="S137" s="1251"/>
      <c r="T137" s="1251"/>
      <c r="U137" s="3697"/>
      <c r="V137" s="1250"/>
      <c r="W137" s="1397"/>
      <c r="X137" s="2246"/>
      <c r="Y137" s="1251"/>
      <c r="Z137" s="1295"/>
      <c r="AA137" s="1237">
        <f t="shared" si="5"/>
        <v>0</v>
      </c>
      <c r="AB137" s="3788"/>
      <c r="AC137" s="1250"/>
      <c r="AD137" s="1251"/>
      <c r="AE137" s="2246"/>
      <c r="AF137" s="1251"/>
      <c r="AG137" s="1295"/>
      <c r="AH137" s="1295"/>
      <c r="AI137" s="3788"/>
      <c r="AJ137" s="1250"/>
      <c r="AK137" s="1251"/>
      <c r="AL137" s="1252"/>
      <c r="AM137" s="1248"/>
      <c r="AN137" s="1295"/>
      <c r="AO137" s="1237">
        <f t="shared" si="2"/>
        <v>0</v>
      </c>
    </row>
    <row r="138" spans="1:41" ht="18" hidden="1" customHeight="1" thickBot="1">
      <c r="A138" s="3545"/>
      <c r="B138" s="3721"/>
      <c r="C138" s="35"/>
      <c r="D138" s="36"/>
      <c r="E138" s="37"/>
      <c r="F138" s="38"/>
      <c r="G138" s="3660"/>
      <c r="H138" s="1402"/>
      <c r="I138" s="1402"/>
      <c r="J138" s="1403"/>
      <c r="K138" s="1311"/>
      <c r="L138" s="1311"/>
      <c r="M138" s="1311"/>
      <c r="N138" s="3660"/>
      <c r="O138" s="1256"/>
      <c r="P138" s="1257"/>
      <c r="Q138" s="1258"/>
      <c r="R138" s="1311"/>
      <c r="S138" s="1257"/>
      <c r="T138" s="1257"/>
      <c r="U138" s="3698"/>
      <c r="V138" s="1256"/>
      <c r="W138" s="1402"/>
      <c r="X138" s="2247"/>
      <c r="Y138" s="1257"/>
      <c r="Z138" s="1311"/>
      <c r="AA138" s="1237">
        <f t="shared" si="5"/>
        <v>0</v>
      </c>
      <c r="AB138" s="3789"/>
      <c r="AC138" s="1256"/>
      <c r="AD138" s="1257"/>
      <c r="AE138" s="2247"/>
      <c r="AF138" s="1257"/>
      <c r="AG138" s="1311"/>
      <c r="AH138" s="1311"/>
      <c r="AI138" s="3789"/>
      <c r="AJ138" s="1256"/>
      <c r="AK138" s="1257"/>
      <c r="AL138" s="1258"/>
      <c r="AM138" s="1254"/>
      <c r="AN138" s="1311"/>
      <c r="AO138" s="1237">
        <f t="shared" si="2"/>
        <v>0</v>
      </c>
    </row>
    <row r="139" spans="1:41" ht="18" hidden="1" customHeight="1" thickBot="1">
      <c r="A139" s="3543" t="s">
        <v>47</v>
      </c>
      <c r="B139" s="3719"/>
      <c r="C139" s="25"/>
      <c r="D139" s="26"/>
      <c r="E139" s="27"/>
      <c r="F139" s="28"/>
      <c r="G139" s="3658"/>
      <c r="H139" s="1845"/>
      <c r="I139" s="1845"/>
      <c r="J139" s="1846"/>
      <c r="K139" s="1320"/>
      <c r="L139" s="1320"/>
      <c r="M139" s="1320"/>
      <c r="N139" s="3658"/>
      <c r="O139" s="1244"/>
      <c r="P139" s="1245"/>
      <c r="Q139" s="1246"/>
      <c r="R139" s="1320"/>
      <c r="S139" s="1245"/>
      <c r="T139" s="1245"/>
      <c r="U139" s="3696"/>
      <c r="V139" s="1244"/>
      <c r="W139" s="1845"/>
      <c r="X139" s="2245"/>
      <c r="Y139" s="1245"/>
      <c r="Z139" s="1320"/>
      <c r="AA139" s="1237">
        <f t="shared" si="5"/>
        <v>0</v>
      </c>
      <c r="AB139" s="3658"/>
      <c r="AC139" s="1244"/>
      <c r="AD139" s="1245"/>
      <c r="AE139" s="2245"/>
      <c r="AF139" s="1245"/>
      <c r="AG139" s="1320"/>
      <c r="AH139" s="1320"/>
      <c r="AI139" s="3658"/>
      <c r="AJ139" s="1244"/>
      <c r="AK139" s="1245"/>
      <c r="AL139" s="1246"/>
      <c r="AM139" s="1237"/>
      <c r="AN139" s="1320"/>
      <c r="AO139" s="1237">
        <f t="shared" si="2"/>
        <v>0</v>
      </c>
    </row>
    <row r="140" spans="1:41" ht="18" hidden="1" customHeight="1" thickBot="1">
      <c r="A140" s="3544"/>
      <c r="B140" s="3720"/>
      <c r="C140" s="30"/>
      <c r="D140" s="31"/>
      <c r="E140" s="32"/>
      <c r="F140" s="33"/>
      <c r="G140" s="3659"/>
      <c r="H140" s="1397"/>
      <c r="I140" s="1397"/>
      <c r="J140" s="1398"/>
      <c r="K140" s="1295"/>
      <c r="L140" s="1295"/>
      <c r="M140" s="1295"/>
      <c r="N140" s="3659"/>
      <c r="O140" s="1250"/>
      <c r="P140" s="1251"/>
      <c r="Q140" s="1252"/>
      <c r="R140" s="1295"/>
      <c r="S140" s="1251"/>
      <c r="T140" s="1251"/>
      <c r="U140" s="3697"/>
      <c r="V140" s="1250"/>
      <c r="W140" s="1397"/>
      <c r="X140" s="2246"/>
      <c r="Y140" s="1251"/>
      <c r="Z140" s="1295"/>
      <c r="AA140" s="1237">
        <f t="shared" si="5"/>
        <v>0</v>
      </c>
      <c r="AB140" s="3788"/>
      <c r="AC140" s="1250"/>
      <c r="AD140" s="1251"/>
      <c r="AE140" s="2246"/>
      <c r="AF140" s="1251"/>
      <c r="AG140" s="1295"/>
      <c r="AH140" s="1295"/>
      <c r="AI140" s="3659"/>
      <c r="AJ140" s="1250"/>
      <c r="AK140" s="1251"/>
      <c r="AL140" s="1252"/>
      <c r="AM140" s="1248"/>
      <c r="AN140" s="1295"/>
      <c r="AO140" s="1237">
        <f t="shared" si="2"/>
        <v>0</v>
      </c>
    </row>
    <row r="141" spans="1:41" ht="18" hidden="1" customHeight="1" thickBot="1">
      <c r="A141" s="3544"/>
      <c r="B141" s="3720"/>
      <c r="C141" s="30"/>
      <c r="D141" s="31"/>
      <c r="E141" s="32"/>
      <c r="F141" s="33"/>
      <c r="G141" s="3659"/>
      <c r="H141" s="1397"/>
      <c r="I141" s="1397"/>
      <c r="J141" s="1398"/>
      <c r="K141" s="1295"/>
      <c r="L141" s="1295"/>
      <c r="M141" s="1295"/>
      <c r="N141" s="3659"/>
      <c r="O141" s="1250"/>
      <c r="P141" s="1251"/>
      <c r="Q141" s="1252"/>
      <c r="R141" s="1295"/>
      <c r="S141" s="1251"/>
      <c r="T141" s="1251"/>
      <c r="U141" s="3697"/>
      <c r="V141" s="1250"/>
      <c r="W141" s="1397"/>
      <c r="X141" s="2246"/>
      <c r="Y141" s="1251"/>
      <c r="Z141" s="1295"/>
      <c r="AA141" s="1237">
        <f t="shared" si="5"/>
        <v>0</v>
      </c>
      <c r="AB141" s="3788"/>
      <c r="AC141" s="1250"/>
      <c r="AD141" s="1251"/>
      <c r="AE141" s="2246"/>
      <c r="AF141" s="1251"/>
      <c r="AG141" s="1295"/>
      <c r="AH141" s="1295"/>
      <c r="AI141" s="3659"/>
      <c r="AJ141" s="1250"/>
      <c r="AK141" s="1251"/>
      <c r="AL141" s="1252"/>
      <c r="AM141" s="1248"/>
      <c r="AN141" s="1295"/>
      <c r="AO141" s="1237">
        <f t="shared" si="2"/>
        <v>0</v>
      </c>
    </row>
    <row r="142" spans="1:41" ht="18" hidden="1" customHeight="1" thickBot="1">
      <c r="A142" s="3544"/>
      <c r="B142" s="3720"/>
      <c r="C142" s="30"/>
      <c r="D142" s="31"/>
      <c r="E142" s="32"/>
      <c r="F142" s="33"/>
      <c r="G142" s="3659"/>
      <c r="H142" s="1397"/>
      <c r="I142" s="1397"/>
      <c r="J142" s="1398"/>
      <c r="K142" s="1295"/>
      <c r="L142" s="1295"/>
      <c r="M142" s="1295"/>
      <c r="N142" s="3659"/>
      <c r="O142" s="1250"/>
      <c r="P142" s="1251"/>
      <c r="Q142" s="1252"/>
      <c r="R142" s="1295"/>
      <c r="S142" s="1251"/>
      <c r="T142" s="1251"/>
      <c r="U142" s="3697"/>
      <c r="V142" s="1250"/>
      <c r="W142" s="1397"/>
      <c r="X142" s="2246"/>
      <c r="Y142" s="1251"/>
      <c r="Z142" s="1295"/>
      <c r="AA142" s="1237">
        <f t="shared" si="5"/>
        <v>0</v>
      </c>
      <c r="AB142" s="3788"/>
      <c r="AC142" s="1250"/>
      <c r="AD142" s="1251"/>
      <c r="AE142" s="2246"/>
      <c r="AF142" s="1251"/>
      <c r="AG142" s="1295"/>
      <c r="AH142" s="1295"/>
      <c r="AI142" s="3659"/>
      <c r="AJ142" s="1250"/>
      <c r="AK142" s="1251"/>
      <c r="AL142" s="1252"/>
      <c r="AM142" s="1248"/>
      <c r="AN142" s="1295"/>
      <c r="AO142" s="1237">
        <f t="shared" si="2"/>
        <v>0</v>
      </c>
    </row>
    <row r="143" spans="1:41" ht="18" hidden="1" customHeight="1" thickBot="1">
      <c r="A143" s="3544"/>
      <c r="B143" s="3720"/>
      <c r="C143" s="30"/>
      <c r="D143" s="31"/>
      <c r="E143" s="32"/>
      <c r="F143" s="33"/>
      <c r="G143" s="3659"/>
      <c r="H143" s="1397"/>
      <c r="I143" s="1397"/>
      <c r="J143" s="1398"/>
      <c r="K143" s="1295"/>
      <c r="L143" s="1295"/>
      <c r="M143" s="1295"/>
      <c r="N143" s="3659"/>
      <c r="O143" s="1250"/>
      <c r="P143" s="1251"/>
      <c r="Q143" s="1252"/>
      <c r="R143" s="1295"/>
      <c r="S143" s="1251"/>
      <c r="T143" s="1251"/>
      <c r="U143" s="3697"/>
      <c r="V143" s="1250"/>
      <c r="W143" s="1397"/>
      <c r="X143" s="2246"/>
      <c r="Y143" s="1251"/>
      <c r="Z143" s="1295"/>
      <c r="AA143" s="1237">
        <f t="shared" si="5"/>
        <v>0</v>
      </c>
      <c r="AB143" s="3788"/>
      <c r="AC143" s="1250"/>
      <c r="AD143" s="1251"/>
      <c r="AE143" s="2246"/>
      <c r="AF143" s="1251"/>
      <c r="AG143" s="1295"/>
      <c r="AH143" s="1295"/>
      <c r="AI143" s="3659"/>
      <c r="AJ143" s="1250"/>
      <c r="AK143" s="1251"/>
      <c r="AL143" s="1252"/>
      <c r="AM143" s="1248"/>
      <c r="AN143" s="1295"/>
      <c r="AO143" s="1237">
        <f t="shared" si="2"/>
        <v>0</v>
      </c>
    </row>
    <row r="144" spans="1:41" ht="18" hidden="1" customHeight="1" thickBot="1">
      <c r="A144" s="3544"/>
      <c r="B144" s="3720"/>
      <c r="C144" s="30"/>
      <c r="D144" s="31"/>
      <c r="E144" s="32"/>
      <c r="F144" s="33"/>
      <c r="G144" s="3659"/>
      <c r="H144" s="1397"/>
      <c r="I144" s="1397"/>
      <c r="J144" s="1398"/>
      <c r="K144" s="1295"/>
      <c r="L144" s="1295"/>
      <c r="M144" s="1295"/>
      <c r="N144" s="3659"/>
      <c r="O144" s="1250"/>
      <c r="P144" s="1251"/>
      <c r="Q144" s="1252"/>
      <c r="R144" s="1295"/>
      <c r="S144" s="1251"/>
      <c r="T144" s="1251"/>
      <c r="U144" s="3697"/>
      <c r="V144" s="1250"/>
      <c r="W144" s="1397"/>
      <c r="X144" s="2246"/>
      <c r="Y144" s="1251"/>
      <c r="Z144" s="1295"/>
      <c r="AA144" s="1237">
        <f t="shared" si="5"/>
        <v>0</v>
      </c>
      <c r="AB144" s="3788"/>
      <c r="AC144" s="1250"/>
      <c r="AD144" s="1251"/>
      <c r="AE144" s="2246"/>
      <c r="AF144" s="1251"/>
      <c r="AG144" s="1295"/>
      <c r="AH144" s="1295"/>
      <c r="AI144" s="3659"/>
      <c r="AJ144" s="1250"/>
      <c r="AK144" s="1251"/>
      <c r="AL144" s="1252"/>
      <c r="AM144" s="1248"/>
      <c r="AN144" s="1295"/>
      <c r="AO144" s="1237">
        <f t="shared" si="2"/>
        <v>0</v>
      </c>
    </row>
    <row r="145" spans="1:41" ht="18" hidden="1" customHeight="1" thickBot="1">
      <c r="A145" s="3544"/>
      <c r="B145" s="3720"/>
      <c r="C145" s="30"/>
      <c r="D145" s="31"/>
      <c r="E145" s="32"/>
      <c r="F145" s="33"/>
      <c r="G145" s="3659"/>
      <c r="H145" s="1397"/>
      <c r="I145" s="1397"/>
      <c r="J145" s="1398"/>
      <c r="K145" s="1295"/>
      <c r="L145" s="1295"/>
      <c r="M145" s="1295"/>
      <c r="N145" s="3659"/>
      <c r="O145" s="1250"/>
      <c r="P145" s="1251"/>
      <c r="Q145" s="1252"/>
      <c r="R145" s="1295"/>
      <c r="S145" s="1251"/>
      <c r="T145" s="1251"/>
      <c r="U145" s="3697"/>
      <c r="V145" s="1250"/>
      <c r="W145" s="1397"/>
      <c r="X145" s="2246"/>
      <c r="Y145" s="1251"/>
      <c r="Z145" s="1295"/>
      <c r="AA145" s="1237">
        <f t="shared" si="5"/>
        <v>0</v>
      </c>
      <c r="AB145" s="3788"/>
      <c r="AC145" s="1250"/>
      <c r="AD145" s="1251"/>
      <c r="AE145" s="2246"/>
      <c r="AF145" s="1251"/>
      <c r="AG145" s="1295"/>
      <c r="AH145" s="1295"/>
      <c r="AI145" s="3659"/>
      <c r="AJ145" s="1250"/>
      <c r="AK145" s="1251"/>
      <c r="AL145" s="1252"/>
      <c r="AM145" s="1248"/>
      <c r="AN145" s="1295"/>
      <c r="AO145" s="1237">
        <f t="shared" si="2"/>
        <v>0</v>
      </c>
    </row>
    <row r="146" spans="1:41" ht="18" hidden="1" customHeight="1" thickBot="1">
      <c r="A146" s="3544"/>
      <c r="B146" s="3720"/>
      <c r="C146" s="30"/>
      <c r="D146" s="31"/>
      <c r="E146" s="32"/>
      <c r="F146" s="33"/>
      <c r="G146" s="3659"/>
      <c r="H146" s="1397"/>
      <c r="I146" s="1397"/>
      <c r="J146" s="1398"/>
      <c r="K146" s="1295"/>
      <c r="L146" s="1295"/>
      <c r="M146" s="1295"/>
      <c r="N146" s="3659"/>
      <c r="O146" s="1250"/>
      <c r="P146" s="1251"/>
      <c r="Q146" s="1252"/>
      <c r="R146" s="1295"/>
      <c r="S146" s="1251"/>
      <c r="T146" s="1251"/>
      <c r="U146" s="3697"/>
      <c r="V146" s="1250"/>
      <c r="W146" s="1397"/>
      <c r="X146" s="2246"/>
      <c r="Y146" s="1251"/>
      <c r="Z146" s="1295"/>
      <c r="AA146" s="1237">
        <f t="shared" si="5"/>
        <v>0</v>
      </c>
      <c r="AB146" s="3788"/>
      <c r="AC146" s="1250"/>
      <c r="AD146" s="1251"/>
      <c r="AE146" s="2246"/>
      <c r="AF146" s="1251"/>
      <c r="AG146" s="1295"/>
      <c r="AH146" s="1295"/>
      <c r="AI146" s="3659"/>
      <c r="AJ146" s="1250"/>
      <c r="AK146" s="1251"/>
      <c r="AL146" s="1252"/>
      <c r="AM146" s="1248"/>
      <c r="AN146" s="1295"/>
      <c r="AO146" s="1237">
        <f t="shared" si="2"/>
        <v>0</v>
      </c>
    </row>
    <row r="147" spans="1:41" ht="18" hidden="1" customHeight="1" thickBot="1">
      <c r="A147" s="3544"/>
      <c r="B147" s="3720"/>
      <c r="C147" s="30"/>
      <c r="D147" s="31"/>
      <c r="E147" s="32"/>
      <c r="F147" s="33"/>
      <c r="G147" s="3659"/>
      <c r="H147" s="1397"/>
      <c r="I147" s="1397"/>
      <c r="J147" s="1398"/>
      <c r="K147" s="1295"/>
      <c r="L147" s="1295"/>
      <c r="M147" s="1295"/>
      <c r="N147" s="3659"/>
      <c r="O147" s="1250"/>
      <c r="P147" s="1251"/>
      <c r="Q147" s="1252"/>
      <c r="R147" s="1295"/>
      <c r="S147" s="1251"/>
      <c r="T147" s="1251"/>
      <c r="U147" s="3697"/>
      <c r="V147" s="1250"/>
      <c r="W147" s="1397"/>
      <c r="X147" s="2246"/>
      <c r="Y147" s="1251"/>
      <c r="Z147" s="1295"/>
      <c r="AA147" s="1237">
        <f t="shared" si="5"/>
        <v>0</v>
      </c>
      <c r="AB147" s="3788"/>
      <c r="AC147" s="1250"/>
      <c r="AD147" s="1251"/>
      <c r="AE147" s="2246"/>
      <c r="AF147" s="1251"/>
      <c r="AG147" s="1295"/>
      <c r="AH147" s="1295"/>
      <c r="AI147" s="3659"/>
      <c r="AJ147" s="1250"/>
      <c r="AK147" s="1251"/>
      <c r="AL147" s="1252"/>
      <c r="AM147" s="1248"/>
      <c r="AN147" s="1295"/>
      <c r="AO147" s="1237">
        <f t="shared" si="2"/>
        <v>0</v>
      </c>
    </row>
    <row r="148" spans="1:41" ht="18" hidden="1" customHeight="1" thickBot="1">
      <c r="A148" s="3544"/>
      <c r="B148" s="3720"/>
      <c r="C148" s="30"/>
      <c r="D148" s="31"/>
      <c r="E148" s="32"/>
      <c r="F148" s="33"/>
      <c r="G148" s="3659"/>
      <c r="H148" s="1397"/>
      <c r="I148" s="1397"/>
      <c r="J148" s="1398"/>
      <c r="K148" s="1295"/>
      <c r="L148" s="1295"/>
      <c r="M148" s="1295"/>
      <c r="N148" s="3659"/>
      <c r="O148" s="1250"/>
      <c r="P148" s="1251"/>
      <c r="Q148" s="1252"/>
      <c r="R148" s="1295"/>
      <c r="S148" s="1251"/>
      <c r="T148" s="1251"/>
      <c r="U148" s="3697"/>
      <c r="V148" s="1250"/>
      <c r="W148" s="1397"/>
      <c r="X148" s="2246"/>
      <c r="Y148" s="1251"/>
      <c r="Z148" s="1295"/>
      <c r="AA148" s="1237">
        <f t="shared" si="5"/>
        <v>0</v>
      </c>
      <c r="AB148" s="3788"/>
      <c r="AC148" s="1250"/>
      <c r="AD148" s="1251"/>
      <c r="AE148" s="2246"/>
      <c r="AF148" s="1251"/>
      <c r="AG148" s="1295"/>
      <c r="AH148" s="1295"/>
      <c r="AI148" s="3659"/>
      <c r="AJ148" s="1250"/>
      <c r="AK148" s="1251"/>
      <c r="AL148" s="1252"/>
      <c r="AM148" s="1248"/>
      <c r="AN148" s="1295"/>
      <c r="AO148" s="1237">
        <f t="shared" si="2"/>
        <v>0</v>
      </c>
    </row>
    <row r="149" spans="1:41" ht="18" hidden="1" customHeight="1" thickBot="1">
      <c r="A149" s="3544"/>
      <c r="B149" s="3720"/>
      <c r="C149" s="30"/>
      <c r="D149" s="31"/>
      <c r="E149" s="32"/>
      <c r="F149" s="33"/>
      <c r="G149" s="3659"/>
      <c r="H149" s="1397"/>
      <c r="I149" s="1397"/>
      <c r="J149" s="1398"/>
      <c r="K149" s="1295"/>
      <c r="L149" s="1295"/>
      <c r="M149" s="1295"/>
      <c r="N149" s="3659"/>
      <c r="O149" s="1250"/>
      <c r="P149" s="1251"/>
      <c r="Q149" s="1252"/>
      <c r="R149" s="1295"/>
      <c r="S149" s="1251"/>
      <c r="T149" s="1251"/>
      <c r="U149" s="3697"/>
      <c r="V149" s="1250"/>
      <c r="W149" s="1397"/>
      <c r="X149" s="2246"/>
      <c r="Y149" s="1251"/>
      <c r="Z149" s="1295"/>
      <c r="AA149" s="1237">
        <f t="shared" si="5"/>
        <v>0</v>
      </c>
      <c r="AB149" s="3788"/>
      <c r="AC149" s="1250"/>
      <c r="AD149" s="1251"/>
      <c r="AE149" s="2246"/>
      <c r="AF149" s="1251"/>
      <c r="AG149" s="1295"/>
      <c r="AH149" s="1295"/>
      <c r="AI149" s="3659"/>
      <c r="AJ149" s="1250"/>
      <c r="AK149" s="1251"/>
      <c r="AL149" s="1252"/>
      <c r="AM149" s="1248"/>
      <c r="AN149" s="1295"/>
      <c r="AO149" s="1237">
        <f t="shared" si="2"/>
        <v>0</v>
      </c>
    </row>
    <row r="150" spans="1:41" ht="18" hidden="1" customHeight="1" thickBot="1">
      <c r="A150" s="3544"/>
      <c r="B150" s="3720"/>
      <c r="C150" s="30"/>
      <c r="D150" s="31"/>
      <c r="E150" s="32"/>
      <c r="F150" s="33"/>
      <c r="G150" s="3659"/>
      <c r="H150" s="1397"/>
      <c r="I150" s="1397"/>
      <c r="J150" s="1398"/>
      <c r="K150" s="1295"/>
      <c r="L150" s="1295"/>
      <c r="M150" s="1295"/>
      <c r="N150" s="3659"/>
      <c r="O150" s="1250"/>
      <c r="P150" s="1251"/>
      <c r="Q150" s="1252"/>
      <c r="R150" s="1295"/>
      <c r="S150" s="1251"/>
      <c r="T150" s="1251"/>
      <c r="U150" s="3697"/>
      <c r="V150" s="1250"/>
      <c r="W150" s="1397"/>
      <c r="X150" s="2246"/>
      <c r="Y150" s="1251"/>
      <c r="Z150" s="1295"/>
      <c r="AA150" s="1237">
        <f t="shared" si="5"/>
        <v>0</v>
      </c>
      <c r="AB150" s="3788"/>
      <c r="AC150" s="1250"/>
      <c r="AD150" s="1251"/>
      <c r="AE150" s="2246"/>
      <c r="AF150" s="1251"/>
      <c r="AG150" s="1295"/>
      <c r="AH150" s="1295"/>
      <c r="AI150" s="3659"/>
      <c r="AJ150" s="1250"/>
      <c r="AK150" s="1251"/>
      <c r="AL150" s="1252"/>
      <c r="AM150" s="1248"/>
      <c r="AN150" s="1295"/>
      <c r="AO150" s="1237">
        <f t="shared" si="2"/>
        <v>0</v>
      </c>
    </row>
    <row r="151" spans="1:41" ht="18" hidden="1" customHeight="1" thickBot="1">
      <c r="A151" s="3544"/>
      <c r="B151" s="3720"/>
      <c r="C151" s="30"/>
      <c r="D151" s="31"/>
      <c r="E151" s="32"/>
      <c r="F151" s="33"/>
      <c r="G151" s="3659"/>
      <c r="H151" s="1397"/>
      <c r="I151" s="1397"/>
      <c r="J151" s="1398"/>
      <c r="K151" s="1295"/>
      <c r="L151" s="1295"/>
      <c r="M151" s="1295"/>
      <c r="N151" s="3659"/>
      <c r="O151" s="1250"/>
      <c r="P151" s="1251"/>
      <c r="Q151" s="1252"/>
      <c r="R151" s="1295"/>
      <c r="S151" s="1251"/>
      <c r="T151" s="1251"/>
      <c r="U151" s="3697"/>
      <c r="V151" s="1250"/>
      <c r="W151" s="1397"/>
      <c r="X151" s="2246"/>
      <c r="Y151" s="1251"/>
      <c r="Z151" s="1295"/>
      <c r="AA151" s="1237">
        <f t="shared" si="5"/>
        <v>0</v>
      </c>
      <c r="AB151" s="3788"/>
      <c r="AC151" s="1250"/>
      <c r="AD151" s="1251"/>
      <c r="AE151" s="2246"/>
      <c r="AF151" s="1251"/>
      <c r="AG151" s="1295"/>
      <c r="AH151" s="1295"/>
      <c r="AI151" s="3659"/>
      <c r="AJ151" s="1250"/>
      <c r="AK151" s="1251"/>
      <c r="AL151" s="1252"/>
      <c r="AM151" s="1248"/>
      <c r="AN151" s="1295"/>
      <c r="AO151" s="1237">
        <f t="shared" si="2"/>
        <v>0</v>
      </c>
    </row>
    <row r="152" spans="1:41" ht="18" hidden="1" customHeight="1" thickBot="1">
      <c r="A152" s="3544"/>
      <c r="B152" s="3720"/>
      <c r="C152" s="30"/>
      <c r="D152" s="31"/>
      <c r="E152" s="32"/>
      <c r="F152" s="33"/>
      <c r="G152" s="3659"/>
      <c r="H152" s="1397"/>
      <c r="I152" s="1397"/>
      <c r="J152" s="1398"/>
      <c r="K152" s="1295"/>
      <c r="L152" s="1295"/>
      <c r="M152" s="1295"/>
      <c r="N152" s="3659"/>
      <c r="O152" s="1250"/>
      <c r="P152" s="1251"/>
      <c r="Q152" s="1252"/>
      <c r="R152" s="1295"/>
      <c r="S152" s="1251"/>
      <c r="T152" s="1251"/>
      <c r="U152" s="3697"/>
      <c r="V152" s="1250"/>
      <c r="W152" s="1397"/>
      <c r="X152" s="2246"/>
      <c r="Y152" s="1251"/>
      <c r="Z152" s="1295"/>
      <c r="AA152" s="1237">
        <f t="shared" si="5"/>
        <v>0</v>
      </c>
      <c r="AB152" s="3788"/>
      <c r="AC152" s="1250"/>
      <c r="AD152" s="1251"/>
      <c r="AE152" s="2246"/>
      <c r="AF152" s="1251"/>
      <c r="AG152" s="1295"/>
      <c r="AH152" s="1295"/>
      <c r="AI152" s="3659"/>
      <c r="AJ152" s="1250"/>
      <c r="AK152" s="1251"/>
      <c r="AL152" s="1252"/>
      <c r="AM152" s="1248"/>
      <c r="AN152" s="1295"/>
      <c r="AO152" s="1237">
        <f t="shared" si="2"/>
        <v>0</v>
      </c>
    </row>
    <row r="153" spans="1:41" ht="18" hidden="1" customHeight="1" thickBot="1">
      <c r="A153" s="3545"/>
      <c r="B153" s="3721"/>
      <c r="C153" s="35"/>
      <c r="D153" s="36"/>
      <c r="E153" s="37"/>
      <c r="F153" s="38"/>
      <c r="G153" s="3660"/>
      <c r="H153" s="1402"/>
      <c r="I153" s="1402"/>
      <c r="J153" s="1403"/>
      <c r="K153" s="1311"/>
      <c r="L153" s="1311"/>
      <c r="M153" s="1311"/>
      <c r="N153" s="3660"/>
      <c r="O153" s="1256"/>
      <c r="P153" s="1257"/>
      <c r="Q153" s="1258"/>
      <c r="R153" s="1311"/>
      <c r="S153" s="1257"/>
      <c r="T153" s="1257"/>
      <c r="U153" s="3698"/>
      <c r="V153" s="1256"/>
      <c r="W153" s="1402"/>
      <c r="X153" s="2247"/>
      <c r="Y153" s="1257"/>
      <c r="Z153" s="1311"/>
      <c r="AA153" s="1237">
        <f t="shared" si="5"/>
        <v>0</v>
      </c>
      <c r="AB153" s="3789"/>
      <c r="AC153" s="1256"/>
      <c r="AD153" s="1257"/>
      <c r="AE153" s="2247"/>
      <c r="AF153" s="1257"/>
      <c r="AG153" s="1311"/>
      <c r="AH153" s="1311"/>
      <c r="AI153" s="3660"/>
      <c r="AJ153" s="1256"/>
      <c r="AK153" s="1257"/>
      <c r="AL153" s="1258"/>
      <c r="AM153" s="1254"/>
      <c r="AN153" s="1311"/>
      <c r="AO153" s="1237">
        <f t="shared" si="2"/>
        <v>0</v>
      </c>
    </row>
    <row r="154" spans="1:41" ht="18" hidden="1" customHeight="1" thickBot="1">
      <c r="A154" s="3543" t="s">
        <v>48</v>
      </c>
      <c r="B154" s="3719"/>
      <c r="C154" s="25"/>
      <c r="D154" s="26"/>
      <c r="E154" s="27"/>
      <c r="F154" s="28"/>
      <c r="G154" s="3658"/>
      <c r="H154" s="1845"/>
      <c r="I154" s="1845"/>
      <c r="J154" s="1846"/>
      <c r="K154" s="1320"/>
      <c r="L154" s="1320"/>
      <c r="M154" s="1320"/>
      <c r="N154" s="3658"/>
      <c r="O154" s="1244"/>
      <c r="P154" s="1245"/>
      <c r="Q154" s="1246"/>
      <c r="R154" s="1320"/>
      <c r="S154" s="1245"/>
      <c r="T154" s="1245"/>
      <c r="U154" s="3696"/>
      <c r="V154" s="1244"/>
      <c r="W154" s="1845"/>
      <c r="X154" s="2245"/>
      <c r="Y154" s="1245"/>
      <c r="Z154" s="1320"/>
      <c r="AA154" s="1237">
        <f t="shared" si="5"/>
        <v>0</v>
      </c>
      <c r="AB154" s="3658"/>
      <c r="AC154" s="1244"/>
      <c r="AD154" s="1245"/>
      <c r="AE154" s="2245"/>
      <c r="AF154" s="1245"/>
      <c r="AG154" s="1320"/>
      <c r="AH154" s="1320"/>
      <c r="AI154" s="3658"/>
      <c r="AJ154" s="1244"/>
      <c r="AK154" s="1245"/>
      <c r="AL154" s="1246"/>
      <c r="AM154" s="1237"/>
      <c r="AN154" s="1320"/>
      <c r="AO154" s="1237">
        <f t="shared" si="2"/>
        <v>0</v>
      </c>
    </row>
    <row r="155" spans="1:41" ht="18" hidden="1" customHeight="1" thickBot="1">
      <c r="A155" s="3544"/>
      <c r="B155" s="3720"/>
      <c r="C155" s="30"/>
      <c r="D155" s="31"/>
      <c r="E155" s="32"/>
      <c r="F155" s="33"/>
      <c r="G155" s="3659"/>
      <c r="H155" s="1397"/>
      <c r="I155" s="1397"/>
      <c r="J155" s="1398"/>
      <c r="K155" s="1295"/>
      <c r="L155" s="1295"/>
      <c r="M155" s="1295"/>
      <c r="N155" s="3659"/>
      <c r="O155" s="1250"/>
      <c r="P155" s="1251"/>
      <c r="Q155" s="1252"/>
      <c r="R155" s="1295"/>
      <c r="S155" s="1251"/>
      <c r="T155" s="1251"/>
      <c r="U155" s="3697"/>
      <c r="V155" s="1250"/>
      <c r="W155" s="1397"/>
      <c r="X155" s="2246"/>
      <c r="Y155" s="1251"/>
      <c r="Z155" s="1295"/>
      <c r="AA155" s="1237">
        <f t="shared" si="5"/>
        <v>0</v>
      </c>
      <c r="AB155" s="3788"/>
      <c r="AC155" s="1250"/>
      <c r="AD155" s="1251"/>
      <c r="AE155" s="2246"/>
      <c r="AF155" s="1251"/>
      <c r="AG155" s="1295"/>
      <c r="AH155" s="1295"/>
      <c r="AI155" s="3659"/>
      <c r="AJ155" s="1250"/>
      <c r="AK155" s="1251"/>
      <c r="AL155" s="1252"/>
      <c r="AM155" s="1248"/>
      <c r="AN155" s="1295"/>
      <c r="AO155" s="1237">
        <f t="shared" si="2"/>
        <v>0</v>
      </c>
    </row>
    <row r="156" spans="1:41" ht="18" hidden="1" customHeight="1" thickBot="1">
      <c r="A156" s="3544"/>
      <c r="B156" s="3720"/>
      <c r="C156" s="30"/>
      <c r="D156" s="31"/>
      <c r="E156" s="32"/>
      <c r="F156" s="33"/>
      <c r="G156" s="3659"/>
      <c r="H156" s="1397"/>
      <c r="I156" s="1397"/>
      <c r="J156" s="1398"/>
      <c r="K156" s="1295"/>
      <c r="L156" s="1295"/>
      <c r="M156" s="1295"/>
      <c r="N156" s="3659"/>
      <c r="O156" s="1250"/>
      <c r="P156" s="1251"/>
      <c r="Q156" s="1252"/>
      <c r="R156" s="1295"/>
      <c r="S156" s="1251"/>
      <c r="T156" s="1251"/>
      <c r="U156" s="3697"/>
      <c r="V156" s="1250"/>
      <c r="W156" s="1397"/>
      <c r="X156" s="2246"/>
      <c r="Y156" s="1251"/>
      <c r="Z156" s="1295"/>
      <c r="AA156" s="1237">
        <f t="shared" si="5"/>
        <v>0</v>
      </c>
      <c r="AB156" s="3788"/>
      <c r="AC156" s="1250"/>
      <c r="AD156" s="1251"/>
      <c r="AE156" s="2246"/>
      <c r="AF156" s="1251"/>
      <c r="AG156" s="1295"/>
      <c r="AH156" s="1295"/>
      <c r="AI156" s="3659"/>
      <c r="AJ156" s="1250"/>
      <c r="AK156" s="1251"/>
      <c r="AL156" s="1252"/>
      <c r="AM156" s="1248"/>
      <c r="AN156" s="1295"/>
      <c r="AO156" s="1237">
        <f t="shared" si="2"/>
        <v>0</v>
      </c>
    </row>
    <row r="157" spans="1:41" ht="18" hidden="1" customHeight="1" thickBot="1">
      <c r="A157" s="3544"/>
      <c r="B157" s="3720"/>
      <c r="C157" s="30"/>
      <c r="D157" s="31"/>
      <c r="E157" s="32"/>
      <c r="F157" s="33"/>
      <c r="G157" s="3659"/>
      <c r="H157" s="1397"/>
      <c r="I157" s="1397"/>
      <c r="J157" s="1398"/>
      <c r="K157" s="1295"/>
      <c r="L157" s="1295"/>
      <c r="M157" s="1295"/>
      <c r="N157" s="3659"/>
      <c r="O157" s="1250"/>
      <c r="P157" s="1251"/>
      <c r="Q157" s="1252"/>
      <c r="R157" s="1295"/>
      <c r="S157" s="1251"/>
      <c r="T157" s="1251"/>
      <c r="U157" s="3697"/>
      <c r="V157" s="1250"/>
      <c r="W157" s="1397"/>
      <c r="X157" s="2246"/>
      <c r="Y157" s="1251"/>
      <c r="Z157" s="1295"/>
      <c r="AA157" s="1237">
        <f t="shared" si="5"/>
        <v>0</v>
      </c>
      <c r="AB157" s="3788"/>
      <c r="AC157" s="1250"/>
      <c r="AD157" s="1251"/>
      <c r="AE157" s="2246"/>
      <c r="AF157" s="1251"/>
      <c r="AG157" s="1295"/>
      <c r="AH157" s="1295"/>
      <c r="AI157" s="3659"/>
      <c r="AJ157" s="1250"/>
      <c r="AK157" s="1251"/>
      <c r="AL157" s="1252"/>
      <c r="AM157" s="1248"/>
      <c r="AN157" s="1295"/>
      <c r="AO157" s="1237">
        <f t="shared" si="2"/>
        <v>0</v>
      </c>
    </row>
    <row r="158" spans="1:41" ht="18" hidden="1" customHeight="1" thickBot="1">
      <c r="A158" s="3544"/>
      <c r="B158" s="3720"/>
      <c r="C158" s="30"/>
      <c r="D158" s="31"/>
      <c r="E158" s="32"/>
      <c r="F158" s="33"/>
      <c r="G158" s="3659"/>
      <c r="H158" s="1397"/>
      <c r="I158" s="1397"/>
      <c r="J158" s="1398"/>
      <c r="K158" s="1295"/>
      <c r="L158" s="1295"/>
      <c r="M158" s="1295"/>
      <c r="N158" s="3659"/>
      <c r="O158" s="1250"/>
      <c r="P158" s="1251"/>
      <c r="Q158" s="1252"/>
      <c r="R158" s="1295"/>
      <c r="S158" s="1251"/>
      <c r="T158" s="1251"/>
      <c r="U158" s="3697"/>
      <c r="V158" s="1250"/>
      <c r="W158" s="1397"/>
      <c r="X158" s="2246"/>
      <c r="Y158" s="1251"/>
      <c r="Z158" s="1295"/>
      <c r="AA158" s="1237">
        <f t="shared" si="5"/>
        <v>0</v>
      </c>
      <c r="AB158" s="3788"/>
      <c r="AC158" s="1250"/>
      <c r="AD158" s="1251"/>
      <c r="AE158" s="2246"/>
      <c r="AF158" s="1251"/>
      <c r="AG158" s="1295"/>
      <c r="AH158" s="1295"/>
      <c r="AI158" s="3659"/>
      <c r="AJ158" s="1250"/>
      <c r="AK158" s="1251"/>
      <c r="AL158" s="1252"/>
      <c r="AM158" s="1248"/>
      <c r="AN158" s="1295"/>
      <c r="AO158" s="1237">
        <f t="shared" si="2"/>
        <v>0</v>
      </c>
    </row>
    <row r="159" spans="1:41" ht="18" hidden="1" customHeight="1" thickBot="1">
      <c r="A159" s="3544"/>
      <c r="B159" s="3720"/>
      <c r="C159" s="30"/>
      <c r="D159" s="31"/>
      <c r="E159" s="32"/>
      <c r="F159" s="33"/>
      <c r="G159" s="3659"/>
      <c r="H159" s="1397"/>
      <c r="I159" s="1397"/>
      <c r="J159" s="1398"/>
      <c r="K159" s="1295"/>
      <c r="L159" s="1295"/>
      <c r="M159" s="1295"/>
      <c r="N159" s="3659"/>
      <c r="O159" s="1250"/>
      <c r="P159" s="1251"/>
      <c r="Q159" s="1252"/>
      <c r="R159" s="1295"/>
      <c r="S159" s="1251"/>
      <c r="T159" s="1251"/>
      <c r="U159" s="3697"/>
      <c r="V159" s="1250"/>
      <c r="W159" s="1397"/>
      <c r="X159" s="2246"/>
      <c r="Y159" s="1251"/>
      <c r="Z159" s="1295"/>
      <c r="AA159" s="1237">
        <f t="shared" si="5"/>
        <v>0</v>
      </c>
      <c r="AB159" s="3788"/>
      <c r="AC159" s="1250"/>
      <c r="AD159" s="1251"/>
      <c r="AE159" s="2246"/>
      <c r="AF159" s="1251"/>
      <c r="AG159" s="1295"/>
      <c r="AH159" s="1295"/>
      <c r="AI159" s="3659"/>
      <c r="AJ159" s="1250"/>
      <c r="AK159" s="1251"/>
      <c r="AL159" s="1252"/>
      <c r="AM159" s="1248"/>
      <c r="AN159" s="1295"/>
      <c r="AO159" s="1237">
        <f t="shared" si="2"/>
        <v>0</v>
      </c>
    </row>
    <row r="160" spans="1:41" ht="18" hidden="1" customHeight="1" thickBot="1">
      <c r="A160" s="3544"/>
      <c r="B160" s="3720"/>
      <c r="C160" s="30"/>
      <c r="D160" s="31"/>
      <c r="E160" s="32"/>
      <c r="F160" s="33"/>
      <c r="G160" s="3659"/>
      <c r="H160" s="1397"/>
      <c r="I160" s="1397"/>
      <c r="J160" s="1398"/>
      <c r="K160" s="1295"/>
      <c r="L160" s="1295"/>
      <c r="M160" s="1295"/>
      <c r="N160" s="3659"/>
      <c r="O160" s="1250"/>
      <c r="P160" s="1251"/>
      <c r="Q160" s="1252"/>
      <c r="R160" s="1295"/>
      <c r="S160" s="1251"/>
      <c r="T160" s="1251"/>
      <c r="U160" s="3697"/>
      <c r="V160" s="1250"/>
      <c r="W160" s="1397"/>
      <c r="X160" s="2246"/>
      <c r="Y160" s="1251"/>
      <c r="Z160" s="1295"/>
      <c r="AA160" s="1237">
        <f t="shared" si="5"/>
        <v>0</v>
      </c>
      <c r="AB160" s="3788"/>
      <c r="AC160" s="1250"/>
      <c r="AD160" s="1251"/>
      <c r="AE160" s="2246"/>
      <c r="AF160" s="1251"/>
      <c r="AG160" s="1295"/>
      <c r="AH160" s="1295"/>
      <c r="AI160" s="3659"/>
      <c r="AJ160" s="1250"/>
      <c r="AK160" s="1251"/>
      <c r="AL160" s="1252"/>
      <c r="AM160" s="1248"/>
      <c r="AN160" s="1295"/>
      <c r="AO160" s="1237">
        <f t="shared" si="2"/>
        <v>0</v>
      </c>
    </row>
    <row r="161" spans="1:41" ht="18" hidden="1" customHeight="1" thickBot="1">
      <c r="A161" s="3544"/>
      <c r="B161" s="3720"/>
      <c r="C161" s="30"/>
      <c r="D161" s="31"/>
      <c r="E161" s="32"/>
      <c r="F161" s="33"/>
      <c r="G161" s="3659"/>
      <c r="H161" s="1397"/>
      <c r="I161" s="1397"/>
      <c r="J161" s="1398"/>
      <c r="K161" s="1295"/>
      <c r="L161" s="1295"/>
      <c r="M161" s="1295"/>
      <c r="N161" s="3659"/>
      <c r="O161" s="1250"/>
      <c r="P161" s="1251"/>
      <c r="Q161" s="1252"/>
      <c r="R161" s="1295"/>
      <c r="S161" s="1251"/>
      <c r="T161" s="1251"/>
      <c r="U161" s="3697"/>
      <c r="V161" s="1250"/>
      <c r="W161" s="1397"/>
      <c r="X161" s="2246"/>
      <c r="Y161" s="1251"/>
      <c r="Z161" s="1295"/>
      <c r="AA161" s="1237">
        <f t="shared" si="5"/>
        <v>0</v>
      </c>
      <c r="AB161" s="3788"/>
      <c r="AC161" s="1250"/>
      <c r="AD161" s="1251"/>
      <c r="AE161" s="2246"/>
      <c r="AF161" s="1251"/>
      <c r="AG161" s="1295"/>
      <c r="AH161" s="1295"/>
      <c r="AI161" s="3659"/>
      <c r="AJ161" s="1250"/>
      <c r="AK161" s="1251"/>
      <c r="AL161" s="1252"/>
      <c r="AM161" s="1248"/>
      <c r="AN161" s="1295"/>
      <c r="AO161" s="1237">
        <f t="shared" si="2"/>
        <v>0</v>
      </c>
    </row>
    <row r="162" spans="1:41" ht="18" hidden="1" customHeight="1" thickBot="1">
      <c r="A162" s="3544"/>
      <c r="B162" s="3720"/>
      <c r="C162" s="30"/>
      <c r="D162" s="31"/>
      <c r="E162" s="32"/>
      <c r="F162" s="33"/>
      <c r="G162" s="3659"/>
      <c r="H162" s="1397"/>
      <c r="I162" s="1397"/>
      <c r="J162" s="1398"/>
      <c r="K162" s="1295"/>
      <c r="L162" s="1295"/>
      <c r="M162" s="1295"/>
      <c r="N162" s="3659"/>
      <c r="O162" s="1250"/>
      <c r="P162" s="1251"/>
      <c r="Q162" s="1252"/>
      <c r="R162" s="1295"/>
      <c r="S162" s="1251"/>
      <c r="T162" s="1251"/>
      <c r="U162" s="3697"/>
      <c r="V162" s="1250"/>
      <c r="W162" s="1397"/>
      <c r="X162" s="2246"/>
      <c r="Y162" s="1251"/>
      <c r="Z162" s="1295"/>
      <c r="AA162" s="1237">
        <f t="shared" si="5"/>
        <v>0</v>
      </c>
      <c r="AB162" s="3788"/>
      <c r="AC162" s="1250"/>
      <c r="AD162" s="1251"/>
      <c r="AE162" s="2246"/>
      <c r="AF162" s="1251"/>
      <c r="AG162" s="1295"/>
      <c r="AH162" s="1295"/>
      <c r="AI162" s="3659"/>
      <c r="AJ162" s="1250"/>
      <c r="AK162" s="1251"/>
      <c r="AL162" s="1252"/>
      <c r="AM162" s="1248"/>
      <c r="AN162" s="1295"/>
      <c r="AO162" s="1237">
        <f t="shared" si="2"/>
        <v>0</v>
      </c>
    </row>
    <row r="163" spans="1:41" ht="18" hidden="1" customHeight="1" thickBot="1">
      <c r="A163" s="3544"/>
      <c r="B163" s="3720"/>
      <c r="C163" s="30"/>
      <c r="D163" s="31"/>
      <c r="E163" s="32"/>
      <c r="F163" s="33"/>
      <c r="G163" s="3659"/>
      <c r="H163" s="1397"/>
      <c r="I163" s="1397"/>
      <c r="J163" s="1398"/>
      <c r="K163" s="1295"/>
      <c r="L163" s="1295"/>
      <c r="M163" s="1295"/>
      <c r="N163" s="3659"/>
      <c r="O163" s="1250"/>
      <c r="P163" s="1251"/>
      <c r="Q163" s="1252"/>
      <c r="R163" s="1295"/>
      <c r="S163" s="1251"/>
      <c r="T163" s="1251"/>
      <c r="U163" s="3697"/>
      <c r="V163" s="1250"/>
      <c r="W163" s="1397"/>
      <c r="X163" s="2246"/>
      <c r="Y163" s="1251"/>
      <c r="Z163" s="1295"/>
      <c r="AA163" s="1237">
        <f t="shared" si="5"/>
        <v>0</v>
      </c>
      <c r="AB163" s="3788"/>
      <c r="AC163" s="1250"/>
      <c r="AD163" s="1251"/>
      <c r="AE163" s="2246"/>
      <c r="AF163" s="1251"/>
      <c r="AG163" s="1295"/>
      <c r="AH163" s="1295"/>
      <c r="AI163" s="3659"/>
      <c r="AJ163" s="1250"/>
      <c r="AK163" s="1251"/>
      <c r="AL163" s="1252"/>
      <c r="AM163" s="1248"/>
      <c r="AN163" s="1295"/>
      <c r="AO163" s="1237">
        <f t="shared" si="2"/>
        <v>0</v>
      </c>
    </row>
    <row r="164" spans="1:41" ht="18" hidden="1" customHeight="1" thickBot="1">
      <c r="A164" s="3544"/>
      <c r="B164" s="3720"/>
      <c r="C164" s="30"/>
      <c r="D164" s="31"/>
      <c r="E164" s="32"/>
      <c r="F164" s="33"/>
      <c r="G164" s="3659"/>
      <c r="H164" s="1397"/>
      <c r="I164" s="1397">
        <v>4.5999999999999996</v>
      </c>
      <c r="J164" s="1398">
        <v>2.2000000000000002</v>
      </c>
      <c r="K164" s="1295"/>
      <c r="L164" s="1295"/>
      <c r="M164" s="1295"/>
      <c r="N164" s="3659"/>
      <c r="O164" s="1250"/>
      <c r="P164" s="1251"/>
      <c r="Q164" s="1252">
        <v>3.1</v>
      </c>
      <c r="R164" s="1295"/>
      <c r="S164" s="1251"/>
      <c r="T164" s="1251"/>
      <c r="U164" s="3697"/>
      <c r="V164" s="1250"/>
      <c r="W164" s="1397"/>
      <c r="X164" s="2246"/>
      <c r="Y164" s="1251"/>
      <c r="Z164" s="1295"/>
      <c r="AA164" s="1237">
        <f t="shared" si="5"/>
        <v>0</v>
      </c>
      <c r="AB164" s="3788"/>
      <c r="AC164" s="1250"/>
      <c r="AD164" s="1251"/>
      <c r="AE164" s="2246"/>
      <c r="AF164" s="1251"/>
      <c r="AG164" s="1295"/>
      <c r="AH164" s="1295"/>
      <c r="AI164" s="3659"/>
      <c r="AJ164" s="1250"/>
      <c r="AK164" s="1251"/>
      <c r="AL164" s="1252"/>
      <c r="AM164" s="1248"/>
      <c r="AN164" s="1295"/>
      <c r="AO164" s="1237">
        <f t="shared" si="2"/>
        <v>0</v>
      </c>
    </row>
    <row r="165" spans="1:41" ht="18" hidden="1" customHeight="1" thickBot="1">
      <c r="A165" s="3544"/>
      <c r="B165" s="3720"/>
      <c r="C165" s="30"/>
      <c r="D165" s="31"/>
      <c r="E165" s="32"/>
      <c r="F165" s="33"/>
      <c r="G165" s="3659"/>
      <c r="H165" s="1397"/>
      <c r="I165" s="1397"/>
      <c r="J165" s="1398"/>
      <c r="K165" s="1295"/>
      <c r="L165" s="1295"/>
      <c r="M165" s="1295"/>
      <c r="N165" s="3659"/>
      <c r="O165" s="1250"/>
      <c r="P165" s="1251"/>
      <c r="Q165" s="1252"/>
      <c r="R165" s="1295"/>
      <c r="S165" s="1251"/>
      <c r="T165" s="1251"/>
      <c r="U165" s="3697"/>
      <c r="V165" s="1250"/>
      <c r="W165" s="1397"/>
      <c r="X165" s="2246"/>
      <c r="Y165" s="1251"/>
      <c r="Z165" s="1295"/>
      <c r="AA165" s="1237">
        <f t="shared" si="5"/>
        <v>0</v>
      </c>
      <c r="AB165" s="3788"/>
      <c r="AC165" s="1250"/>
      <c r="AD165" s="1251"/>
      <c r="AE165" s="2246"/>
      <c r="AF165" s="1251"/>
      <c r="AG165" s="1295"/>
      <c r="AH165" s="1295"/>
      <c r="AI165" s="3659"/>
      <c r="AJ165" s="1250"/>
      <c r="AK165" s="1251"/>
      <c r="AL165" s="1252"/>
      <c r="AM165" s="1248"/>
      <c r="AN165" s="1295"/>
      <c r="AO165" s="1237">
        <f t="shared" si="2"/>
        <v>0</v>
      </c>
    </row>
    <row r="166" spans="1:41" ht="18" hidden="1" customHeight="1" thickBot="1">
      <c r="A166" s="3544"/>
      <c r="B166" s="3720"/>
      <c r="C166" s="30"/>
      <c r="D166" s="31"/>
      <c r="E166" s="32"/>
      <c r="F166" s="33"/>
      <c r="G166" s="3659"/>
      <c r="H166" s="1397"/>
      <c r="I166" s="1397"/>
      <c r="J166" s="1398"/>
      <c r="K166" s="1295"/>
      <c r="L166" s="1295"/>
      <c r="M166" s="1295"/>
      <c r="N166" s="3659"/>
      <c r="O166" s="1250"/>
      <c r="P166" s="1251"/>
      <c r="Q166" s="1252"/>
      <c r="R166" s="1295"/>
      <c r="S166" s="1251"/>
      <c r="T166" s="1251"/>
      <c r="U166" s="3697"/>
      <c r="V166" s="1250"/>
      <c r="W166" s="1397"/>
      <c r="X166" s="2246"/>
      <c r="Y166" s="1251"/>
      <c r="Z166" s="1295"/>
      <c r="AA166" s="1237">
        <f t="shared" si="5"/>
        <v>0</v>
      </c>
      <c r="AB166" s="3788"/>
      <c r="AC166" s="1250"/>
      <c r="AD166" s="1251"/>
      <c r="AE166" s="2246"/>
      <c r="AF166" s="1251"/>
      <c r="AG166" s="1295"/>
      <c r="AH166" s="1295"/>
      <c r="AI166" s="3659"/>
      <c r="AJ166" s="1250"/>
      <c r="AK166" s="1251"/>
      <c r="AL166" s="1252"/>
      <c r="AM166" s="1248"/>
      <c r="AN166" s="1295"/>
      <c r="AO166" s="1237">
        <f t="shared" si="2"/>
        <v>0</v>
      </c>
    </row>
    <row r="167" spans="1:41" ht="18" hidden="1" customHeight="1" thickBot="1">
      <c r="A167" s="3544"/>
      <c r="B167" s="3720"/>
      <c r="C167" s="30"/>
      <c r="D167" s="31"/>
      <c r="E167" s="32"/>
      <c r="F167" s="33"/>
      <c r="G167" s="3659"/>
      <c r="H167" s="1397"/>
      <c r="I167" s="1397"/>
      <c r="J167" s="1398"/>
      <c r="K167" s="1295"/>
      <c r="L167" s="1295"/>
      <c r="M167" s="1295"/>
      <c r="N167" s="3659"/>
      <c r="O167" s="1250"/>
      <c r="P167" s="1251"/>
      <c r="Q167" s="1252"/>
      <c r="R167" s="1295"/>
      <c r="S167" s="1251"/>
      <c r="T167" s="1251"/>
      <c r="U167" s="3697"/>
      <c r="V167" s="1250"/>
      <c r="W167" s="1397"/>
      <c r="X167" s="2246"/>
      <c r="Y167" s="1251"/>
      <c r="Z167" s="1295"/>
      <c r="AA167" s="1237">
        <f t="shared" si="5"/>
        <v>0</v>
      </c>
      <c r="AB167" s="3788"/>
      <c r="AC167" s="1250"/>
      <c r="AD167" s="1251"/>
      <c r="AE167" s="2246"/>
      <c r="AF167" s="1251"/>
      <c r="AG167" s="1295"/>
      <c r="AH167" s="1295"/>
      <c r="AI167" s="3659"/>
      <c r="AJ167" s="1250"/>
      <c r="AK167" s="1251"/>
      <c r="AL167" s="1252"/>
      <c r="AM167" s="1248"/>
      <c r="AN167" s="1295"/>
      <c r="AO167" s="1237">
        <f t="shared" si="2"/>
        <v>0</v>
      </c>
    </row>
    <row r="168" spans="1:41" ht="18" hidden="1" customHeight="1" thickBot="1">
      <c r="A168" s="3545"/>
      <c r="B168" s="3721"/>
      <c r="C168" s="35"/>
      <c r="D168" s="36"/>
      <c r="E168" s="37"/>
      <c r="F168" s="38"/>
      <c r="G168" s="3660"/>
      <c r="H168" s="1402"/>
      <c r="I168" s="1402"/>
      <c r="J168" s="1403"/>
      <c r="K168" s="1311"/>
      <c r="L168" s="1311"/>
      <c r="M168" s="1311"/>
      <c r="N168" s="3660"/>
      <c r="O168" s="1256"/>
      <c r="P168" s="1257"/>
      <c r="Q168" s="1258"/>
      <c r="R168" s="1311"/>
      <c r="S168" s="1257"/>
      <c r="T168" s="1257"/>
      <c r="U168" s="3698"/>
      <c r="V168" s="1256"/>
      <c r="W168" s="1402"/>
      <c r="X168" s="2247"/>
      <c r="Y168" s="1257"/>
      <c r="Z168" s="1311"/>
      <c r="AA168" s="1237">
        <f t="shared" si="5"/>
        <v>0</v>
      </c>
      <c r="AB168" s="3789"/>
      <c r="AC168" s="1256"/>
      <c r="AD168" s="1257"/>
      <c r="AE168" s="2247"/>
      <c r="AF168" s="1257"/>
      <c r="AG168" s="1311"/>
      <c r="AH168" s="1311"/>
      <c r="AI168" s="3660"/>
      <c r="AJ168" s="1256"/>
      <c r="AK168" s="1257"/>
      <c r="AL168" s="1258"/>
      <c r="AM168" s="1254"/>
      <c r="AN168" s="1311"/>
      <c r="AO168" s="1237">
        <f t="shared" si="2"/>
        <v>0</v>
      </c>
    </row>
    <row r="169" spans="1:41" ht="18" hidden="1" customHeight="1" thickBot="1">
      <c r="A169" s="3543" t="s">
        <v>49</v>
      </c>
      <c r="B169" s="3719"/>
      <c r="C169" s="25"/>
      <c r="D169" s="26"/>
      <c r="E169" s="27"/>
      <c r="F169" s="28"/>
      <c r="G169" s="3658"/>
      <c r="H169" s="1845"/>
      <c r="I169" s="1845"/>
      <c r="J169" s="1846"/>
      <c r="K169" s="1320"/>
      <c r="L169" s="1320"/>
      <c r="M169" s="1320"/>
      <c r="N169" s="3658"/>
      <c r="O169" s="1244"/>
      <c r="P169" s="1245"/>
      <c r="Q169" s="1246"/>
      <c r="R169" s="1320"/>
      <c r="S169" s="1245"/>
      <c r="T169" s="1245"/>
      <c r="U169" s="3696"/>
      <c r="V169" s="1244"/>
      <c r="W169" s="1845"/>
      <c r="X169" s="2245"/>
      <c r="Y169" s="1245"/>
      <c r="Z169" s="1320"/>
      <c r="AA169" s="1237">
        <f t="shared" si="5"/>
        <v>0</v>
      </c>
      <c r="AB169" s="3658"/>
      <c r="AC169" s="1244"/>
      <c r="AD169" s="1245"/>
      <c r="AE169" s="2245"/>
      <c r="AF169" s="1245"/>
      <c r="AG169" s="1320"/>
      <c r="AH169" s="1320"/>
      <c r="AI169" s="3658"/>
      <c r="AJ169" s="1244"/>
      <c r="AK169" s="1245"/>
      <c r="AL169" s="1246"/>
      <c r="AM169" s="1237"/>
      <c r="AN169" s="1320"/>
      <c r="AO169" s="1237">
        <f t="shared" si="2"/>
        <v>0</v>
      </c>
    </row>
    <row r="170" spans="1:41" ht="18" hidden="1" customHeight="1" thickBot="1">
      <c r="A170" s="3544"/>
      <c r="B170" s="3720"/>
      <c r="C170" s="30"/>
      <c r="D170" s="31"/>
      <c r="E170" s="32"/>
      <c r="F170" s="33"/>
      <c r="G170" s="3659"/>
      <c r="H170" s="1397"/>
      <c r="I170" s="1397"/>
      <c r="J170" s="1398"/>
      <c r="K170" s="1295"/>
      <c r="L170" s="1295"/>
      <c r="M170" s="1295"/>
      <c r="N170" s="3659"/>
      <c r="O170" s="1250"/>
      <c r="P170" s="1251"/>
      <c r="Q170" s="1252"/>
      <c r="R170" s="1295"/>
      <c r="S170" s="1251"/>
      <c r="T170" s="1251"/>
      <c r="U170" s="3697"/>
      <c r="V170" s="1250"/>
      <c r="W170" s="1397"/>
      <c r="X170" s="2246"/>
      <c r="Y170" s="1251"/>
      <c r="Z170" s="1295"/>
      <c r="AA170" s="1237">
        <f t="shared" si="5"/>
        <v>0</v>
      </c>
      <c r="AB170" s="3788"/>
      <c r="AC170" s="1250"/>
      <c r="AD170" s="1251"/>
      <c r="AE170" s="2246"/>
      <c r="AF170" s="1251"/>
      <c r="AG170" s="1295"/>
      <c r="AH170" s="1295"/>
      <c r="AI170" s="3659"/>
      <c r="AJ170" s="1250"/>
      <c r="AK170" s="1251"/>
      <c r="AL170" s="1252"/>
      <c r="AM170" s="1248"/>
      <c r="AN170" s="1295"/>
      <c r="AO170" s="1237">
        <f t="shared" si="2"/>
        <v>0</v>
      </c>
    </row>
    <row r="171" spans="1:41" ht="18" hidden="1" customHeight="1" thickBot="1">
      <c r="A171" s="3544"/>
      <c r="B171" s="3720"/>
      <c r="C171" s="30"/>
      <c r="D171" s="31"/>
      <c r="E171" s="32"/>
      <c r="F171" s="33"/>
      <c r="G171" s="3659"/>
      <c r="H171" s="1397"/>
      <c r="I171" s="1397"/>
      <c r="J171" s="1398"/>
      <c r="K171" s="1295"/>
      <c r="L171" s="1295"/>
      <c r="M171" s="1295"/>
      <c r="N171" s="3659"/>
      <c r="O171" s="1250"/>
      <c r="P171" s="1251"/>
      <c r="Q171" s="1252"/>
      <c r="R171" s="1295"/>
      <c r="S171" s="1251"/>
      <c r="T171" s="1251"/>
      <c r="U171" s="3697"/>
      <c r="V171" s="1250"/>
      <c r="W171" s="1397"/>
      <c r="X171" s="2246"/>
      <c r="Y171" s="1251"/>
      <c r="Z171" s="1295"/>
      <c r="AA171" s="1237">
        <f t="shared" si="5"/>
        <v>0</v>
      </c>
      <c r="AB171" s="3788"/>
      <c r="AC171" s="1250"/>
      <c r="AD171" s="1251"/>
      <c r="AE171" s="2246"/>
      <c r="AF171" s="1251"/>
      <c r="AG171" s="1295"/>
      <c r="AH171" s="1295"/>
      <c r="AI171" s="3659"/>
      <c r="AJ171" s="1250"/>
      <c r="AK171" s="1251"/>
      <c r="AL171" s="1252"/>
      <c r="AM171" s="1248"/>
      <c r="AN171" s="1295"/>
      <c r="AO171" s="1237">
        <f t="shared" si="2"/>
        <v>0</v>
      </c>
    </row>
    <row r="172" spans="1:41" ht="18" hidden="1" customHeight="1" thickBot="1">
      <c r="A172" s="3544"/>
      <c r="B172" s="3720"/>
      <c r="C172" s="30"/>
      <c r="D172" s="31"/>
      <c r="E172" s="32"/>
      <c r="F172" s="33"/>
      <c r="G172" s="3659"/>
      <c r="H172" s="1397"/>
      <c r="I172" s="1397"/>
      <c r="J172" s="1398"/>
      <c r="K172" s="1295"/>
      <c r="L172" s="1295"/>
      <c r="M172" s="1295"/>
      <c r="N172" s="3659"/>
      <c r="O172" s="1250"/>
      <c r="P172" s="1251"/>
      <c r="Q172" s="1252"/>
      <c r="R172" s="1295"/>
      <c r="S172" s="1251"/>
      <c r="T172" s="1251"/>
      <c r="U172" s="3697"/>
      <c r="V172" s="1250"/>
      <c r="W172" s="1397"/>
      <c r="X172" s="2246"/>
      <c r="Y172" s="1251"/>
      <c r="Z172" s="1295"/>
      <c r="AA172" s="1237">
        <f t="shared" si="5"/>
        <v>0</v>
      </c>
      <c r="AB172" s="3788"/>
      <c r="AC172" s="1250"/>
      <c r="AD172" s="1251"/>
      <c r="AE172" s="2246"/>
      <c r="AF172" s="1251"/>
      <c r="AG172" s="1295"/>
      <c r="AH172" s="1295"/>
      <c r="AI172" s="3659"/>
      <c r="AJ172" s="1250"/>
      <c r="AK172" s="1251"/>
      <c r="AL172" s="1252"/>
      <c r="AM172" s="1248"/>
      <c r="AN172" s="1295"/>
      <c r="AO172" s="1237">
        <f t="shared" si="2"/>
        <v>0</v>
      </c>
    </row>
    <row r="173" spans="1:41" ht="18" hidden="1" customHeight="1" thickBot="1">
      <c r="A173" s="3544"/>
      <c r="B173" s="3720"/>
      <c r="C173" s="30"/>
      <c r="D173" s="31"/>
      <c r="E173" s="32"/>
      <c r="F173" s="33"/>
      <c r="G173" s="3659"/>
      <c r="H173" s="1397"/>
      <c r="I173" s="1397"/>
      <c r="J173" s="1398"/>
      <c r="K173" s="1295"/>
      <c r="L173" s="1295"/>
      <c r="M173" s="1295"/>
      <c r="N173" s="3659"/>
      <c r="O173" s="1250"/>
      <c r="P173" s="1251"/>
      <c r="Q173" s="1252"/>
      <c r="R173" s="1295"/>
      <c r="S173" s="1251"/>
      <c r="T173" s="1251"/>
      <c r="U173" s="3697"/>
      <c r="V173" s="1250"/>
      <c r="W173" s="1397"/>
      <c r="X173" s="2246"/>
      <c r="Y173" s="1251"/>
      <c r="Z173" s="1295"/>
      <c r="AA173" s="1237">
        <f t="shared" si="5"/>
        <v>0</v>
      </c>
      <c r="AB173" s="3788"/>
      <c r="AC173" s="1250"/>
      <c r="AD173" s="1251"/>
      <c r="AE173" s="2246"/>
      <c r="AF173" s="1251"/>
      <c r="AG173" s="1295"/>
      <c r="AH173" s="1295"/>
      <c r="AI173" s="3659"/>
      <c r="AJ173" s="1250"/>
      <c r="AK173" s="1251"/>
      <c r="AL173" s="1252"/>
      <c r="AM173" s="1248"/>
      <c r="AN173" s="1295"/>
      <c r="AO173" s="1237">
        <f t="shared" si="2"/>
        <v>0</v>
      </c>
    </row>
    <row r="174" spans="1:41" ht="18" hidden="1" customHeight="1" thickBot="1">
      <c r="A174" s="3544"/>
      <c r="B174" s="3720"/>
      <c r="C174" s="30"/>
      <c r="D174" s="31"/>
      <c r="E174" s="32"/>
      <c r="F174" s="33"/>
      <c r="G174" s="3659"/>
      <c r="H174" s="1397"/>
      <c r="I174" s="1397"/>
      <c r="J174" s="1398"/>
      <c r="K174" s="1295"/>
      <c r="L174" s="1295"/>
      <c r="M174" s="1295"/>
      <c r="N174" s="3659"/>
      <c r="O174" s="1250"/>
      <c r="P174" s="1251"/>
      <c r="Q174" s="1252"/>
      <c r="R174" s="1295"/>
      <c r="S174" s="1251"/>
      <c r="T174" s="1251"/>
      <c r="U174" s="3697"/>
      <c r="V174" s="1250"/>
      <c r="W174" s="1397"/>
      <c r="X174" s="2246"/>
      <c r="Y174" s="1251"/>
      <c r="Z174" s="1295"/>
      <c r="AA174" s="1237">
        <f t="shared" si="5"/>
        <v>0</v>
      </c>
      <c r="AB174" s="3788"/>
      <c r="AC174" s="1250"/>
      <c r="AD174" s="1251"/>
      <c r="AE174" s="2246"/>
      <c r="AF174" s="1251"/>
      <c r="AG174" s="1295"/>
      <c r="AH174" s="1295"/>
      <c r="AI174" s="3659"/>
      <c r="AJ174" s="1250"/>
      <c r="AK174" s="1251"/>
      <c r="AL174" s="1252"/>
      <c r="AM174" s="1248"/>
      <c r="AN174" s="1295"/>
      <c r="AO174" s="1237">
        <f t="shared" si="2"/>
        <v>0</v>
      </c>
    </row>
    <row r="175" spans="1:41" ht="18" hidden="1" customHeight="1" thickBot="1">
      <c r="A175" s="3544"/>
      <c r="B175" s="3720"/>
      <c r="C175" s="30"/>
      <c r="D175" s="31"/>
      <c r="E175" s="32"/>
      <c r="F175" s="33"/>
      <c r="G175" s="3659"/>
      <c r="H175" s="1397"/>
      <c r="I175" s="1397"/>
      <c r="J175" s="1398"/>
      <c r="K175" s="1295"/>
      <c r="L175" s="1295"/>
      <c r="M175" s="1295"/>
      <c r="N175" s="3659"/>
      <c r="O175" s="1250"/>
      <c r="P175" s="1251"/>
      <c r="Q175" s="1252"/>
      <c r="R175" s="1295"/>
      <c r="S175" s="1251"/>
      <c r="T175" s="1251"/>
      <c r="U175" s="3697"/>
      <c r="V175" s="1250"/>
      <c r="W175" s="1397"/>
      <c r="X175" s="2246"/>
      <c r="Y175" s="1251"/>
      <c r="Z175" s="1295"/>
      <c r="AA175" s="1237">
        <f t="shared" si="5"/>
        <v>0</v>
      </c>
      <c r="AB175" s="3788"/>
      <c r="AC175" s="1250"/>
      <c r="AD175" s="1251"/>
      <c r="AE175" s="2246"/>
      <c r="AF175" s="1251"/>
      <c r="AG175" s="1295"/>
      <c r="AH175" s="1295"/>
      <c r="AI175" s="3659"/>
      <c r="AJ175" s="1250"/>
      <c r="AK175" s="1251"/>
      <c r="AL175" s="1252"/>
      <c r="AM175" s="1248"/>
      <c r="AN175" s="1295"/>
      <c r="AO175" s="1237">
        <f t="shared" si="2"/>
        <v>0</v>
      </c>
    </row>
    <row r="176" spans="1:41" ht="18" hidden="1" customHeight="1" thickBot="1">
      <c r="A176" s="3544"/>
      <c r="B176" s="3720"/>
      <c r="C176" s="30"/>
      <c r="D176" s="31"/>
      <c r="E176" s="32"/>
      <c r="F176" s="33"/>
      <c r="G176" s="3659"/>
      <c r="H176" s="1397"/>
      <c r="I176" s="1397"/>
      <c r="J176" s="1398"/>
      <c r="K176" s="1295"/>
      <c r="L176" s="1295"/>
      <c r="M176" s="1295"/>
      <c r="N176" s="3659"/>
      <c r="O176" s="1250"/>
      <c r="P176" s="1251"/>
      <c r="Q176" s="1252"/>
      <c r="R176" s="1295"/>
      <c r="S176" s="1251"/>
      <c r="T176" s="1251"/>
      <c r="U176" s="3697"/>
      <c r="V176" s="1250"/>
      <c r="W176" s="1397"/>
      <c r="X176" s="2246"/>
      <c r="Y176" s="1251"/>
      <c r="Z176" s="1295"/>
      <c r="AA176" s="1237">
        <f t="shared" si="5"/>
        <v>0</v>
      </c>
      <c r="AB176" s="3788"/>
      <c r="AC176" s="1250"/>
      <c r="AD176" s="1251"/>
      <c r="AE176" s="2246"/>
      <c r="AF176" s="1251"/>
      <c r="AG176" s="1295"/>
      <c r="AH176" s="1295"/>
      <c r="AI176" s="3659"/>
      <c r="AJ176" s="1250"/>
      <c r="AK176" s="1251"/>
      <c r="AL176" s="1252"/>
      <c r="AM176" s="1248"/>
      <c r="AN176" s="1295"/>
      <c r="AO176" s="1237">
        <f t="shared" si="2"/>
        <v>0</v>
      </c>
    </row>
    <row r="177" spans="1:41" ht="18" hidden="1" customHeight="1" thickBot="1">
      <c r="A177" s="3544"/>
      <c r="B177" s="3720"/>
      <c r="C177" s="30"/>
      <c r="D177" s="31"/>
      <c r="E177" s="32"/>
      <c r="F177" s="33"/>
      <c r="G177" s="3659"/>
      <c r="H177" s="1397"/>
      <c r="I177" s="1397"/>
      <c r="J177" s="1398"/>
      <c r="K177" s="1295"/>
      <c r="L177" s="1295"/>
      <c r="M177" s="1295"/>
      <c r="N177" s="3659"/>
      <c r="O177" s="1250"/>
      <c r="P177" s="1251"/>
      <c r="Q177" s="1252"/>
      <c r="R177" s="1295"/>
      <c r="S177" s="1251"/>
      <c r="T177" s="1251"/>
      <c r="U177" s="3697"/>
      <c r="V177" s="1250"/>
      <c r="W177" s="1397"/>
      <c r="X177" s="2246"/>
      <c r="Y177" s="1251"/>
      <c r="Z177" s="1295"/>
      <c r="AA177" s="1237">
        <f t="shared" si="5"/>
        <v>0</v>
      </c>
      <c r="AB177" s="3788"/>
      <c r="AC177" s="1250"/>
      <c r="AD177" s="1251"/>
      <c r="AE177" s="2246"/>
      <c r="AF177" s="1251"/>
      <c r="AG177" s="1295"/>
      <c r="AH177" s="1295"/>
      <c r="AI177" s="3659"/>
      <c r="AJ177" s="1250"/>
      <c r="AK177" s="1251"/>
      <c r="AL177" s="1252"/>
      <c r="AM177" s="1248"/>
      <c r="AN177" s="1295"/>
      <c r="AO177" s="1237">
        <f t="shared" si="2"/>
        <v>0</v>
      </c>
    </row>
    <row r="178" spans="1:41" ht="18" hidden="1" customHeight="1" thickBot="1">
      <c r="A178" s="3544"/>
      <c r="B178" s="3720"/>
      <c r="C178" s="30"/>
      <c r="D178" s="31"/>
      <c r="E178" s="32"/>
      <c r="F178" s="33"/>
      <c r="G178" s="3659"/>
      <c r="H178" s="1397"/>
      <c r="I178" s="1397"/>
      <c r="J178" s="1398"/>
      <c r="K178" s="1295"/>
      <c r="L178" s="1295"/>
      <c r="M178" s="1295"/>
      <c r="N178" s="3659"/>
      <c r="O178" s="1250"/>
      <c r="P178" s="1251"/>
      <c r="Q178" s="1252"/>
      <c r="R178" s="1295"/>
      <c r="S178" s="1251"/>
      <c r="T178" s="1251"/>
      <c r="U178" s="3697"/>
      <c r="V178" s="1250"/>
      <c r="W178" s="1397"/>
      <c r="X178" s="2246"/>
      <c r="Y178" s="1251"/>
      <c r="Z178" s="1295"/>
      <c r="AA178" s="1237">
        <f t="shared" si="5"/>
        <v>0</v>
      </c>
      <c r="AB178" s="3788"/>
      <c r="AC178" s="1250"/>
      <c r="AD178" s="1251"/>
      <c r="AE178" s="2246"/>
      <c r="AF178" s="1251"/>
      <c r="AG178" s="1295"/>
      <c r="AH178" s="1295"/>
      <c r="AI178" s="3659"/>
      <c r="AJ178" s="1250"/>
      <c r="AK178" s="1251"/>
      <c r="AL178" s="1252"/>
      <c r="AM178" s="1248"/>
      <c r="AN178" s="1295"/>
      <c r="AO178" s="1237">
        <f t="shared" si="2"/>
        <v>0</v>
      </c>
    </row>
    <row r="179" spans="1:41" ht="18" hidden="1" customHeight="1" thickBot="1">
      <c r="A179" s="3544"/>
      <c r="B179" s="3720"/>
      <c r="C179" s="30"/>
      <c r="D179" s="31"/>
      <c r="E179" s="32"/>
      <c r="F179" s="33"/>
      <c r="G179" s="3659"/>
      <c r="H179" s="1397"/>
      <c r="I179" s="1397"/>
      <c r="J179" s="1398"/>
      <c r="K179" s="1295"/>
      <c r="L179" s="1295"/>
      <c r="M179" s="1295"/>
      <c r="N179" s="3659"/>
      <c r="O179" s="1250"/>
      <c r="P179" s="1251"/>
      <c r="Q179" s="1252"/>
      <c r="R179" s="1295"/>
      <c r="S179" s="1251"/>
      <c r="T179" s="1251"/>
      <c r="U179" s="3697"/>
      <c r="V179" s="1250"/>
      <c r="W179" s="1397"/>
      <c r="X179" s="2246"/>
      <c r="Y179" s="1251"/>
      <c r="Z179" s="1295"/>
      <c r="AA179" s="1237">
        <f t="shared" si="5"/>
        <v>0</v>
      </c>
      <c r="AB179" s="3788"/>
      <c r="AC179" s="1250"/>
      <c r="AD179" s="1251"/>
      <c r="AE179" s="2246"/>
      <c r="AF179" s="1251"/>
      <c r="AG179" s="1295"/>
      <c r="AH179" s="1295"/>
      <c r="AI179" s="3659"/>
      <c r="AJ179" s="1250"/>
      <c r="AK179" s="1251"/>
      <c r="AL179" s="1252"/>
      <c r="AM179" s="1248"/>
      <c r="AN179" s="1295"/>
      <c r="AO179" s="1237">
        <f t="shared" si="2"/>
        <v>0</v>
      </c>
    </row>
    <row r="180" spans="1:41" ht="18" hidden="1" customHeight="1" thickBot="1">
      <c r="A180" s="3544"/>
      <c r="B180" s="3720"/>
      <c r="C180" s="30"/>
      <c r="D180" s="31"/>
      <c r="E180" s="32"/>
      <c r="F180" s="33"/>
      <c r="G180" s="3659"/>
      <c r="H180" s="1397"/>
      <c r="I180" s="1397"/>
      <c r="J180" s="1398"/>
      <c r="K180" s="1295"/>
      <c r="L180" s="1295"/>
      <c r="M180" s="1295"/>
      <c r="N180" s="3659"/>
      <c r="O180" s="1250"/>
      <c r="P180" s="1251"/>
      <c r="Q180" s="1252"/>
      <c r="R180" s="1295"/>
      <c r="S180" s="1251"/>
      <c r="T180" s="1251"/>
      <c r="U180" s="3697"/>
      <c r="V180" s="1250"/>
      <c r="W180" s="1397"/>
      <c r="X180" s="2246"/>
      <c r="Y180" s="1251"/>
      <c r="Z180" s="1295"/>
      <c r="AA180" s="1237">
        <f t="shared" si="5"/>
        <v>0</v>
      </c>
      <c r="AB180" s="3788"/>
      <c r="AC180" s="1250"/>
      <c r="AD180" s="1251"/>
      <c r="AE180" s="2246"/>
      <c r="AF180" s="1251"/>
      <c r="AG180" s="1295"/>
      <c r="AH180" s="1295"/>
      <c r="AI180" s="3659"/>
      <c r="AJ180" s="1250"/>
      <c r="AK180" s="1251"/>
      <c r="AL180" s="1252"/>
      <c r="AM180" s="1248"/>
      <c r="AN180" s="1295"/>
      <c r="AO180" s="1237">
        <f t="shared" si="2"/>
        <v>0</v>
      </c>
    </row>
    <row r="181" spans="1:41" ht="18" hidden="1" customHeight="1" thickBot="1">
      <c r="A181" s="3544"/>
      <c r="B181" s="3720"/>
      <c r="C181" s="30"/>
      <c r="D181" s="31"/>
      <c r="E181" s="32"/>
      <c r="F181" s="33"/>
      <c r="G181" s="3659"/>
      <c r="H181" s="1397"/>
      <c r="I181" s="1397"/>
      <c r="J181" s="1398"/>
      <c r="K181" s="1295"/>
      <c r="L181" s="1295"/>
      <c r="M181" s="1295"/>
      <c r="N181" s="3659"/>
      <c r="O181" s="1250"/>
      <c r="P181" s="1251"/>
      <c r="Q181" s="1252"/>
      <c r="R181" s="1295"/>
      <c r="S181" s="1251"/>
      <c r="T181" s="1251"/>
      <c r="U181" s="3697"/>
      <c r="V181" s="1250"/>
      <c r="W181" s="1397"/>
      <c r="X181" s="2246"/>
      <c r="Y181" s="1251"/>
      <c r="Z181" s="1295"/>
      <c r="AA181" s="1237">
        <f t="shared" si="5"/>
        <v>0</v>
      </c>
      <c r="AB181" s="3788"/>
      <c r="AC181" s="1250"/>
      <c r="AD181" s="1251"/>
      <c r="AE181" s="2246"/>
      <c r="AF181" s="1251"/>
      <c r="AG181" s="1295"/>
      <c r="AH181" s="1295"/>
      <c r="AI181" s="3659"/>
      <c r="AJ181" s="1250"/>
      <c r="AK181" s="1251"/>
      <c r="AL181" s="1252"/>
      <c r="AM181" s="1248"/>
      <c r="AN181" s="1295"/>
      <c r="AO181" s="1237">
        <f t="shared" si="2"/>
        <v>0</v>
      </c>
    </row>
    <row r="182" spans="1:41" ht="18" hidden="1" customHeight="1" thickBot="1">
      <c r="A182" s="3544"/>
      <c r="B182" s="3720"/>
      <c r="C182" s="30"/>
      <c r="D182" s="31"/>
      <c r="E182" s="32"/>
      <c r="F182" s="33"/>
      <c r="G182" s="3659"/>
      <c r="H182" s="1397"/>
      <c r="I182" s="1397"/>
      <c r="J182" s="1398"/>
      <c r="K182" s="1295"/>
      <c r="L182" s="1295"/>
      <c r="M182" s="1295"/>
      <c r="N182" s="3659"/>
      <c r="O182" s="1250"/>
      <c r="P182" s="1251"/>
      <c r="Q182" s="1252"/>
      <c r="R182" s="1295"/>
      <c r="S182" s="1251"/>
      <c r="T182" s="1251"/>
      <c r="U182" s="3697"/>
      <c r="V182" s="1250"/>
      <c r="W182" s="1397"/>
      <c r="X182" s="2246"/>
      <c r="Y182" s="1251"/>
      <c r="Z182" s="1295"/>
      <c r="AA182" s="1237">
        <f t="shared" si="5"/>
        <v>0</v>
      </c>
      <c r="AB182" s="3788"/>
      <c r="AC182" s="1250"/>
      <c r="AD182" s="1251"/>
      <c r="AE182" s="2246"/>
      <c r="AF182" s="1251"/>
      <c r="AG182" s="1295"/>
      <c r="AH182" s="1295"/>
      <c r="AI182" s="3659"/>
      <c r="AJ182" s="1250"/>
      <c r="AK182" s="1251"/>
      <c r="AL182" s="1252"/>
      <c r="AM182" s="1248"/>
      <c r="AN182" s="1295"/>
      <c r="AO182" s="1237">
        <f t="shared" si="2"/>
        <v>0</v>
      </c>
    </row>
    <row r="183" spans="1:41" ht="18" hidden="1" customHeight="1" thickBot="1">
      <c r="A183" s="3545"/>
      <c r="B183" s="3721"/>
      <c r="C183" s="35"/>
      <c r="D183" s="36"/>
      <c r="E183" s="37"/>
      <c r="F183" s="38"/>
      <c r="G183" s="3660"/>
      <c r="H183" s="1402"/>
      <c r="I183" s="1402"/>
      <c r="J183" s="1403"/>
      <c r="K183" s="1311"/>
      <c r="L183" s="1311"/>
      <c r="M183" s="1311"/>
      <c r="N183" s="3660"/>
      <c r="O183" s="1256"/>
      <c r="P183" s="1257"/>
      <c r="Q183" s="1258"/>
      <c r="R183" s="1311"/>
      <c r="S183" s="1257"/>
      <c r="T183" s="1257"/>
      <c r="U183" s="3698"/>
      <c r="V183" s="1256"/>
      <c r="W183" s="1402"/>
      <c r="X183" s="2247"/>
      <c r="Y183" s="1257"/>
      <c r="Z183" s="1311"/>
      <c r="AA183" s="1237">
        <f t="shared" si="5"/>
        <v>0</v>
      </c>
      <c r="AB183" s="3789"/>
      <c r="AC183" s="1256"/>
      <c r="AD183" s="1257"/>
      <c r="AE183" s="2247"/>
      <c r="AF183" s="1257"/>
      <c r="AG183" s="1311"/>
      <c r="AH183" s="1311"/>
      <c r="AI183" s="3660"/>
      <c r="AJ183" s="1256"/>
      <c r="AK183" s="1257"/>
      <c r="AL183" s="1258"/>
      <c r="AM183" s="1254"/>
      <c r="AN183" s="1311"/>
      <c r="AO183" s="1237">
        <f t="shared" si="2"/>
        <v>0</v>
      </c>
    </row>
    <row r="184" spans="1:41" ht="18" customHeight="1" thickBot="1">
      <c r="A184" s="3726" t="s">
        <v>50</v>
      </c>
      <c r="B184" s="3719"/>
      <c r="C184" s="25"/>
      <c r="D184" s="26"/>
      <c r="E184" s="27"/>
      <c r="F184" s="53"/>
      <c r="G184" s="3748" t="s">
        <v>162</v>
      </c>
      <c r="H184" s="1760" t="s">
        <v>278</v>
      </c>
      <c r="I184" s="1756" t="s">
        <v>28</v>
      </c>
      <c r="J184" s="2233">
        <v>1.5</v>
      </c>
      <c r="K184" s="1725" t="s">
        <v>18</v>
      </c>
      <c r="L184" s="1754">
        <v>35</v>
      </c>
      <c r="M184" s="1677">
        <f t="shared" ref="M184:M201" si="6">L184*J184</f>
        <v>52.5</v>
      </c>
      <c r="N184" s="3658" t="s">
        <v>158</v>
      </c>
      <c r="O184" s="1755" t="s">
        <v>122</v>
      </c>
      <c r="P184" s="1756" t="s">
        <v>28</v>
      </c>
      <c r="Q184" s="2233">
        <v>1.5</v>
      </c>
      <c r="R184" s="1725" t="s">
        <v>18</v>
      </c>
      <c r="S184" s="1757">
        <v>35</v>
      </c>
      <c r="T184" s="2230">
        <f t="shared" ref="T184:T198" si="7">S184*AE184</f>
        <v>52.5</v>
      </c>
      <c r="U184" s="3658" t="s">
        <v>162</v>
      </c>
      <c r="V184" s="1760" t="s">
        <v>278</v>
      </c>
      <c r="W184" s="1756" t="s">
        <v>28</v>
      </c>
      <c r="X184" s="2233">
        <v>1.5</v>
      </c>
      <c r="Y184" s="1759" t="s">
        <v>18</v>
      </c>
      <c r="Z184" s="1245">
        <v>35</v>
      </c>
      <c r="AA184" s="1237">
        <f t="shared" si="5"/>
        <v>52.5</v>
      </c>
      <c r="AB184" s="3658" t="s">
        <v>559</v>
      </c>
      <c r="AC184" s="1564" t="s">
        <v>560</v>
      </c>
      <c r="AD184" s="1756" t="s">
        <v>28</v>
      </c>
      <c r="AE184" s="2233">
        <v>1.5</v>
      </c>
      <c r="AF184" s="1725" t="s">
        <v>94</v>
      </c>
      <c r="AG184" s="1754">
        <v>35</v>
      </c>
      <c r="AH184" s="1677">
        <f t="shared" ref="AH184:AH198" si="8">AG184*Q184</f>
        <v>52.5</v>
      </c>
      <c r="AI184" s="3658" t="s">
        <v>171</v>
      </c>
      <c r="AJ184" s="1760" t="s">
        <v>172</v>
      </c>
      <c r="AK184" s="1756" t="s">
        <v>28</v>
      </c>
      <c r="AL184" s="2233">
        <v>1.5</v>
      </c>
      <c r="AM184" s="1725" t="s">
        <v>18</v>
      </c>
      <c r="AN184" s="1245">
        <v>35</v>
      </c>
      <c r="AO184" s="1237">
        <f t="shared" si="2"/>
        <v>52.5</v>
      </c>
    </row>
    <row r="185" spans="1:41" ht="18" customHeight="1" thickBot="1">
      <c r="A185" s="3720"/>
      <c r="B185" s="3720"/>
      <c r="C185" s="30"/>
      <c r="D185" s="31"/>
      <c r="E185" s="32"/>
      <c r="F185" s="55"/>
      <c r="G185" s="3749"/>
      <c r="H185" s="1341" t="s">
        <v>103</v>
      </c>
      <c r="I185" s="1309"/>
      <c r="J185" s="1543">
        <v>0.2</v>
      </c>
      <c r="K185" s="1343" t="s">
        <v>193</v>
      </c>
      <c r="L185" s="1761">
        <v>100</v>
      </c>
      <c r="M185" s="1677">
        <f t="shared" si="6"/>
        <v>20</v>
      </c>
      <c r="N185" s="3659"/>
      <c r="O185" s="1341"/>
      <c r="P185" s="1309"/>
      <c r="Q185" s="1342"/>
      <c r="R185" s="1343"/>
      <c r="S185" s="1762">
        <v>100</v>
      </c>
      <c r="T185" s="2230">
        <f t="shared" si="7"/>
        <v>10</v>
      </c>
      <c r="U185" s="3659"/>
      <c r="V185" s="1341"/>
      <c r="W185" s="1309"/>
      <c r="X185" s="1342"/>
      <c r="Y185" s="1342"/>
      <c r="Z185" s="1251">
        <v>100</v>
      </c>
      <c r="AA185" s="1237">
        <f t="shared" si="5"/>
        <v>0</v>
      </c>
      <c r="AB185" s="3659"/>
      <c r="AC185" s="1341" t="s">
        <v>460</v>
      </c>
      <c r="AD185" s="1309"/>
      <c r="AE185" s="1543">
        <v>0.1</v>
      </c>
      <c r="AF185" s="1343" t="s">
        <v>193</v>
      </c>
      <c r="AG185" s="1761">
        <v>100</v>
      </c>
      <c r="AH185" s="1677">
        <f t="shared" si="8"/>
        <v>0</v>
      </c>
      <c r="AI185" s="3659"/>
      <c r="AJ185" s="1341"/>
      <c r="AK185" s="1309"/>
      <c r="AL185" s="1342"/>
      <c r="AM185" s="2248"/>
      <c r="AN185" s="1251">
        <v>100</v>
      </c>
      <c r="AO185" s="1237">
        <f t="shared" si="2"/>
        <v>0</v>
      </c>
    </row>
    <row r="186" spans="1:41" ht="18" customHeight="1" thickBot="1">
      <c r="A186" s="3720"/>
      <c r="B186" s="3720"/>
      <c r="C186" s="30"/>
      <c r="D186" s="31"/>
      <c r="E186" s="32"/>
      <c r="F186" s="55"/>
      <c r="G186" s="3749"/>
      <c r="H186" s="1341"/>
      <c r="I186" s="1309"/>
      <c r="J186" s="1342"/>
      <c r="K186" s="1740"/>
      <c r="L186" s="1761"/>
      <c r="M186" s="1677">
        <f t="shared" si="6"/>
        <v>0</v>
      </c>
      <c r="N186" s="3659"/>
      <c r="O186" s="1739"/>
      <c r="P186" s="1309"/>
      <c r="Q186" s="1342"/>
      <c r="R186" s="1740"/>
      <c r="S186" s="1762">
        <v>60</v>
      </c>
      <c r="T186" s="2230">
        <f t="shared" si="7"/>
        <v>6</v>
      </c>
      <c r="U186" s="3659"/>
      <c r="V186" s="1763"/>
      <c r="W186" s="1309"/>
      <c r="X186" s="1543"/>
      <c r="Y186" s="1741"/>
      <c r="Z186" s="1251"/>
      <c r="AA186" s="1237">
        <f t="shared" si="5"/>
        <v>0</v>
      </c>
      <c r="AB186" s="3659"/>
      <c r="AC186" s="3221" t="s">
        <v>208</v>
      </c>
      <c r="AD186" s="3222"/>
      <c r="AE186" s="3252">
        <v>0.1</v>
      </c>
      <c r="AF186" s="3254" t="s">
        <v>18</v>
      </c>
      <c r="AG186" s="1761"/>
      <c r="AH186" s="1677">
        <f t="shared" si="8"/>
        <v>0</v>
      </c>
      <c r="AI186" s="3659"/>
      <c r="AJ186" s="1341"/>
      <c r="AK186" s="1309"/>
      <c r="AL186" s="1342"/>
      <c r="AM186" s="1764"/>
      <c r="AN186" s="1251"/>
      <c r="AO186" s="1237">
        <f t="shared" si="2"/>
        <v>0</v>
      </c>
    </row>
    <row r="187" spans="1:41" ht="18" customHeight="1" thickBot="1">
      <c r="A187" s="3720"/>
      <c r="B187" s="3720"/>
      <c r="C187" s="30"/>
      <c r="D187" s="31"/>
      <c r="E187" s="32"/>
      <c r="F187" s="55"/>
      <c r="G187" s="3749"/>
      <c r="H187" s="1341"/>
      <c r="I187" s="1309"/>
      <c r="J187" s="1342"/>
      <c r="K187" s="1740"/>
      <c r="L187" s="1761"/>
      <c r="M187" s="1677">
        <f t="shared" si="6"/>
        <v>0</v>
      </c>
      <c r="N187" s="3659"/>
      <c r="O187" s="1739"/>
      <c r="P187" s="1309"/>
      <c r="Q187" s="1342"/>
      <c r="R187" s="1740"/>
      <c r="S187" s="1762">
        <v>35</v>
      </c>
      <c r="T187" s="2230">
        <f t="shared" si="7"/>
        <v>0</v>
      </c>
      <c r="U187" s="3659"/>
      <c r="V187" s="1763"/>
      <c r="W187" s="1309"/>
      <c r="X187" s="1342"/>
      <c r="Y187" s="1741"/>
      <c r="Z187" s="1251"/>
      <c r="AA187" s="1237">
        <f t="shared" si="5"/>
        <v>0</v>
      </c>
      <c r="AB187" s="3659"/>
      <c r="AC187" s="1739"/>
      <c r="AD187" s="1309"/>
      <c r="AE187" s="1342"/>
      <c r="AF187" s="1740"/>
      <c r="AG187" s="1761"/>
      <c r="AH187" s="1677">
        <f t="shared" si="8"/>
        <v>0</v>
      </c>
      <c r="AI187" s="3659"/>
      <c r="AJ187" s="1341"/>
      <c r="AK187" s="1309"/>
      <c r="AL187" s="1342"/>
      <c r="AM187" s="1740"/>
      <c r="AN187" s="1251"/>
      <c r="AO187" s="1237">
        <f t="shared" si="2"/>
        <v>0</v>
      </c>
    </row>
    <row r="188" spans="1:41" ht="18" customHeight="1" thickBot="1">
      <c r="A188" s="3720"/>
      <c r="B188" s="3720"/>
      <c r="C188" s="30"/>
      <c r="D188" s="31"/>
      <c r="E188" s="32"/>
      <c r="F188" s="55"/>
      <c r="G188" s="3749"/>
      <c r="H188" s="1341"/>
      <c r="I188" s="1309"/>
      <c r="J188" s="1342"/>
      <c r="K188" s="1740"/>
      <c r="L188" s="1761"/>
      <c r="M188" s="1677">
        <f t="shared" si="6"/>
        <v>0</v>
      </c>
      <c r="N188" s="3659"/>
      <c r="O188" s="1739"/>
      <c r="P188" s="1309"/>
      <c r="Q188" s="1342"/>
      <c r="R188" s="1740"/>
      <c r="S188" s="1762"/>
      <c r="T188" s="2230">
        <f t="shared" si="7"/>
        <v>0</v>
      </c>
      <c r="U188" s="3659"/>
      <c r="V188" s="1763"/>
      <c r="W188" s="1308"/>
      <c r="X188" s="1767"/>
      <c r="Y188" s="1309"/>
      <c r="Z188" s="1251"/>
      <c r="AA188" s="1237">
        <f t="shared" si="5"/>
        <v>0</v>
      </c>
      <c r="AB188" s="3659"/>
      <c r="AC188" s="1739"/>
      <c r="AD188" s="1309"/>
      <c r="AE188" s="1342"/>
      <c r="AF188" s="1740"/>
      <c r="AG188" s="1761"/>
      <c r="AH188" s="1677">
        <f t="shared" si="8"/>
        <v>0</v>
      </c>
      <c r="AI188" s="3659"/>
      <c r="AJ188" s="1341"/>
      <c r="AK188" s="1309"/>
      <c r="AL188" s="1342"/>
      <c r="AM188" s="1740"/>
      <c r="AN188" s="1251"/>
      <c r="AO188" s="1237">
        <f t="shared" si="2"/>
        <v>0</v>
      </c>
    </row>
    <row r="189" spans="1:41" ht="18" customHeight="1" thickBot="1">
      <c r="A189" s="3720"/>
      <c r="B189" s="3720"/>
      <c r="C189" s="30"/>
      <c r="D189" s="31"/>
      <c r="E189" s="32"/>
      <c r="F189" s="33"/>
      <c r="G189" s="3749"/>
      <c r="H189" s="1575" t="s">
        <v>400</v>
      </c>
      <c r="I189" s="810" t="s">
        <v>416</v>
      </c>
      <c r="J189" s="3223">
        <v>3</v>
      </c>
      <c r="K189" s="1368" t="s">
        <v>399</v>
      </c>
      <c r="L189" s="1761"/>
      <c r="M189" s="1677">
        <f t="shared" si="6"/>
        <v>0</v>
      </c>
      <c r="N189" s="3659"/>
      <c r="O189" s="1739"/>
      <c r="P189" s="1309"/>
      <c r="Q189" s="1342"/>
      <c r="R189" s="1740"/>
      <c r="S189" s="1762"/>
      <c r="T189" s="2230">
        <f t="shared" si="7"/>
        <v>0</v>
      </c>
      <c r="U189" s="3659"/>
      <c r="V189" s="1763"/>
      <c r="W189" s="1308"/>
      <c r="X189" s="1767"/>
      <c r="Y189" s="1309"/>
      <c r="Z189" s="1251"/>
      <c r="AA189" s="1237">
        <f t="shared" si="5"/>
        <v>0</v>
      </c>
      <c r="AB189" s="3659"/>
      <c r="AC189" s="1739"/>
      <c r="AD189" s="1309"/>
      <c r="AE189" s="1342"/>
      <c r="AF189" s="1740"/>
      <c r="AG189" s="1761"/>
      <c r="AH189" s="1677">
        <f t="shared" si="8"/>
        <v>0</v>
      </c>
      <c r="AI189" s="3659"/>
      <c r="AJ189" s="1341"/>
      <c r="AK189" s="1309"/>
      <c r="AL189" s="1342"/>
      <c r="AM189" s="1740"/>
      <c r="AN189" s="1251"/>
      <c r="AO189" s="1237">
        <f t="shared" si="2"/>
        <v>0</v>
      </c>
    </row>
    <row r="190" spans="1:41" ht="18" customHeight="1" thickBot="1">
      <c r="A190" s="3720"/>
      <c r="B190" s="3720"/>
      <c r="C190" s="30"/>
      <c r="D190" s="31"/>
      <c r="E190" s="32"/>
      <c r="F190" s="33"/>
      <c r="G190" s="3749"/>
      <c r="H190" s="1296"/>
      <c r="I190" s="1297"/>
      <c r="J190" s="1766"/>
      <c r="K190" s="1765"/>
      <c r="L190" s="1761"/>
      <c r="M190" s="1677">
        <f t="shared" si="6"/>
        <v>0</v>
      </c>
      <c r="N190" s="3659"/>
      <c r="O190" s="1739"/>
      <c r="P190" s="1309"/>
      <c r="Q190" s="1342"/>
      <c r="R190" s="1343"/>
      <c r="S190" s="1762">
        <v>3000</v>
      </c>
      <c r="T190" s="2230">
        <f t="shared" si="7"/>
        <v>0</v>
      </c>
      <c r="U190" s="3659"/>
      <c r="V190" s="1763"/>
      <c r="W190" s="1308"/>
      <c r="X190" s="2249"/>
      <c r="Y190" s="2250"/>
      <c r="Z190" s="1251"/>
      <c r="AA190" s="1237">
        <f t="shared" si="5"/>
        <v>0</v>
      </c>
      <c r="AB190" s="3659"/>
      <c r="AC190" s="1739"/>
      <c r="AD190" s="1309"/>
      <c r="AE190" s="1342"/>
      <c r="AF190" s="1343"/>
      <c r="AG190" s="1761"/>
      <c r="AH190" s="1677">
        <f t="shared" si="8"/>
        <v>0</v>
      </c>
      <c r="AI190" s="3659"/>
      <c r="AJ190" s="1296"/>
      <c r="AK190" s="1297"/>
      <c r="AL190" s="1766"/>
      <c r="AM190" s="1765"/>
      <c r="AN190" s="1251"/>
      <c r="AO190" s="1237">
        <f t="shared" si="2"/>
        <v>0</v>
      </c>
    </row>
    <row r="191" spans="1:41" ht="18" hidden="1" customHeight="1" thickBot="1">
      <c r="A191" s="3720"/>
      <c r="B191" s="3720"/>
      <c r="C191" s="30"/>
      <c r="D191" s="31"/>
      <c r="E191" s="32"/>
      <c r="F191" s="33"/>
      <c r="G191" s="3749"/>
      <c r="H191" s="1768"/>
      <c r="I191" s="1305"/>
      <c r="J191" s="1769"/>
      <c r="K191" s="1305"/>
      <c r="L191" s="1761"/>
      <c r="M191" s="1677">
        <f t="shared" si="6"/>
        <v>0</v>
      </c>
      <c r="N191" s="3659"/>
      <c r="O191" s="1739"/>
      <c r="P191" s="1309"/>
      <c r="Q191" s="1342"/>
      <c r="R191" s="1740"/>
      <c r="S191" s="1762"/>
      <c r="T191" s="2230">
        <f t="shared" si="7"/>
        <v>0</v>
      </c>
      <c r="U191" s="3659"/>
      <c r="V191" s="1763"/>
      <c r="W191" s="1308"/>
      <c r="X191" s="1767"/>
      <c r="Y191" s="1309"/>
      <c r="Z191" s="1251"/>
      <c r="AA191" s="1237">
        <f t="shared" si="5"/>
        <v>0</v>
      </c>
      <c r="AB191" s="3659"/>
      <c r="AC191" s="1739"/>
      <c r="AD191" s="1309"/>
      <c r="AE191" s="1342"/>
      <c r="AF191" s="1740"/>
      <c r="AG191" s="1761"/>
      <c r="AH191" s="1677">
        <f t="shared" si="8"/>
        <v>0</v>
      </c>
      <c r="AI191" s="3659"/>
      <c r="AJ191" s="1768"/>
      <c r="AK191" s="1305"/>
      <c r="AL191" s="1769"/>
      <c r="AM191" s="1305"/>
      <c r="AN191" s="1251"/>
      <c r="AO191" s="1237">
        <f t="shared" si="2"/>
        <v>0</v>
      </c>
    </row>
    <row r="192" spans="1:41" ht="18" hidden="1" customHeight="1" thickBot="1">
      <c r="A192" s="3720"/>
      <c r="B192" s="3720"/>
      <c r="C192" s="30"/>
      <c r="D192" s="31"/>
      <c r="E192" s="32"/>
      <c r="F192" s="33"/>
      <c r="G192" s="3749"/>
      <c r="H192" s="1739"/>
      <c r="I192" s="1309"/>
      <c r="J192" s="1342"/>
      <c r="K192" s="1309"/>
      <c r="L192" s="1761"/>
      <c r="M192" s="1677">
        <f t="shared" si="6"/>
        <v>0</v>
      </c>
      <c r="N192" s="3659"/>
      <c r="O192" s="1739"/>
      <c r="P192" s="1309"/>
      <c r="Q192" s="1342"/>
      <c r="R192" s="1740"/>
      <c r="S192" s="1762"/>
      <c r="T192" s="2230">
        <f t="shared" si="7"/>
        <v>0</v>
      </c>
      <c r="U192" s="3659"/>
      <c r="V192" s="1763"/>
      <c r="W192" s="1308"/>
      <c r="X192" s="1767"/>
      <c r="Y192" s="1309"/>
      <c r="Z192" s="1251"/>
      <c r="AA192" s="1237">
        <f t="shared" si="5"/>
        <v>0</v>
      </c>
      <c r="AB192" s="3659"/>
      <c r="AC192" s="1739"/>
      <c r="AD192" s="1309"/>
      <c r="AE192" s="1342"/>
      <c r="AF192" s="1740"/>
      <c r="AG192" s="1761"/>
      <c r="AH192" s="1677">
        <f t="shared" si="8"/>
        <v>0</v>
      </c>
      <c r="AI192" s="3659"/>
      <c r="AJ192" s="1739"/>
      <c r="AK192" s="1309"/>
      <c r="AL192" s="1342"/>
      <c r="AM192" s="1309"/>
      <c r="AN192" s="1251"/>
      <c r="AO192" s="1237">
        <f t="shared" si="2"/>
        <v>0</v>
      </c>
    </row>
    <row r="193" spans="1:41" ht="18" hidden="1" customHeight="1" thickBot="1">
      <c r="A193" s="3720"/>
      <c r="B193" s="3720"/>
      <c r="C193" s="30"/>
      <c r="D193" s="31"/>
      <c r="E193" s="32"/>
      <c r="F193" s="33"/>
      <c r="G193" s="3749"/>
      <c r="H193" s="1739"/>
      <c r="I193" s="1309"/>
      <c r="J193" s="1342"/>
      <c r="K193" s="1309"/>
      <c r="L193" s="1761"/>
      <c r="M193" s="1677">
        <f t="shared" si="6"/>
        <v>0</v>
      </c>
      <c r="N193" s="3659"/>
      <c r="O193" s="1739"/>
      <c r="P193" s="1309"/>
      <c r="Q193" s="1342"/>
      <c r="R193" s="1740"/>
      <c r="S193" s="1762"/>
      <c r="T193" s="2230">
        <f t="shared" si="7"/>
        <v>0</v>
      </c>
      <c r="U193" s="3659"/>
      <c r="V193" s="1763"/>
      <c r="W193" s="1308"/>
      <c r="X193" s="1767"/>
      <c r="Y193" s="1309"/>
      <c r="Z193" s="1251"/>
      <c r="AA193" s="1237">
        <f t="shared" si="5"/>
        <v>0</v>
      </c>
      <c r="AB193" s="3659"/>
      <c r="AC193" s="1739"/>
      <c r="AD193" s="1309"/>
      <c r="AE193" s="1342"/>
      <c r="AF193" s="1740"/>
      <c r="AG193" s="1761"/>
      <c r="AH193" s="1677">
        <f t="shared" si="8"/>
        <v>0</v>
      </c>
      <c r="AI193" s="3659"/>
      <c r="AJ193" s="1739"/>
      <c r="AK193" s="1309"/>
      <c r="AL193" s="1342"/>
      <c r="AM193" s="1309"/>
      <c r="AN193" s="1251"/>
      <c r="AO193" s="1237">
        <f t="shared" si="2"/>
        <v>0</v>
      </c>
    </row>
    <row r="194" spans="1:41" ht="18" hidden="1" customHeight="1" thickBot="1">
      <c r="A194" s="3720"/>
      <c r="B194" s="3720"/>
      <c r="C194" s="30"/>
      <c r="D194" s="31"/>
      <c r="E194" s="32"/>
      <c r="F194" s="33"/>
      <c r="G194" s="3749"/>
      <c r="H194" s="1739"/>
      <c r="I194" s="1309"/>
      <c r="J194" s="1342"/>
      <c r="K194" s="1309"/>
      <c r="L194" s="1761"/>
      <c r="M194" s="1677">
        <f t="shared" si="6"/>
        <v>0</v>
      </c>
      <c r="N194" s="3659"/>
      <c r="O194" s="1739"/>
      <c r="P194" s="1309"/>
      <c r="Q194" s="1342"/>
      <c r="R194" s="1740"/>
      <c r="S194" s="1762"/>
      <c r="T194" s="2230">
        <f t="shared" si="7"/>
        <v>0</v>
      </c>
      <c r="U194" s="3659"/>
      <c r="V194" s="1763"/>
      <c r="W194" s="1308"/>
      <c r="X194" s="1767"/>
      <c r="Y194" s="1309"/>
      <c r="Z194" s="1251"/>
      <c r="AA194" s="1237">
        <f t="shared" si="5"/>
        <v>0</v>
      </c>
      <c r="AB194" s="3659"/>
      <c r="AC194" s="1739"/>
      <c r="AD194" s="1309"/>
      <c r="AE194" s="1342"/>
      <c r="AF194" s="1740"/>
      <c r="AG194" s="1761"/>
      <c r="AH194" s="1677">
        <f t="shared" si="8"/>
        <v>0</v>
      </c>
      <c r="AI194" s="3659"/>
      <c r="AJ194" s="1739"/>
      <c r="AK194" s="1309"/>
      <c r="AL194" s="1342"/>
      <c r="AM194" s="1309"/>
      <c r="AN194" s="1251"/>
      <c r="AO194" s="1237">
        <f t="shared" si="2"/>
        <v>0</v>
      </c>
    </row>
    <row r="195" spans="1:41" ht="18" hidden="1" customHeight="1" thickBot="1">
      <c r="A195" s="3720"/>
      <c r="B195" s="3720"/>
      <c r="C195" s="30"/>
      <c r="D195" s="31"/>
      <c r="E195" s="32"/>
      <c r="F195" s="33"/>
      <c r="G195" s="3749"/>
      <c r="H195" s="1739"/>
      <c r="I195" s="1309"/>
      <c r="J195" s="1342"/>
      <c r="K195" s="1309"/>
      <c r="L195" s="1761"/>
      <c r="M195" s="1677">
        <f t="shared" si="6"/>
        <v>0</v>
      </c>
      <c r="N195" s="3659"/>
      <c r="O195" s="1739"/>
      <c r="P195" s="1309"/>
      <c r="Q195" s="1342"/>
      <c r="R195" s="1740"/>
      <c r="S195" s="1762"/>
      <c r="T195" s="2230">
        <f t="shared" si="7"/>
        <v>0</v>
      </c>
      <c r="U195" s="3659"/>
      <c r="V195" s="1763"/>
      <c r="W195" s="1308"/>
      <c r="X195" s="1767"/>
      <c r="Y195" s="1309"/>
      <c r="Z195" s="1251"/>
      <c r="AA195" s="1237">
        <f t="shared" si="5"/>
        <v>0</v>
      </c>
      <c r="AB195" s="3659"/>
      <c r="AC195" s="1739"/>
      <c r="AD195" s="1309"/>
      <c r="AE195" s="1342"/>
      <c r="AF195" s="1740"/>
      <c r="AG195" s="1761"/>
      <c r="AH195" s="1677">
        <f t="shared" si="8"/>
        <v>0</v>
      </c>
      <c r="AI195" s="3659"/>
      <c r="AJ195" s="1739"/>
      <c r="AK195" s="1309"/>
      <c r="AL195" s="1342"/>
      <c r="AM195" s="1309"/>
      <c r="AN195" s="1251"/>
      <c r="AO195" s="1237">
        <f t="shared" si="2"/>
        <v>0</v>
      </c>
    </row>
    <row r="196" spans="1:41" ht="18" hidden="1" customHeight="1" thickBot="1">
      <c r="A196" s="3720"/>
      <c r="B196" s="3720"/>
      <c r="C196" s="30"/>
      <c r="D196" s="31"/>
      <c r="E196" s="32"/>
      <c r="F196" s="33"/>
      <c r="G196" s="3749"/>
      <c r="H196" s="1739"/>
      <c r="I196" s="1309"/>
      <c r="J196" s="1342"/>
      <c r="K196" s="1309"/>
      <c r="L196" s="1761"/>
      <c r="M196" s="1677">
        <f t="shared" si="6"/>
        <v>0</v>
      </c>
      <c r="N196" s="3659"/>
      <c r="O196" s="1739"/>
      <c r="P196" s="1309"/>
      <c r="Q196" s="1342"/>
      <c r="R196" s="1740"/>
      <c r="S196" s="1762"/>
      <c r="T196" s="2230">
        <f t="shared" si="7"/>
        <v>0</v>
      </c>
      <c r="U196" s="3659"/>
      <c r="V196" s="1763"/>
      <c r="W196" s="1308"/>
      <c r="X196" s="1767"/>
      <c r="Y196" s="1309"/>
      <c r="Z196" s="1251"/>
      <c r="AA196" s="1237">
        <f t="shared" si="5"/>
        <v>0</v>
      </c>
      <c r="AB196" s="3659"/>
      <c r="AC196" s="1739"/>
      <c r="AD196" s="1309"/>
      <c r="AE196" s="1342"/>
      <c r="AF196" s="1740"/>
      <c r="AG196" s="1761"/>
      <c r="AH196" s="1677">
        <f t="shared" si="8"/>
        <v>0</v>
      </c>
      <c r="AI196" s="3659"/>
      <c r="AJ196" s="1739"/>
      <c r="AK196" s="1309"/>
      <c r="AL196" s="1342"/>
      <c r="AM196" s="1309"/>
      <c r="AN196" s="1251"/>
      <c r="AO196" s="1237">
        <f t="shared" si="2"/>
        <v>0</v>
      </c>
    </row>
    <row r="197" spans="1:41" ht="18" hidden="1" customHeight="1" thickBot="1">
      <c r="A197" s="3720"/>
      <c r="B197" s="3720"/>
      <c r="C197" s="30"/>
      <c r="D197" s="31"/>
      <c r="E197" s="32"/>
      <c r="F197" s="33"/>
      <c r="G197" s="3749"/>
      <c r="H197" s="1739"/>
      <c r="I197" s="1309"/>
      <c r="J197" s="1342"/>
      <c r="K197" s="1309"/>
      <c r="L197" s="1761"/>
      <c r="M197" s="1677">
        <f t="shared" si="6"/>
        <v>0</v>
      </c>
      <c r="N197" s="3659"/>
      <c r="O197" s="1739"/>
      <c r="P197" s="1309"/>
      <c r="Q197" s="1342"/>
      <c r="R197" s="1740"/>
      <c r="S197" s="1762"/>
      <c r="T197" s="2230">
        <f t="shared" si="7"/>
        <v>0</v>
      </c>
      <c r="U197" s="3659"/>
      <c r="V197" s="1763"/>
      <c r="W197" s="1308"/>
      <c r="X197" s="1767"/>
      <c r="Y197" s="1309"/>
      <c r="Z197" s="1251"/>
      <c r="AA197" s="1237">
        <f t="shared" si="5"/>
        <v>0</v>
      </c>
      <c r="AB197" s="3659"/>
      <c r="AC197" s="1739"/>
      <c r="AD197" s="1309"/>
      <c r="AE197" s="1342"/>
      <c r="AF197" s="1740"/>
      <c r="AG197" s="1761"/>
      <c r="AH197" s="1677">
        <f t="shared" si="8"/>
        <v>0</v>
      </c>
      <c r="AI197" s="3659"/>
      <c r="AJ197" s="1739"/>
      <c r="AK197" s="1309"/>
      <c r="AL197" s="1342"/>
      <c r="AM197" s="1309"/>
      <c r="AN197" s="1251"/>
      <c r="AO197" s="1237">
        <f t="shared" si="2"/>
        <v>0</v>
      </c>
    </row>
    <row r="198" spans="1:41" ht="18" hidden="1" customHeight="1" thickBot="1">
      <c r="A198" s="3721"/>
      <c r="B198" s="3721"/>
      <c r="C198" s="35"/>
      <c r="D198" s="36"/>
      <c r="E198" s="37"/>
      <c r="F198" s="38"/>
      <c r="G198" s="3750"/>
      <c r="H198" s="1776"/>
      <c r="I198" s="1777"/>
      <c r="J198" s="1778"/>
      <c r="K198" s="1777"/>
      <c r="L198" s="2251"/>
      <c r="M198" s="1677">
        <f t="shared" si="6"/>
        <v>0</v>
      </c>
      <c r="N198" s="3660"/>
      <c r="O198" s="1776"/>
      <c r="P198" s="1777"/>
      <c r="Q198" s="1778"/>
      <c r="R198" s="2252"/>
      <c r="S198" s="1772"/>
      <c r="T198" s="2230">
        <f t="shared" si="7"/>
        <v>0</v>
      </c>
      <c r="U198" s="3660"/>
      <c r="V198" s="1773"/>
      <c r="W198" s="1774"/>
      <c r="X198" s="1775"/>
      <c r="Y198" s="1297"/>
      <c r="Z198" s="1257"/>
      <c r="AA198" s="1237">
        <f t="shared" si="5"/>
        <v>0</v>
      </c>
      <c r="AB198" s="3794"/>
      <c r="AC198" s="1770"/>
      <c r="AD198" s="1696"/>
      <c r="AE198" s="1697"/>
      <c r="AF198" s="1771"/>
      <c r="AG198" s="2251"/>
      <c r="AH198" s="1677">
        <f t="shared" si="8"/>
        <v>0</v>
      </c>
      <c r="AI198" s="3660"/>
      <c r="AJ198" s="1776"/>
      <c r="AK198" s="1777"/>
      <c r="AL198" s="1778"/>
      <c r="AM198" s="1777"/>
      <c r="AN198" s="1257"/>
      <c r="AO198" s="1237">
        <f t="shared" si="2"/>
        <v>0</v>
      </c>
    </row>
    <row r="199" spans="1:41" ht="18" customHeight="1" thickBot="1">
      <c r="A199" s="3726" t="s">
        <v>51</v>
      </c>
      <c r="B199" s="3719"/>
      <c r="C199" s="25"/>
      <c r="D199" s="26"/>
      <c r="E199" s="27"/>
      <c r="F199" s="28"/>
      <c r="G199" s="3658" t="s">
        <v>133</v>
      </c>
      <c r="H199" s="2253" t="s">
        <v>390</v>
      </c>
      <c r="I199" s="2254" t="s">
        <v>73</v>
      </c>
      <c r="J199" s="2241">
        <v>0.5</v>
      </c>
      <c r="K199" s="1725" t="s">
        <v>193</v>
      </c>
      <c r="L199" s="1245">
        <v>35</v>
      </c>
      <c r="M199" s="1677">
        <f t="shared" si="6"/>
        <v>17.5</v>
      </c>
      <c r="N199" s="3653" t="s">
        <v>342</v>
      </c>
      <c r="O199" s="1524" t="s">
        <v>127</v>
      </c>
      <c r="P199" s="1612" t="s">
        <v>73</v>
      </c>
      <c r="Q199" s="2255">
        <v>0.8</v>
      </c>
      <c r="R199" s="1526" t="s">
        <v>18</v>
      </c>
      <c r="S199" s="1783">
        <v>250</v>
      </c>
      <c r="T199" s="1677" t="e">
        <f>S199*#REF!</f>
        <v>#REF!</v>
      </c>
      <c r="U199" s="3795" t="s">
        <v>658</v>
      </c>
      <c r="V199" s="3094" t="s">
        <v>178</v>
      </c>
      <c r="W199" s="3095" t="s">
        <v>325</v>
      </c>
      <c r="X199" s="3288">
        <v>0.6</v>
      </c>
      <c r="Y199" s="3097" t="s">
        <v>94</v>
      </c>
      <c r="Z199" s="1784">
        <v>10</v>
      </c>
      <c r="AA199" s="2239">
        <f t="shared" si="5"/>
        <v>6</v>
      </c>
      <c r="AB199" s="3653" t="s">
        <v>156</v>
      </c>
      <c r="AC199" s="1377" t="s">
        <v>340</v>
      </c>
      <c r="AD199" s="1378"/>
      <c r="AE199" s="1173" t="s">
        <v>311</v>
      </c>
      <c r="AF199" s="1379" t="s">
        <v>18</v>
      </c>
      <c r="AG199" s="1237">
        <v>35</v>
      </c>
      <c r="AH199" s="1677" t="e">
        <f>AG199*#REF!</f>
        <v>#REF!</v>
      </c>
      <c r="AI199" s="3653" t="s">
        <v>257</v>
      </c>
      <c r="AJ199" s="1641" t="s">
        <v>258</v>
      </c>
      <c r="AK199" s="1525"/>
      <c r="AL199" s="1379" t="s">
        <v>311</v>
      </c>
      <c r="AM199" s="1785"/>
      <c r="AN199" s="1245">
        <v>55</v>
      </c>
      <c r="AO199" s="1237" t="e">
        <f t="shared" si="2"/>
        <v>#VALUE!</v>
      </c>
    </row>
    <row r="200" spans="1:41" ht="18" customHeight="1" thickBot="1">
      <c r="A200" s="3720"/>
      <c r="B200" s="3720"/>
      <c r="C200" s="30"/>
      <c r="D200" s="31"/>
      <c r="E200" s="32"/>
      <c r="F200" s="33"/>
      <c r="G200" s="3788"/>
      <c r="H200" s="2256" t="s">
        <v>116</v>
      </c>
      <c r="I200" s="2257"/>
      <c r="J200" s="1691">
        <v>0.2</v>
      </c>
      <c r="K200" s="1579" t="s">
        <v>94</v>
      </c>
      <c r="L200" s="1251">
        <v>150</v>
      </c>
      <c r="M200" s="1677">
        <f t="shared" si="6"/>
        <v>30</v>
      </c>
      <c r="N200" s="3614"/>
      <c r="O200" s="1534" t="s">
        <v>303</v>
      </c>
      <c r="P200" s="1614"/>
      <c r="Q200" s="1470">
        <v>0.4</v>
      </c>
      <c r="R200" s="1201" t="s">
        <v>18</v>
      </c>
      <c r="S200" s="1783">
        <v>85</v>
      </c>
      <c r="T200" s="1677" t="e">
        <f>S200*#REF!</f>
        <v>#REF!</v>
      </c>
      <c r="U200" s="3796"/>
      <c r="V200" s="3013" t="s">
        <v>675</v>
      </c>
      <c r="W200" s="3012"/>
      <c r="X200" s="3287">
        <v>1.5</v>
      </c>
      <c r="Y200" s="3099" t="s">
        <v>94</v>
      </c>
      <c r="Z200" s="1712"/>
      <c r="AA200" s="2239">
        <f t="shared" si="5"/>
        <v>0</v>
      </c>
      <c r="AB200" s="3614"/>
      <c r="AC200" s="1367" t="s">
        <v>35</v>
      </c>
      <c r="AD200" s="1381"/>
      <c r="AE200" s="1368">
        <v>0.5</v>
      </c>
      <c r="AF200" s="1369" t="s">
        <v>18</v>
      </c>
      <c r="AG200" s="1248">
        <v>75</v>
      </c>
      <c r="AH200" s="1677" t="e">
        <f>AG200*#REF!</f>
        <v>#REF!</v>
      </c>
      <c r="AI200" s="3614"/>
      <c r="AJ200" s="1652" t="s">
        <v>259</v>
      </c>
      <c r="AK200" s="1368"/>
      <c r="AL200" s="1369" t="s">
        <v>311</v>
      </c>
      <c r="AM200" s="1620"/>
      <c r="AN200" s="1251">
        <v>60</v>
      </c>
      <c r="AO200" s="1237" t="e">
        <f t="shared" si="2"/>
        <v>#VALUE!</v>
      </c>
    </row>
    <row r="201" spans="1:41" ht="18" customHeight="1" thickBot="1">
      <c r="A201" s="3720"/>
      <c r="B201" s="3720"/>
      <c r="C201" s="30"/>
      <c r="D201" s="31"/>
      <c r="E201" s="32"/>
      <c r="F201" s="33"/>
      <c r="G201" s="3788"/>
      <c r="H201" s="2256" t="s">
        <v>83</v>
      </c>
      <c r="I201" s="2257"/>
      <c r="J201" s="1691">
        <v>0.3</v>
      </c>
      <c r="K201" s="1579" t="s">
        <v>94</v>
      </c>
      <c r="L201" s="1251">
        <v>55</v>
      </c>
      <c r="M201" s="1677">
        <f t="shared" si="6"/>
        <v>16.5</v>
      </c>
      <c r="N201" s="3614"/>
      <c r="O201" s="1534" t="s">
        <v>219</v>
      </c>
      <c r="P201" s="1614"/>
      <c r="Q201" s="1470">
        <v>0.1</v>
      </c>
      <c r="R201" s="1201" t="s">
        <v>18</v>
      </c>
      <c r="S201" s="1783">
        <v>60</v>
      </c>
      <c r="T201" s="1677" t="e">
        <f>S201*#REF!</f>
        <v>#REF!</v>
      </c>
      <c r="U201" s="3796"/>
      <c r="V201" s="3013" t="s">
        <v>341</v>
      </c>
      <c r="W201" s="3012" t="s">
        <v>714</v>
      </c>
      <c r="X201" s="3024">
        <v>1</v>
      </c>
      <c r="Y201" s="3100" t="s">
        <v>96</v>
      </c>
      <c r="Z201" s="1688"/>
      <c r="AA201" s="1688"/>
      <c r="AB201" s="3614"/>
      <c r="AC201" s="1384" t="s">
        <v>116</v>
      </c>
      <c r="AD201" s="1385" t="s">
        <v>97</v>
      </c>
      <c r="AE201" s="1182">
        <v>0.2</v>
      </c>
      <c r="AF201" s="1369" t="s">
        <v>18</v>
      </c>
      <c r="AG201" s="1248"/>
      <c r="AH201" s="1677" t="e">
        <f>AG201*#REF!</f>
        <v>#REF!</v>
      </c>
      <c r="AI201" s="3614"/>
      <c r="AJ201" s="1652"/>
      <c r="AK201" s="1368"/>
      <c r="AL201" s="1369"/>
      <c r="AM201" s="1618"/>
      <c r="AN201" s="1251"/>
      <c r="AO201" s="1237">
        <f t="shared" si="2"/>
        <v>0</v>
      </c>
    </row>
    <row r="202" spans="1:41" ht="18" customHeight="1" thickBot="1">
      <c r="A202" s="3720"/>
      <c r="B202" s="3720"/>
      <c r="C202" s="30"/>
      <c r="D202" s="31"/>
      <c r="E202" s="32"/>
      <c r="F202" s="33"/>
      <c r="G202" s="3788"/>
      <c r="H202" s="2258" t="s">
        <v>147</v>
      </c>
      <c r="I202" s="2259" t="s">
        <v>148</v>
      </c>
      <c r="J202" s="1691">
        <v>0.2</v>
      </c>
      <c r="K202" s="1579" t="s">
        <v>94</v>
      </c>
      <c r="L202" s="1251"/>
      <c r="M202" s="1251"/>
      <c r="N202" s="3614"/>
      <c r="O202" s="1534" t="s">
        <v>343</v>
      </c>
      <c r="P202" s="1614"/>
      <c r="Q202" s="1183">
        <v>1</v>
      </c>
      <c r="R202" s="1184" t="s">
        <v>95</v>
      </c>
      <c r="S202" s="1783">
        <v>100</v>
      </c>
      <c r="T202" s="1677" t="e">
        <f>S202*#REF!</f>
        <v>#REF!</v>
      </c>
      <c r="U202" s="3796"/>
      <c r="V202" s="3013" t="s">
        <v>660</v>
      </c>
      <c r="W202" s="3394" t="s">
        <v>751</v>
      </c>
      <c r="X202" s="3286">
        <v>0.5</v>
      </c>
      <c r="Y202" s="3100" t="s">
        <v>94</v>
      </c>
      <c r="Z202" s="1688"/>
      <c r="AA202" s="1688"/>
      <c r="AB202" s="3614"/>
      <c r="AC202" s="1384"/>
      <c r="AD202" s="1385"/>
      <c r="AE202" s="1182"/>
      <c r="AF202" s="1369"/>
      <c r="AG202" s="1248"/>
      <c r="AH202" s="1248"/>
      <c r="AI202" s="3614"/>
      <c r="AJ202" s="1652"/>
      <c r="AK202" s="1368"/>
      <c r="AL202" s="1369"/>
      <c r="AM202" s="1618"/>
      <c r="AN202" s="1251"/>
      <c r="AO202" s="1237">
        <f t="shared" si="2"/>
        <v>0</v>
      </c>
    </row>
    <row r="203" spans="1:41" ht="18" customHeight="1" thickBot="1">
      <c r="A203" s="3720"/>
      <c r="B203" s="3720"/>
      <c r="C203" s="30"/>
      <c r="D203" s="31"/>
      <c r="E203" s="32"/>
      <c r="F203" s="33"/>
      <c r="G203" s="3788"/>
      <c r="H203" s="2260" t="s">
        <v>79</v>
      </c>
      <c r="I203" s="1753"/>
      <c r="J203" s="1691">
        <v>0.2</v>
      </c>
      <c r="K203" s="1579" t="s">
        <v>94</v>
      </c>
      <c r="L203" s="1251"/>
      <c r="M203" s="1251"/>
      <c r="N203" s="3614"/>
      <c r="O203" s="1534"/>
      <c r="P203" s="1621"/>
      <c r="Q203" s="1622"/>
      <c r="R203" s="1184"/>
      <c r="S203" s="1783">
        <v>35</v>
      </c>
      <c r="T203" s="1677" t="e">
        <f>S203*#REF!</f>
        <v>#REF!</v>
      </c>
      <c r="U203" s="3796"/>
      <c r="V203" s="3013" t="s">
        <v>102</v>
      </c>
      <c r="W203" s="3014"/>
      <c r="X203" s="3024">
        <v>0.1</v>
      </c>
      <c r="Y203" s="3016" t="s">
        <v>94</v>
      </c>
      <c r="Z203" s="1688"/>
      <c r="AA203" s="1688"/>
      <c r="AB203" s="3614"/>
      <c r="AC203" s="1181"/>
      <c r="AD203" s="1182"/>
      <c r="AE203" s="1183"/>
      <c r="AF203" s="1201"/>
      <c r="AG203" s="1295"/>
      <c r="AH203" s="1295"/>
      <c r="AI203" s="3614"/>
      <c r="AJ203" s="1652"/>
      <c r="AK203" s="1368"/>
      <c r="AL203" s="1369"/>
      <c r="AM203" s="1618"/>
      <c r="AN203" s="1251"/>
      <c r="AO203" s="1237">
        <f t="shared" si="2"/>
        <v>0</v>
      </c>
    </row>
    <row r="204" spans="1:41" ht="18" customHeight="1" thickBot="1">
      <c r="A204" s="3720"/>
      <c r="B204" s="3720"/>
      <c r="C204" s="30"/>
      <c r="D204" s="31"/>
      <c r="E204" s="32"/>
      <c r="F204" s="33"/>
      <c r="G204" s="3788"/>
      <c r="H204" s="1282"/>
      <c r="I204" s="1234"/>
      <c r="J204" s="1235"/>
      <c r="K204" s="1389"/>
      <c r="L204" s="1248"/>
      <c r="M204" s="1248"/>
      <c r="N204" s="3614"/>
      <c r="O204" s="1181"/>
      <c r="P204" s="1623"/>
      <c r="Q204" s="1622"/>
      <c r="R204" s="1184"/>
      <c r="S204" s="1783"/>
      <c r="T204" s="1783"/>
      <c r="U204" s="3796"/>
      <c r="V204" s="3013"/>
      <c r="W204" s="3014"/>
      <c r="X204" s="3015"/>
      <c r="Y204" s="3016"/>
      <c r="Z204" s="1688"/>
      <c r="AA204" s="1688"/>
      <c r="AB204" s="3614"/>
      <c r="AC204" s="1181"/>
      <c r="AD204" s="1182"/>
      <c r="AE204" s="1183"/>
      <c r="AF204" s="1201"/>
      <c r="AG204" s="1248"/>
      <c r="AH204" s="1248"/>
      <c r="AI204" s="3614"/>
      <c r="AJ204" s="1652"/>
      <c r="AK204" s="1368"/>
      <c r="AL204" s="1576"/>
      <c r="AM204" s="1618"/>
      <c r="AN204" s="1248"/>
      <c r="AO204" s="1237">
        <f t="shared" si="2"/>
        <v>0</v>
      </c>
    </row>
    <row r="205" spans="1:41" ht="18" customHeight="1" thickBot="1">
      <c r="A205" s="3720"/>
      <c r="B205" s="3720"/>
      <c r="C205" s="30"/>
      <c r="D205" s="31"/>
      <c r="E205" s="32"/>
      <c r="F205" s="33"/>
      <c r="G205" s="3788"/>
      <c r="H205" s="1592"/>
      <c r="I205" s="1392"/>
      <c r="J205" s="1393"/>
      <c r="K205" s="1394"/>
      <c r="L205" s="1248"/>
      <c r="M205" s="1248"/>
      <c r="N205" s="3614"/>
      <c r="O205" s="1204"/>
      <c r="P205" s="1627"/>
      <c r="Q205" s="1628"/>
      <c r="R205" s="1206"/>
      <c r="S205" s="1783"/>
      <c r="T205" s="1783"/>
      <c r="U205" s="3796"/>
      <c r="V205" s="3017"/>
      <c r="W205" s="3018"/>
      <c r="X205" s="3019"/>
      <c r="Y205" s="3020"/>
      <c r="Z205" s="1688"/>
      <c r="AA205" s="1688"/>
      <c r="AB205" s="3614"/>
      <c r="AC205" s="1204"/>
      <c r="AD205" s="1390"/>
      <c r="AE205" s="1391"/>
      <c r="AF205" s="1206"/>
      <c r="AG205" s="1248"/>
      <c r="AH205" s="1248"/>
      <c r="AI205" s="3614"/>
      <c r="AJ205" s="1554"/>
      <c r="AK205" s="1555"/>
      <c r="AL205" s="1625"/>
      <c r="AM205" s="1626"/>
      <c r="AN205" s="1248"/>
      <c r="AO205" s="1237">
        <f t="shared" si="2"/>
        <v>0</v>
      </c>
    </row>
    <row r="206" spans="1:41" ht="18" hidden="1" customHeight="1" thickBot="1">
      <c r="A206" s="3720"/>
      <c r="B206" s="3720"/>
      <c r="C206" s="30"/>
      <c r="D206" s="31"/>
      <c r="E206" s="32"/>
      <c r="F206" s="33"/>
      <c r="G206" s="3788"/>
      <c r="H206" s="1250"/>
      <c r="I206" s="1397"/>
      <c r="J206" s="1398"/>
      <c r="K206" s="1248"/>
      <c r="L206" s="1248"/>
      <c r="M206" s="1248"/>
      <c r="N206" s="3614"/>
      <c r="O206" s="1211"/>
      <c r="P206" s="1395"/>
      <c r="Q206" s="1632"/>
      <c r="R206" s="1214"/>
      <c r="S206" s="1783"/>
      <c r="T206" s="1783"/>
      <c r="U206" s="3796"/>
      <c r="V206" s="3021"/>
      <c r="W206" s="3021"/>
      <c r="X206" s="3022"/>
      <c r="Y206" s="3023"/>
      <c r="Z206" s="1688"/>
      <c r="AA206" s="1688"/>
      <c r="AB206" s="3614"/>
      <c r="AC206" s="1395"/>
      <c r="AD206" s="1395"/>
      <c r="AE206" s="1396"/>
      <c r="AF206" s="1214"/>
      <c r="AG206" s="1248"/>
      <c r="AH206" s="1248"/>
      <c r="AI206" s="3614"/>
      <c r="AJ206" s="1300"/>
      <c r="AK206" s="1594"/>
      <c r="AL206" s="1633"/>
      <c r="AM206" s="1301"/>
      <c r="AN206" s="1248"/>
      <c r="AO206" s="1237">
        <f t="shared" si="2"/>
        <v>0</v>
      </c>
    </row>
    <row r="207" spans="1:41" ht="18" hidden="1" customHeight="1">
      <c r="A207" s="3720"/>
      <c r="B207" s="3720"/>
      <c r="C207" s="30"/>
      <c r="D207" s="31"/>
      <c r="E207" s="32"/>
      <c r="F207" s="33"/>
      <c r="G207" s="3788"/>
      <c r="H207" s="1250"/>
      <c r="I207" s="1397"/>
      <c r="J207" s="1398"/>
      <c r="K207" s="1248"/>
      <c r="L207" s="1248"/>
      <c r="M207" s="1248"/>
      <c r="N207" s="3614"/>
      <c r="O207" s="1211"/>
      <c r="P207" s="1395"/>
      <c r="Q207" s="1632"/>
      <c r="R207" s="1214"/>
      <c r="S207" s="1783"/>
      <c r="T207" s="1783"/>
      <c r="U207" s="3796"/>
      <c r="V207" s="3021"/>
      <c r="W207" s="3021"/>
      <c r="X207" s="3022"/>
      <c r="Y207" s="3023"/>
      <c r="Z207" s="1688"/>
      <c r="AA207" s="1688"/>
      <c r="AB207" s="3614"/>
      <c r="AC207" s="1395"/>
      <c r="AD207" s="1395"/>
      <c r="AE207" s="1396"/>
      <c r="AF207" s="1214"/>
      <c r="AG207" s="1248"/>
      <c r="AH207" s="1248"/>
      <c r="AI207" s="3614"/>
      <c r="AJ207" s="1367"/>
      <c r="AK207" s="1575"/>
      <c r="AL207" s="1635"/>
      <c r="AM207" s="1368"/>
      <c r="AN207" s="1248"/>
      <c r="AO207" s="1237">
        <f t="shared" si="2"/>
        <v>0</v>
      </c>
    </row>
    <row r="208" spans="1:41" ht="18" hidden="1" customHeight="1">
      <c r="A208" s="3720"/>
      <c r="B208" s="3720"/>
      <c r="C208" s="30"/>
      <c r="D208" s="31"/>
      <c r="E208" s="32"/>
      <c r="F208" s="33"/>
      <c r="G208" s="3788"/>
      <c r="H208" s="1250"/>
      <c r="I208" s="1397"/>
      <c r="J208" s="1398"/>
      <c r="K208" s="1248"/>
      <c r="L208" s="1248"/>
      <c r="M208" s="1248"/>
      <c r="N208" s="3614"/>
      <c r="O208" s="1211"/>
      <c r="P208" s="1395"/>
      <c r="Q208" s="1632"/>
      <c r="R208" s="1214"/>
      <c r="S208" s="1783"/>
      <c r="T208" s="1783"/>
      <c r="U208" s="3796"/>
      <c r="V208" s="3021"/>
      <c r="W208" s="3021"/>
      <c r="X208" s="3022"/>
      <c r="Y208" s="3023"/>
      <c r="Z208" s="1688"/>
      <c r="AA208" s="1688"/>
      <c r="AB208" s="3614"/>
      <c r="AC208" s="1395"/>
      <c r="AD208" s="1395"/>
      <c r="AE208" s="1396"/>
      <c r="AF208" s="1214"/>
      <c r="AG208" s="1248"/>
      <c r="AH208" s="1248"/>
      <c r="AI208" s="3614"/>
      <c r="AJ208" s="1367"/>
      <c r="AK208" s="1575"/>
      <c r="AL208" s="1635"/>
      <c r="AM208" s="1368"/>
      <c r="AN208" s="1248"/>
      <c r="AO208" s="1237">
        <f t="shared" si="2"/>
        <v>0</v>
      </c>
    </row>
    <row r="209" spans="1:41" ht="18" hidden="1" customHeight="1">
      <c r="A209" s="3720"/>
      <c r="B209" s="3720"/>
      <c r="C209" s="30"/>
      <c r="D209" s="31"/>
      <c r="E209" s="32"/>
      <c r="F209" s="33"/>
      <c r="G209" s="3788"/>
      <c r="H209" s="1250"/>
      <c r="I209" s="1397"/>
      <c r="J209" s="1398"/>
      <c r="K209" s="1248"/>
      <c r="L209" s="1248"/>
      <c r="M209" s="1248"/>
      <c r="N209" s="3614"/>
      <c r="O209" s="1211"/>
      <c r="P209" s="1395"/>
      <c r="Q209" s="1632"/>
      <c r="R209" s="1214"/>
      <c r="S209" s="1783"/>
      <c r="T209" s="1783"/>
      <c r="U209" s="3796"/>
      <c r="V209" s="3021"/>
      <c r="W209" s="3021"/>
      <c r="X209" s="3022"/>
      <c r="Y209" s="3023"/>
      <c r="Z209" s="1688"/>
      <c r="AA209" s="1688"/>
      <c r="AB209" s="3614"/>
      <c r="AC209" s="1395"/>
      <c r="AD209" s="1395"/>
      <c r="AE209" s="1396"/>
      <c r="AF209" s="1214"/>
      <c r="AG209" s="1248"/>
      <c r="AH209" s="1248"/>
      <c r="AI209" s="3614"/>
      <c r="AJ209" s="1367"/>
      <c r="AK209" s="1575"/>
      <c r="AL209" s="1635"/>
      <c r="AM209" s="1368"/>
      <c r="AN209" s="1248"/>
      <c r="AO209" s="1237">
        <f t="shared" si="2"/>
        <v>0</v>
      </c>
    </row>
    <row r="210" spans="1:41" ht="18" hidden="1" customHeight="1">
      <c r="A210" s="3720"/>
      <c r="B210" s="3720"/>
      <c r="C210" s="30"/>
      <c r="D210" s="31"/>
      <c r="E210" s="32"/>
      <c r="F210" s="33"/>
      <c r="G210" s="3788"/>
      <c r="H210" s="1250"/>
      <c r="I210" s="1397"/>
      <c r="J210" s="1398"/>
      <c r="K210" s="1248"/>
      <c r="L210" s="1248"/>
      <c r="M210" s="1248"/>
      <c r="N210" s="3614"/>
      <c r="O210" s="1211"/>
      <c r="P210" s="1395"/>
      <c r="Q210" s="1632"/>
      <c r="R210" s="1214"/>
      <c r="S210" s="1783"/>
      <c r="T210" s="1783"/>
      <c r="U210" s="3796"/>
      <c r="V210" s="3021"/>
      <c r="W210" s="3021"/>
      <c r="X210" s="3022"/>
      <c r="Y210" s="3023"/>
      <c r="Z210" s="1688"/>
      <c r="AA210" s="1688"/>
      <c r="AB210" s="3614"/>
      <c r="AC210" s="1395"/>
      <c r="AD210" s="1395"/>
      <c r="AE210" s="1396"/>
      <c r="AF210" s="1214"/>
      <c r="AG210" s="1248"/>
      <c r="AH210" s="1248"/>
      <c r="AI210" s="3614"/>
      <c r="AJ210" s="1367"/>
      <c r="AK210" s="1575"/>
      <c r="AL210" s="1635"/>
      <c r="AM210" s="1368"/>
      <c r="AN210" s="1248"/>
      <c r="AO210" s="1237">
        <f t="shared" si="2"/>
        <v>0</v>
      </c>
    </row>
    <row r="211" spans="1:41" ht="18" hidden="1" customHeight="1">
      <c r="A211" s="3720"/>
      <c r="B211" s="3720"/>
      <c r="C211" s="30"/>
      <c r="D211" s="31"/>
      <c r="E211" s="32"/>
      <c r="F211" s="33"/>
      <c r="G211" s="3788"/>
      <c r="H211" s="1250"/>
      <c r="I211" s="1397"/>
      <c r="J211" s="1398"/>
      <c r="K211" s="1248"/>
      <c r="L211" s="1248"/>
      <c r="M211" s="1248"/>
      <c r="N211" s="3614"/>
      <c r="O211" s="1211"/>
      <c r="P211" s="1395"/>
      <c r="Q211" s="1632"/>
      <c r="R211" s="1214"/>
      <c r="S211" s="1783"/>
      <c r="T211" s="1783"/>
      <c r="U211" s="3796"/>
      <c r="V211" s="3021"/>
      <c r="W211" s="3021"/>
      <c r="X211" s="3022"/>
      <c r="Y211" s="3023"/>
      <c r="Z211" s="1688"/>
      <c r="AA211" s="1688"/>
      <c r="AB211" s="3614"/>
      <c r="AC211" s="1395"/>
      <c r="AD211" s="1395"/>
      <c r="AE211" s="1396"/>
      <c r="AF211" s="1214"/>
      <c r="AG211" s="1248"/>
      <c r="AH211" s="1248"/>
      <c r="AI211" s="3614"/>
      <c r="AJ211" s="1367"/>
      <c r="AK211" s="1575"/>
      <c r="AL211" s="1635"/>
      <c r="AM211" s="1368"/>
      <c r="AN211" s="1248"/>
      <c r="AO211" s="1237">
        <f t="shared" si="2"/>
        <v>0</v>
      </c>
    </row>
    <row r="212" spans="1:41" ht="18" hidden="1" customHeight="1">
      <c r="A212" s="3720"/>
      <c r="B212" s="3720"/>
      <c r="C212" s="30"/>
      <c r="D212" s="31"/>
      <c r="E212" s="32"/>
      <c r="F212" s="33"/>
      <c r="G212" s="3788"/>
      <c r="H212" s="1250"/>
      <c r="I212" s="1397"/>
      <c r="J212" s="1398"/>
      <c r="K212" s="1248"/>
      <c r="L212" s="1248"/>
      <c r="M212" s="1248"/>
      <c r="N212" s="3614"/>
      <c r="O212" s="1211"/>
      <c r="P212" s="1395"/>
      <c r="Q212" s="1632"/>
      <c r="R212" s="1214"/>
      <c r="S212" s="1783"/>
      <c r="T212" s="1783"/>
      <c r="U212" s="3796"/>
      <c r="V212" s="3021"/>
      <c r="W212" s="3021"/>
      <c r="X212" s="3022"/>
      <c r="Y212" s="3023"/>
      <c r="Z212" s="1688"/>
      <c r="AA212" s="1688"/>
      <c r="AB212" s="3614"/>
      <c r="AC212" s="1395"/>
      <c r="AD212" s="1395"/>
      <c r="AE212" s="1396"/>
      <c r="AF212" s="1214"/>
      <c r="AG212" s="1248"/>
      <c r="AH212" s="1248"/>
      <c r="AI212" s="3614"/>
      <c r="AJ212" s="1367"/>
      <c r="AK212" s="1575"/>
      <c r="AL212" s="1635"/>
      <c r="AM212" s="1368"/>
      <c r="AN212" s="1248"/>
      <c r="AO212" s="1237">
        <f t="shared" si="2"/>
        <v>0</v>
      </c>
    </row>
    <row r="213" spans="1:41" ht="18" hidden="1" customHeight="1">
      <c r="A213" s="3721"/>
      <c r="B213" s="3721"/>
      <c r="C213" s="35"/>
      <c r="D213" s="36"/>
      <c r="E213" s="37"/>
      <c r="F213" s="38"/>
      <c r="G213" s="3789"/>
      <c r="H213" s="1256"/>
      <c r="I213" s="1402"/>
      <c r="J213" s="1403"/>
      <c r="K213" s="1254"/>
      <c r="L213" s="1254"/>
      <c r="M213" s="1254"/>
      <c r="N213" s="3654"/>
      <c r="O213" s="1225"/>
      <c r="P213" s="1399"/>
      <c r="Q213" s="1638"/>
      <c r="R213" s="1228"/>
      <c r="S213" s="1783"/>
      <c r="T213" s="1783"/>
      <c r="U213" s="3797"/>
      <c r="V213" s="3101"/>
      <c r="W213" s="3101"/>
      <c r="X213" s="3102"/>
      <c r="Y213" s="3103"/>
      <c r="Z213" s="1716"/>
      <c r="AA213" s="1716"/>
      <c r="AB213" s="3654"/>
      <c r="AC213" s="1399"/>
      <c r="AD213" s="1399"/>
      <c r="AE213" s="1400"/>
      <c r="AF213" s="1228"/>
      <c r="AG213" s="1254"/>
      <c r="AH213" s="1254"/>
      <c r="AI213" s="3654"/>
      <c r="AJ213" s="1586"/>
      <c r="AK213" s="1636"/>
      <c r="AL213" s="1791"/>
      <c r="AM213" s="1555"/>
      <c r="AN213" s="1254"/>
      <c r="AO213" s="1237">
        <f t="shared" si="2"/>
        <v>0</v>
      </c>
    </row>
    <row r="214" spans="1:41" ht="18" customHeight="1">
      <c r="A214" s="3543"/>
      <c r="B214" s="59"/>
      <c r="C214" s="60"/>
      <c r="D214" s="61"/>
      <c r="E214" s="62"/>
      <c r="F214" s="63"/>
      <c r="G214" s="2261"/>
      <c r="H214" s="2262"/>
      <c r="I214" s="2263"/>
      <c r="J214" s="2264"/>
      <c r="K214" s="2265"/>
      <c r="L214" s="2266"/>
      <c r="M214" s="1678"/>
      <c r="N214" s="1796"/>
      <c r="O214" s="1796"/>
      <c r="P214" s="1797"/>
      <c r="Q214" s="2267"/>
      <c r="R214" s="2008"/>
      <c r="S214" s="1795"/>
      <c r="T214" s="2268"/>
      <c r="U214" s="1796"/>
      <c r="V214" s="1796"/>
      <c r="W214" s="1797"/>
      <c r="X214" s="1722"/>
      <c r="Y214" s="1756"/>
      <c r="Z214" s="1795"/>
      <c r="AA214" s="2268"/>
      <c r="AB214" s="1796"/>
      <c r="AC214" s="1796"/>
      <c r="AD214" s="1797"/>
      <c r="AE214" s="2267"/>
      <c r="AF214" s="2008"/>
      <c r="AG214" s="1795"/>
      <c r="AH214" s="2268"/>
      <c r="AI214" s="1796"/>
      <c r="AJ214" s="1796"/>
      <c r="AK214" s="1797"/>
      <c r="AL214" s="1722"/>
      <c r="AM214" s="1756"/>
      <c r="AN214" s="1795"/>
      <c r="AO214" s="1237">
        <f t="shared" si="2"/>
        <v>0</v>
      </c>
    </row>
    <row r="215" spans="1:41" ht="18" hidden="1" customHeight="1">
      <c r="A215" s="3544"/>
      <c r="B215" s="68"/>
      <c r="C215" s="69"/>
      <c r="D215" s="70"/>
      <c r="E215" s="71"/>
      <c r="F215" s="72"/>
      <c r="G215" s="2269"/>
      <c r="H215" s="2270"/>
      <c r="I215" s="2271"/>
      <c r="J215" s="2272"/>
      <c r="K215" s="2273"/>
      <c r="L215" s="2274"/>
      <c r="M215" s="2274"/>
      <c r="N215" s="1804"/>
      <c r="O215" s="1768"/>
      <c r="P215" s="1805"/>
      <c r="Q215" s="1806"/>
      <c r="R215" s="1807"/>
      <c r="S215" s="1803"/>
      <c r="T215" s="1803"/>
      <c r="U215" s="1804"/>
      <c r="V215" s="1768"/>
      <c r="W215" s="1805"/>
      <c r="X215" s="1806"/>
      <c r="Y215" s="1807"/>
      <c r="Z215" s="1803"/>
      <c r="AA215" s="1803"/>
      <c r="AB215" s="1804"/>
      <c r="AC215" s="1768"/>
      <c r="AD215" s="1805"/>
      <c r="AE215" s="1806"/>
      <c r="AF215" s="1807"/>
      <c r="AG215" s="1803"/>
      <c r="AH215" s="1803"/>
      <c r="AI215" s="1804"/>
      <c r="AJ215" s="1768"/>
      <c r="AK215" s="1805"/>
      <c r="AL215" s="1806"/>
      <c r="AM215" s="1807"/>
      <c r="AN215" s="1803"/>
      <c r="AO215" s="1803"/>
    </row>
    <row r="216" spans="1:41" ht="18" hidden="1" customHeight="1">
      <c r="A216" s="3544"/>
      <c r="B216" s="68"/>
      <c r="C216" s="69"/>
      <c r="D216" s="70"/>
      <c r="E216" s="71"/>
      <c r="F216" s="72"/>
      <c r="G216" s="2269"/>
      <c r="H216" s="2270"/>
      <c r="I216" s="2271"/>
      <c r="J216" s="2272"/>
      <c r="K216" s="2273"/>
      <c r="L216" s="2274"/>
      <c r="M216" s="2274"/>
      <c r="N216" s="1804"/>
      <c r="O216" s="1768"/>
      <c r="P216" s="1805"/>
      <c r="Q216" s="1806"/>
      <c r="R216" s="1807"/>
      <c r="S216" s="1803"/>
      <c r="T216" s="1803"/>
      <c r="U216" s="1804"/>
      <c r="V216" s="1768"/>
      <c r="W216" s="1805"/>
      <c r="X216" s="1806"/>
      <c r="Y216" s="1807"/>
      <c r="Z216" s="1803"/>
      <c r="AA216" s="1803"/>
      <c r="AB216" s="1804"/>
      <c r="AC216" s="1768"/>
      <c r="AD216" s="1805"/>
      <c r="AE216" s="1806"/>
      <c r="AF216" s="1807"/>
      <c r="AG216" s="1803"/>
      <c r="AH216" s="1803"/>
      <c r="AI216" s="1804"/>
      <c r="AJ216" s="1768"/>
      <c r="AK216" s="1805"/>
      <c r="AL216" s="1806"/>
      <c r="AM216" s="1807"/>
      <c r="AN216" s="1803"/>
      <c r="AO216" s="1803"/>
    </row>
    <row r="217" spans="1:41" ht="18" hidden="1" customHeight="1">
      <c r="A217" s="3544"/>
      <c r="B217" s="68"/>
      <c r="C217" s="69"/>
      <c r="D217" s="70"/>
      <c r="E217" s="71"/>
      <c r="F217" s="72"/>
      <c r="G217" s="2269"/>
      <c r="H217" s="2270"/>
      <c r="I217" s="2271"/>
      <c r="J217" s="2272"/>
      <c r="K217" s="2273"/>
      <c r="L217" s="2274"/>
      <c r="M217" s="2274"/>
      <c r="N217" s="1804"/>
      <c r="O217" s="1768"/>
      <c r="P217" s="1805"/>
      <c r="Q217" s="1806"/>
      <c r="R217" s="1807"/>
      <c r="S217" s="1803"/>
      <c r="T217" s="1803"/>
      <c r="U217" s="1804"/>
      <c r="V217" s="1768"/>
      <c r="W217" s="1805"/>
      <c r="X217" s="1806"/>
      <c r="Y217" s="1807"/>
      <c r="Z217" s="1803"/>
      <c r="AA217" s="1803"/>
      <c r="AB217" s="1804"/>
      <c r="AC217" s="1768"/>
      <c r="AD217" s="1805"/>
      <c r="AE217" s="1806"/>
      <c r="AF217" s="1807"/>
      <c r="AG217" s="1803"/>
      <c r="AH217" s="1803"/>
      <c r="AI217" s="1804"/>
      <c r="AJ217" s="1768"/>
      <c r="AK217" s="1805"/>
      <c r="AL217" s="1806"/>
      <c r="AM217" s="1807"/>
      <c r="AN217" s="1803"/>
      <c r="AO217" s="1803"/>
    </row>
    <row r="218" spans="1:41" ht="18" hidden="1" customHeight="1">
      <c r="A218" s="3544"/>
      <c r="B218" s="68"/>
      <c r="C218" s="69"/>
      <c r="D218" s="70"/>
      <c r="E218" s="71"/>
      <c r="F218" s="72"/>
      <c r="G218" s="2269"/>
      <c r="H218" s="2270"/>
      <c r="I218" s="2271"/>
      <c r="J218" s="2272"/>
      <c r="K218" s="2273"/>
      <c r="L218" s="2274"/>
      <c r="M218" s="2274"/>
      <c r="N218" s="1804"/>
      <c r="O218" s="1768"/>
      <c r="P218" s="1805"/>
      <c r="Q218" s="1806"/>
      <c r="R218" s="1807"/>
      <c r="S218" s="1803"/>
      <c r="T218" s="1803"/>
      <c r="U218" s="1804"/>
      <c r="V218" s="1768"/>
      <c r="W218" s="1805"/>
      <c r="X218" s="1806"/>
      <c r="Y218" s="1807"/>
      <c r="Z218" s="1803"/>
      <c r="AA218" s="1803"/>
      <c r="AB218" s="1804"/>
      <c r="AC218" s="1768"/>
      <c r="AD218" s="1805"/>
      <c r="AE218" s="1806"/>
      <c r="AF218" s="1807"/>
      <c r="AG218" s="1803"/>
      <c r="AH218" s="1803"/>
      <c r="AI218" s="1804"/>
      <c r="AJ218" s="1768"/>
      <c r="AK218" s="1805"/>
      <c r="AL218" s="1806"/>
      <c r="AM218" s="1807"/>
      <c r="AN218" s="1803"/>
      <c r="AO218" s="1803"/>
    </row>
    <row r="219" spans="1:41" ht="18" hidden="1" customHeight="1">
      <c r="A219" s="3544"/>
      <c r="B219" s="68"/>
      <c r="C219" s="69"/>
      <c r="D219" s="70"/>
      <c r="E219" s="71"/>
      <c r="F219" s="72"/>
      <c r="G219" s="2269"/>
      <c r="H219" s="2270"/>
      <c r="I219" s="2271"/>
      <c r="J219" s="2272"/>
      <c r="K219" s="2273"/>
      <c r="L219" s="2274"/>
      <c r="M219" s="2274"/>
      <c r="N219" s="1804"/>
      <c r="O219" s="1768"/>
      <c r="P219" s="1805"/>
      <c r="Q219" s="1806"/>
      <c r="R219" s="1807"/>
      <c r="S219" s="1803"/>
      <c r="T219" s="1803"/>
      <c r="U219" s="1804"/>
      <c r="V219" s="1768"/>
      <c r="W219" s="1805"/>
      <c r="X219" s="1806"/>
      <c r="Y219" s="1807"/>
      <c r="Z219" s="1803"/>
      <c r="AA219" s="1803"/>
      <c r="AB219" s="1804"/>
      <c r="AC219" s="1768"/>
      <c r="AD219" s="1805"/>
      <c r="AE219" s="1806"/>
      <c r="AF219" s="1807"/>
      <c r="AG219" s="1803"/>
      <c r="AH219" s="1803"/>
      <c r="AI219" s="1804"/>
      <c r="AJ219" s="1768"/>
      <c r="AK219" s="1805"/>
      <c r="AL219" s="1806"/>
      <c r="AM219" s="1807"/>
      <c r="AN219" s="1803"/>
      <c r="AO219" s="1803"/>
    </row>
    <row r="220" spans="1:41" ht="18" hidden="1" customHeight="1">
      <c r="A220" s="3544"/>
      <c r="B220" s="68"/>
      <c r="C220" s="69"/>
      <c r="D220" s="70"/>
      <c r="E220" s="71"/>
      <c r="F220" s="72"/>
      <c r="G220" s="2269"/>
      <c r="H220" s="2270"/>
      <c r="I220" s="2271"/>
      <c r="J220" s="2272"/>
      <c r="K220" s="2273"/>
      <c r="L220" s="2274"/>
      <c r="M220" s="2274"/>
      <c r="N220" s="1804"/>
      <c r="O220" s="1768"/>
      <c r="P220" s="1805"/>
      <c r="Q220" s="1806"/>
      <c r="R220" s="1807"/>
      <c r="S220" s="1803"/>
      <c r="T220" s="1803"/>
      <c r="U220" s="1804"/>
      <c r="V220" s="1768"/>
      <c r="W220" s="1805"/>
      <c r="X220" s="1806"/>
      <c r="Y220" s="1807"/>
      <c r="Z220" s="1803"/>
      <c r="AA220" s="1803"/>
      <c r="AB220" s="1804"/>
      <c r="AC220" s="1768"/>
      <c r="AD220" s="1805"/>
      <c r="AE220" s="1806"/>
      <c r="AF220" s="1807"/>
      <c r="AG220" s="1803"/>
      <c r="AH220" s="1803"/>
      <c r="AI220" s="1804"/>
      <c r="AJ220" s="1768"/>
      <c r="AK220" s="1805"/>
      <c r="AL220" s="1806"/>
      <c r="AM220" s="1807"/>
      <c r="AN220" s="1803"/>
      <c r="AO220" s="1803"/>
    </row>
    <row r="221" spans="1:41" ht="18" hidden="1" customHeight="1">
      <c r="A221" s="3544"/>
      <c r="B221" s="68"/>
      <c r="C221" s="69"/>
      <c r="D221" s="70"/>
      <c r="E221" s="71"/>
      <c r="F221" s="72"/>
      <c r="G221" s="2269"/>
      <c r="H221" s="2270"/>
      <c r="I221" s="2271"/>
      <c r="J221" s="2272"/>
      <c r="K221" s="2273"/>
      <c r="L221" s="2274"/>
      <c r="M221" s="2274"/>
      <c r="N221" s="1804"/>
      <c r="O221" s="1768"/>
      <c r="P221" s="1805"/>
      <c r="Q221" s="1806"/>
      <c r="R221" s="1807"/>
      <c r="S221" s="1803"/>
      <c r="T221" s="1803"/>
      <c r="U221" s="1804"/>
      <c r="V221" s="1768"/>
      <c r="W221" s="1805"/>
      <c r="X221" s="1806"/>
      <c r="Y221" s="1807"/>
      <c r="Z221" s="1803"/>
      <c r="AA221" s="1803"/>
      <c r="AB221" s="1804"/>
      <c r="AC221" s="1768"/>
      <c r="AD221" s="1805"/>
      <c r="AE221" s="1806"/>
      <c r="AF221" s="1807"/>
      <c r="AG221" s="1803"/>
      <c r="AH221" s="1803"/>
      <c r="AI221" s="1804"/>
      <c r="AJ221" s="1768"/>
      <c r="AK221" s="1805"/>
      <c r="AL221" s="1806"/>
      <c r="AM221" s="1807"/>
      <c r="AN221" s="1803"/>
      <c r="AO221" s="1803"/>
    </row>
    <row r="222" spans="1:41" ht="18" hidden="1" customHeight="1">
      <c r="A222" s="3544"/>
      <c r="B222" s="68"/>
      <c r="C222" s="69"/>
      <c r="D222" s="70"/>
      <c r="E222" s="71"/>
      <c r="F222" s="72"/>
      <c r="G222" s="2269"/>
      <c r="H222" s="2270"/>
      <c r="I222" s="2271"/>
      <c r="J222" s="2272"/>
      <c r="K222" s="2273"/>
      <c r="L222" s="2274"/>
      <c r="M222" s="2274"/>
      <c r="N222" s="1804"/>
      <c r="O222" s="1768"/>
      <c r="P222" s="1805"/>
      <c r="Q222" s="1806"/>
      <c r="R222" s="1807"/>
      <c r="S222" s="1803"/>
      <c r="T222" s="1803"/>
      <c r="U222" s="1804"/>
      <c r="V222" s="1768"/>
      <c r="W222" s="1805"/>
      <c r="X222" s="1806"/>
      <c r="Y222" s="1807"/>
      <c r="Z222" s="1803"/>
      <c r="AA222" s="1803"/>
      <c r="AB222" s="1804"/>
      <c r="AC222" s="1768"/>
      <c r="AD222" s="1805"/>
      <c r="AE222" s="1806"/>
      <c r="AF222" s="1807"/>
      <c r="AG222" s="1803"/>
      <c r="AH222" s="1803"/>
      <c r="AI222" s="1804"/>
      <c r="AJ222" s="1768"/>
      <c r="AK222" s="1805"/>
      <c r="AL222" s="1806"/>
      <c r="AM222" s="1807"/>
      <c r="AN222" s="1803"/>
      <c r="AO222" s="1803"/>
    </row>
    <row r="223" spans="1:41" ht="18" hidden="1" customHeight="1">
      <c r="A223" s="3544"/>
      <c r="B223" s="68"/>
      <c r="C223" s="69"/>
      <c r="D223" s="70"/>
      <c r="E223" s="71"/>
      <c r="F223" s="72"/>
      <c r="G223" s="2269"/>
      <c r="H223" s="2270"/>
      <c r="I223" s="2271"/>
      <c r="J223" s="2272"/>
      <c r="K223" s="2273"/>
      <c r="L223" s="2274"/>
      <c r="M223" s="2274"/>
      <c r="N223" s="1804"/>
      <c r="O223" s="1768"/>
      <c r="P223" s="1805"/>
      <c r="Q223" s="1806"/>
      <c r="R223" s="1807"/>
      <c r="S223" s="1803"/>
      <c r="T223" s="1803"/>
      <c r="U223" s="1804"/>
      <c r="V223" s="1768"/>
      <c r="W223" s="1805"/>
      <c r="X223" s="1806"/>
      <c r="Y223" s="1807"/>
      <c r="Z223" s="1803"/>
      <c r="AA223" s="1803"/>
      <c r="AB223" s="1804"/>
      <c r="AC223" s="1768"/>
      <c r="AD223" s="1805"/>
      <c r="AE223" s="1806"/>
      <c r="AF223" s="1807"/>
      <c r="AG223" s="1803"/>
      <c r="AH223" s="1803"/>
      <c r="AI223" s="1804"/>
      <c r="AJ223" s="1768"/>
      <c r="AK223" s="1805"/>
      <c r="AL223" s="1806"/>
      <c r="AM223" s="1807"/>
      <c r="AN223" s="1803"/>
      <c r="AO223" s="1803"/>
    </row>
    <row r="224" spans="1:41" ht="18" hidden="1" customHeight="1">
      <c r="A224" s="3544"/>
      <c r="B224" s="68"/>
      <c r="C224" s="69"/>
      <c r="D224" s="70"/>
      <c r="E224" s="71"/>
      <c r="F224" s="72"/>
      <c r="G224" s="2269"/>
      <c r="H224" s="2270"/>
      <c r="I224" s="2271"/>
      <c r="J224" s="2272"/>
      <c r="K224" s="2273"/>
      <c r="L224" s="2274"/>
      <c r="M224" s="2274"/>
      <c r="N224" s="1804"/>
      <c r="O224" s="1768"/>
      <c r="P224" s="1805"/>
      <c r="Q224" s="1806"/>
      <c r="R224" s="1807"/>
      <c r="S224" s="1803"/>
      <c r="T224" s="1803"/>
      <c r="U224" s="1804"/>
      <c r="V224" s="1768"/>
      <c r="W224" s="1805"/>
      <c r="X224" s="1806"/>
      <c r="Y224" s="1807"/>
      <c r="Z224" s="1803"/>
      <c r="AA224" s="1803"/>
      <c r="AB224" s="1804"/>
      <c r="AC224" s="1768"/>
      <c r="AD224" s="1805"/>
      <c r="AE224" s="1806"/>
      <c r="AF224" s="1807"/>
      <c r="AG224" s="1803"/>
      <c r="AH224" s="1803"/>
      <c r="AI224" s="1804"/>
      <c r="AJ224" s="1768"/>
      <c r="AK224" s="1805"/>
      <c r="AL224" s="1806"/>
      <c r="AM224" s="1807"/>
      <c r="AN224" s="1803"/>
      <c r="AO224" s="1803"/>
    </row>
    <row r="225" spans="1:42" ht="18" hidden="1" customHeight="1">
      <c r="A225" s="3544"/>
      <c r="B225" s="68"/>
      <c r="C225" s="69"/>
      <c r="D225" s="70"/>
      <c r="E225" s="71"/>
      <c r="F225" s="72"/>
      <c r="G225" s="2269"/>
      <c r="H225" s="2270"/>
      <c r="I225" s="2271"/>
      <c r="J225" s="2272"/>
      <c r="K225" s="2273"/>
      <c r="L225" s="2274"/>
      <c r="M225" s="2274"/>
      <c r="N225" s="1804"/>
      <c r="O225" s="1768"/>
      <c r="P225" s="1805"/>
      <c r="Q225" s="1806"/>
      <c r="R225" s="1807"/>
      <c r="S225" s="1803"/>
      <c r="T225" s="1803"/>
      <c r="U225" s="1804"/>
      <c r="V225" s="1768"/>
      <c r="W225" s="1805"/>
      <c r="X225" s="1806"/>
      <c r="Y225" s="1807"/>
      <c r="Z225" s="1803"/>
      <c r="AA225" s="1803"/>
      <c r="AB225" s="1804"/>
      <c r="AC225" s="1768"/>
      <c r="AD225" s="1805"/>
      <c r="AE225" s="1806"/>
      <c r="AF225" s="1807"/>
      <c r="AG225" s="1803"/>
      <c r="AH225" s="1803"/>
      <c r="AI225" s="1804"/>
      <c r="AJ225" s="1768"/>
      <c r="AK225" s="1805"/>
      <c r="AL225" s="1806"/>
      <c r="AM225" s="1807"/>
      <c r="AN225" s="1803"/>
      <c r="AO225" s="1803"/>
    </row>
    <row r="226" spans="1:42" ht="18" hidden="1" customHeight="1">
      <c r="A226" s="3544"/>
      <c r="B226" s="68"/>
      <c r="C226" s="69"/>
      <c r="D226" s="70"/>
      <c r="E226" s="71"/>
      <c r="F226" s="72"/>
      <c r="G226" s="2269"/>
      <c r="H226" s="2270"/>
      <c r="I226" s="2271"/>
      <c r="J226" s="2272"/>
      <c r="K226" s="2273"/>
      <c r="L226" s="2274"/>
      <c r="M226" s="2274"/>
      <c r="N226" s="1804"/>
      <c r="O226" s="1768"/>
      <c r="P226" s="1805"/>
      <c r="Q226" s="1806"/>
      <c r="R226" s="1807"/>
      <c r="S226" s="1803"/>
      <c r="T226" s="1803"/>
      <c r="U226" s="1804"/>
      <c r="V226" s="1768"/>
      <c r="W226" s="1805"/>
      <c r="X226" s="1806"/>
      <c r="Y226" s="1807"/>
      <c r="Z226" s="1803"/>
      <c r="AA226" s="1803"/>
      <c r="AB226" s="1804"/>
      <c r="AC226" s="1768"/>
      <c r="AD226" s="1805"/>
      <c r="AE226" s="1806"/>
      <c r="AF226" s="1807"/>
      <c r="AG226" s="1803"/>
      <c r="AH226" s="1803"/>
      <c r="AI226" s="1804"/>
      <c r="AJ226" s="1768"/>
      <c r="AK226" s="1805"/>
      <c r="AL226" s="1806"/>
      <c r="AM226" s="1807"/>
      <c r="AN226" s="1803"/>
      <c r="AO226" s="1803"/>
    </row>
    <row r="227" spans="1:42" ht="18" hidden="1" customHeight="1">
      <c r="A227" s="3544"/>
      <c r="B227" s="68"/>
      <c r="C227" s="69"/>
      <c r="D227" s="70"/>
      <c r="E227" s="71"/>
      <c r="F227" s="72"/>
      <c r="G227" s="2269"/>
      <c r="H227" s="2270"/>
      <c r="I227" s="2271"/>
      <c r="J227" s="2272"/>
      <c r="K227" s="2273"/>
      <c r="L227" s="2274"/>
      <c r="M227" s="2274"/>
      <c r="N227" s="1804"/>
      <c r="O227" s="1768"/>
      <c r="P227" s="1805"/>
      <c r="Q227" s="1806"/>
      <c r="R227" s="1807"/>
      <c r="S227" s="1803"/>
      <c r="T227" s="1803"/>
      <c r="U227" s="1804"/>
      <c r="V227" s="1768"/>
      <c r="W227" s="1805"/>
      <c r="X227" s="1806"/>
      <c r="Y227" s="1807"/>
      <c r="Z227" s="1803"/>
      <c r="AA227" s="1803"/>
      <c r="AB227" s="1804"/>
      <c r="AC227" s="1768"/>
      <c r="AD227" s="1805"/>
      <c r="AE227" s="1806"/>
      <c r="AF227" s="1807"/>
      <c r="AG227" s="1803"/>
      <c r="AH227" s="1803"/>
      <c r="AI227" s="1804"/>
      <c r="AJ227" s="1768"/>
      <c r="AK227" s="1805"/>
      <c r="AL227" s="1806"/>
      <c r="AM227" s="1807"/>
      <c r="AN227" s="1803"/>
      <c r="AO227" s="1803"/>
    </row>
    <row r="228" spans="1:42" ht="18" hidden="1" customHeight="1">
      <c r="A228" s="3544"/>
      <c r="B228" s="82"/>
      <c r="C228" s="83"/>
      <c r="D228" s="84"/>
      <c r="E228" s="84"/>
      <c r="F228" s="85"/>
      <c r="G228" s="2275"/>
      <c r="H228" s="2276"/>
      <c r="I228" s="2277"/>
      <c r="J228" s="2277"/>
      <c r="K228" s="2278"/>
      <c r="L228" s="2279"/>
      <c r="M228" s="2279"/>
      <c r="N228" s="1341"/>
      <c r="O228" s="1308"/>
      <c r="P228" s="1767"/>
      <c r="Q228" s="1767"/>
      <c r="R228" s="1740"/>
      <c r="S228" s="1809"/>
      <c r="T228" s="1809"/>
      <c r="U228" s="1341"/>
      <c r="V228" s="1308"/>
      <c r="W228" s="1767"/>
      <c r="X228" s="1767"/>
      <c r="Y228" s="1740"/>
      <c r="Z228" s="1809"/>
      <c r="AA228" s="1809"/>
      <c r="AB228" s="1341"/>
      <c r="AC228" s="1308"/>
      <c r="AD228" s="1767"/>
      <c r="AE228" s="1767"/>
      <c r="AF228" s="1740"/>
      <c r="AG228" s="1809"/>
      <c r="AH228" s="1809"/>
      <c r="AI228" s="1341"/>
      <c r="AJ228" s="1308"/>
      <c r="AK228" s="1767"/>
      <c r="AL228" s="1767"/>
      <c r="AM228" s="1740"/>
      <c r="AN228" s="1809"/>
      <c r="AO228" s="1809"/>
    </row>
    <row r="229" spans="1:42" ht="18" customHeight="1" thickBot="1">
      <c r="A229" s="3545"/>
      <c r="B229" s="3824"/>
      <c r="C229" s="3540"/>
      <c r="D229" s="3825"/>
      <c r="E229" s="3540"/>
      <c r="F229" s="9"/>
      <c r="G229" s="3887"/>
      <c r="H229" s="3734"/>
      <c r="I229" s="3888"/>
      <c r="J229" s="3734"/>
      <c r="K229" s="1664"/>
      <c r="L229" s="1665"/>
      <c r="M229" s="1665"/>
      <c r="N229" s="3799"/>
      <c r="O229" s="3734"/>
      <c r="P229" s="3798"/>
      <c r="Q229" s="3734"/>
      <c r="R229" s="1299"/>
      <c r="S229" s="1813"/>
      <c r="T229" s="1813"/>
      <c r="U229" s="3799"/>
      <c r="V229" s="3734"/>
      <c r="W229" s="3798"/>
      <c r="X229" s="3734"/>
      <c r="Y229" s="1299"/>
      <c r="Z229" s="1813"/>
      <c r="AA229" s="1813"/>
      <c r="AB229" s="3799"/>
      <c r="AC229" s="3734"/>
      <c r="AD229" s="3798"/>
      <c r="AE229" s="3734"/>
      <c r="AF229" s="1299"/>
      <c r="AG229" s="1813"/>
      <c r="AH229" s="1813"/>
      <c r="AI229" s="3799"/>
      <c r="AJ229" s="3734"/>
      <c r="AK229" s="3798"/>
      <c r="AL229" s="3734"/>
      <c r="AM229" s="1299"/>
      <c r="AN229" s="1813"/>
      <c r="AO229" s="1813" t="e">
        <f>SUM(AO34:AO228)</f>
        <v>#VALUE!</v>
      </c>
      <c r="AP229" s="92"/>
    </row>
    <row r="230" spans="1:42" ht="18" hidden="1" customHeight="1">
      <c r="A230" s="3543"/>
      <c r="B230" s="93"/>
      <c r="C230" s="94"/>
      <c r="D230" s="95"/>
      <c r="E230" s="96"/>
      <c r="F230" s="97"/>
      <c r="G230" s="93"/>
      <c r="H230" s="94"/>
      <c r="I230" s="95"/>
      <c r="J230" s="96"/>
      <c r="K230" s="97"/>
      <c r="L230" s="98"/>
      <c r="M230" s="98"/>
      <c r="N230" s="93"/>
      <c r="O230" s="94"/>
      <c r="P230" s="95"/>
      <c r="Q230" s="96"/>
      <c r="R230" s="97"/>
      <c r="S230" s="98"/>
      <c r="T230" s="98"/>
      <c r="U230" s="93"/>
      <c r="V230" s="94"/>
      <c r="W230" s="95"/>
      <c r="X230" s="96"/>
      <c r="Y230" s="97"/>
      <c r="Z230" s="98"/>
      <c r="AA230" s="98"/>
      <c r="AB230" s="93"/>
      <c r="AC230" s="94"/>
      <c r="AD230" s="95"/>
      <c r="AE230" s="96"/>
      <c r="AF230" s="97"/>
      <c r="AG230" s="98"/>
      <c r="AH230" s="98"/>
      <c r="AI230" s="93"/>
      <c r="AJ230" s="94"/>
      <c r="AK230" s="95"/>
      <c r="AL230" s="96"/>
      <c r="AM230" s="97"/>
      <c r="AN230" s="98"/>
      <c r="AO230" s="98"/>
    </row>
    <row r="231" spans="1:42" ht="18" hidden="1" customHeight="1">
      <c r="A231" s="3544"/>
      <c r="B231" s="99"/>
      <c r="C231" s="100"/>
      <c r="D231" s="101"/>
      <c r="E231" s="102"/>
      <c r="F231" s="103"/>
      <c r="G231" s="99"/>
      <c r="H231" s="100"/>
      <c r="I231" s="101"/>
      <c r="J231" s="102"/>
      <c r="K231" s="103"/>
      <c r="L231" s="104"/>
      <c r="M231" s="104"/>
      <c r="N231" s="99"/>
      <c r="O231" s="100"/>
      <c r="P231" s="101"/>
      <c r="Q231" s="102"/>
      <c r="R231" s="103"/>
      <c r="S231" s="104"/>
      <c r="T231" s="104"/>
      <c r="U231" s="99"/>
      <c r="V231" s="100"/>
      <c r="W231" s="101"/>
      <c r="X231" s="102"/>
      <c r="Y231" s="103"/>
      <c r="Z231" s="104"/>
      <c r="AA231" s="104"/>
      <c r="AB231" s="99"/>
      <c r="AC231" s="100"/>
      <c r="AD231" s="101"/>
      <c r="AE231" s="102"/>
      <c r="AF231" s="103"/>
      <c r="AG231" s="104"/>
      <c r="AH231" s="104"/>
      <c r="AI231" s="99"/>
      <c r="AJ231" s="100"/>
      <c r="AK231" s="101"/>
      <c r="AL231" s="102"/>
      <c r="AM231" s="103"/>
      <c r="AN231" s="104"/>
      <c r="AO231" s="104"/>
    </row>
    <row r="232" spans="1:42" ht="18" hidden="1" customHeight="1">
      <c r="A232" s="3544"/>
      <c r="B232" s="99"/>
      <c r="C232" s="100"/>
      <c r="D232" s="101"/>
      <c r="E232" s="102"/>
      <c r="F232" s="103"/>
      <c r="G232" s="99"/>
      <c r="H232" s="100"/>
      <c r="I232" s="101"/>
      <c r="J232" s="102"/>
      <c r="K232" s="103"/>
      <c r="L232" s="104"/>
      <c r="M232" s="104"/>
      <c r="N232" s="99"/>
      <c r="O232" s="100"/>
      <c r="P232" s="101"/>
      <c r="Q232" s="102"/>
      <c r="R232" s="103"/>
      <c r="S232" s="104"/>
      <c r="T232" s="104"/>
      <c r="U232" s="99"/>
      <c r="V232" s="100"/>
      <c r="W232" s="101"/>
      <c r="X232" s="102"/>
      <c r="Y232" s="103"/>
      <c r="Z232" s="104"/>
      <c r="AA232" s="104"/>
      <c r="AB232" s="99"/>
      <c r="AC232" s="100"/>
      <c r="AD232" s="101"/>
      <c r="AE232" s="102"/>
      <c r="AF232" s="103"/>
      <c r="AG232" s="104"/>
      <c r="AH232" s="104"/>
      <c r="AI232" s="99"/>
      <c r="AJ232" s="100"/>
      <c r="AK232" s="101"/>
      <c r="AL232" s="102"/>
      <c r="AM232" s="103"/>
      <c r="AN232" s="104"/>
      <c r="AO232" s="104"/>
    </row>
    <row r="233" spans="1:42" ht="18" hidden="1" customHeight="1">
      <c r="A233" s="3544"/>
      <c r="B233" s="99"/>
      <c r="C233" s="100"/>
      <c r="D233" s="101"/>
      <c r="E233" s="102"/>
      <c r="F233" s="103"/>
      <c r="G233" s="99"/>
      <c r="H233" s="100"/>
      <c r="I233" s="101"/>
      <c r="J233" s="102"/>
      <c r="K233" s="103"/>
      <c r="L233" s="104"/>
      <c r="M233" s="104"/>
      <c r="N233" s="99"/>
      <c r="O233" s="100"/>
      <c r="P233" s="101"/>
      <c r="Q233" s="102"/>
      <c r="R233" s="103"/>
      <c r="S233" s="104"/>
      <c r="T233" s="104"/>
      <c r="U233" s="99"/>
      <c r="V233" s="100"/>
      <c r="W233" s="101"/>
      <c r="X233" s="102"/>
      <c r="Y233" s="103"/>
      <c r="Z233" s="104"/>
      <c r="AA233" s="104"/>
      <c r="AB233" s="99"/>
      <c r="AC233" s="100"/>
      <c r="AD233" s="101"/>
      <c r="AE233" s="102"/>
      <c r="AF233" s="103"/>
      <c r="AG233" s="104"/>
      <c r="AH233" s="104"/>
      <c r="AI233" s="99"/>
      <c r="AJ233" s="100"/>
      <c r="AK233" s="101"/>
      <c r="AL233" s="102"/>
      <c r="AM233" s="103"/>
      <c r="AN233" s="104"/>
      <c r="AO233" s="104"/>
    </row>
    <row r="234" spans="1:42" ht="18" hidden="1" customHeight="1">
      <c r="A234" s="3544"/>
      <c r="B234" s="99"/>
      <c r="C234" s="100"/>
      <c r="D234" s="101"/>
      <c r="E234" s="102"/>
      <c r="F234" s="103"/>
      <c r="G234" s="99"/>
      <c r="H234" s="100"/>
      <c r="I234" s="101"/>
      <c r="J234" s="102"/>
      <c r="K234" s="103"/>
      <c r="L234" s="104"/>
      <c r="M234" s="104"/>
      <c r="N234" s="99"/>
      <c r="O234" s="100"/>
      <c r="P234" s="101"/>
      <c r="Q234" s="102"/>
      <c r="R234" s="103"/>
      <c r="S234" s="104"/>
      <c r="T234" s="104"/>
      <c r="U234" s="99"/>
      <c r="V234" s="100"/>
      <c r="W234" s="101"/>
      <c r="X234" s="102"/>
      <c r="Y234" s="103"/>
      <c r="Z234" s="104"/>
      <c r="AA234" s="104"/>
      <c r="AB234" s="99"/>
      <c r="AC234" s="100"/>
      <c r="AD234" s="101"/>
      <c r="AE234" s="102"/>
      <c r="AF234" s="103"/>
      <c r="AG234" s="104"/>
      <c r="AH234" s="104"/>
      <c r="AI234" s="99"/>
      <c r="AJ234" s="100"/>
      <c r="AK234" s="101"/>
      <c r="AL234" s="102"/>
      <c r="AM234" s="103"/>
      <c r="AN234" s="104"/>
      <c r="AO234" s="104"/>
    </row>
    <row r="235" spans="1:42" ht="18" hidden="1" customHeight="1">
      <c r="A235" s="3544"/>
      <c r="B235" s="99"/>
      <c r="C235" s="100"/>
      <c r="D235" s="101"/>
      <c r="E235" s="102"/>
      <c r="F235" s="103"/>
      <c r="G235" s="99"/>
      <c r="H235" s="100"/>
      <c r="I235" s="101"/>
      <c r="J235" s="102"/>
      <c r="K235" s="103"/>
      <c r="L235" s="104"/>
      <c r="M235" s="104"/>
      <c r="N235" s="99"/>
      <c r="O235" s="100"/>
      <c r="P235" s="101"/>
      <c r="Q235" s="102"/>
      <c r="R235" s="103"/>
      <c r="S235" s="104"/>
      <c r="T235" s="104"/>
      <c r="U235" s="99"/>
      <c r="V235" s="100"/>
      <c r="W235" s="101"/>
      <c r="X235" s="102"/>
      <c r="Y235" s="103"/>
      <c r="Z235" s="104"/>
      <c r="AA235" s="104"/>
      <c r="AB235" s="99"/>
      <c r="AC235" s="100"/>
      <c r="AD235" s="101"/>
      <c r="AE235" s="102"/>
      <c r="AF235" s="103"/>
      <c r="AG235" s="104"/>
      <c r="AH235" s="104"/>
      <c r="AI235" s="99"/>
      <c r="AJ235" s="100"/>
      <c r="AK235" s="101"/>
      <c r="AL235" s="102"/>
      <c r="AM235" s="103"/>
      <c r="AN235" s="104"/>
      <c r="AO235" s="104"/>
    </row>
    <row r="236" spans="1:42" ht="18" hidden="1" customHeight="1">
      <c r="A236" s="3544"/>
      <c r="B236" s="99"/>
      <c r="C236" s="100"/>
      <c r="D236" s="101"/>
      <c r="E236" s="102"/>
      <c r="F236" s="103"/>
      <c r="G236" s="99"/>
      <c r="H236" s="100"/>
      <c r="I236" s="101"/>
      <c r="J236" s="102"/>
      <c r="K236" s="103"/>
      <c r="L236" s="104"/>
      <c r="M236" s="104"/>
      <c r="N236" s="99"/>
      <c r="O236" s="100"/>
      <c r="P236" s="101"/>
      <c r="Q236" s="102"/>
      <c r="R236" s="103"/>
      <c r="S236" s="104"/>
      <c r="T236" s="104"/>
      <c r="U236" s="99"/>
      <c r="V236" s="100"/>
      <c r="W236" s="101"/>
      <c r="X236" s="102"/>
      <c r="Y236" s="103"/>
      <c r="Z236" s="104"/>
      <c r="AA236" s="104"/>
      <c r="AB236" s="99"/>
      <c r="AC236" s="100"/>
      <c r="AD236" s="101"/>
      <c r="AE236" s="102"/>
      <c r="AF236" s="103"/>
      <c r="AG236" s="104"/>
      <c r="AH236" s="104"/>
      <c r="AI236" s="99"/>
      <c r="AJ236" s="100"/>
      <c r="AK236" s="101"/>
      <c r="AL236" s="102"/>
      <c r="AM236" s="103"/>
      <c r="AN236" s="104"/>
      <c r="AO236" s="104"/>
    </row>
    <row r="237" spans="1:42" ht="18" hidden="1" customHeight="1">
      <c r="A237" s="3544"/>
      <c r="B237" s="99"/>
      <c r="C237" s="100"/>
      <c r="D237" s="101"/>
      <c r="E237" s="102"/>
      <c r="F237" s="103"/>
      <c r="G237" s="99"/>
      <c r="H237" s="100"/>
      <c r="I237" s="101"/>
      <c r="J237" s="102"/>
      <c r="K237" s="103"/>
      <c r="L237" s="104"/>
      <c r="M237" s="104"/>
      <c r="N237" s="99"/>
      <c r="O237" s="100"/>
      <c r="P237" s="101"/>
      <c r="Q237" s="102"/>
      <c r="R237" s="103"/>
      <c r="S237" s="104"/>
      <c r="T237" s="104"/>
      <c r="U237" s="99"/>
      <c r="V237" s="100"/>
      <c r="W237" s="101"/>
      <c r="X237" s="102"/>
      <c r="Y237" s="103"/>
      <c r="Z237" s="104"/>
      <c r="AA237" s="104"/>
      <c r="AB237" s="99"/>
      <c r="AC237" s="100"/>
      <c r="AD237" s="101"/>
      <c r="AE237" s="102"/>
      <c r="AF237" s="103"/>
      <c r="AG237" s="104"/>
      <c r="AH237" s="104"/>
      <c r="AI237" s="99"/>
      <c r="AJ237" s="100"/>
      <c r="AK237" s="101"/>
      <c r="AL237" s="102"/>
      <c r="AM237" s="103"/>
      <c r="AN237" s="104"/>
      <c r="AO237" s="104"/>
    </row>
    <row r="238" spans="1:42" ht="18" hidden="1" customHeight="1">
      <c r="A238" s="3544"/>
      <c r="B238" s="99"/>
      <c r="C238" s="100"/>
      <c r="D238" s="101"/>
      <c r="E238" s="102"/>
      <c r="F238" s="103"/>
      <c r="G238" s="99"/>
      <c r="H238" s="100"/>
      <c r="I238" s="101"/>
      <c r="J238" s="102"/>
      <c r="K238" s="103"/>
      <c r="L238" s="104"/>
      <c r="M238" s="104"/>
      <c r="N238" s="99"/>
      <c r="O238" s="100"/>
      <c r="P238" s="101"/>
      <c r="Q238" s="102"/>
      <c r="R238" s="103"/>
      <c r="S238" s="104"/>
      <c r="T238" s="104"/>
      <c r="U238" s="99"/>
      <c r="V238" s="100"/>
      <c r="W238" s="101"/>
      <c r="X238" s="102"/>
      <c r="Y238" s="103"/>
      <c r="Z238" s="104"/>
      <c r="AA238" s="104"/>
      <c r="AB238" s="99"/>
      <c r="AC238" s="100"/>
      <c r="AD238" s="101"/>
      <c r="AE238" s="102"/>
      <c r="AF238" s="103"/>
      <c r="AG238" s="104"/>
      <c r="AH238" s="104"/>
      <c r="AI238" s="99"/>
      <c r="AJ238" s="100"/>
      <c r="AK238" s="101"/>
      <c r="AL238" s="102"/>
      <c r="AM238" s="103"/>
      <c r="AN238" s="104"/>
      <c r="AO238" s="104"/>
    </row>
    <row r="239" spans="1:42" ht="18" hidden="1" customHeight="1">
      <c r="A239" s="3544"/>
      <c r="B239" s="99"/>
      <c r="C239" s="100"/>
      <c r="D239" s="101"/>
      <c r="E239" s="102"/>
      <c r="F239" s="103"/>
      <c r="G239" s="99"/>
      <c r="H239" s="100"/>
      <c r="I239" s="101"/>
      <c r="J239" s="102"/>
      <c r="K239" s="103"/>
      <c r="L239" s="104"/>
      <c r="M239" s="104"/>
      <c r="N239" s="99"/>
      <c r="O239" s="100"/>
      <c r="P239" s="101"/>
      <c r="Q239" s="102"/>
      <c r="R239" s="103"/>
      <c r="S239" s="104"/>
      <c r="T239" s="104"/>
      <c r="U239" s="99"/>
      <c r="V239" s="100"/>
      <c r="W239" s="101"/>
      <c r="X239" s="102"/>
      <c r="Y239" s="103"/>
      <c r="Z239" s="104"/>
      <c r="AA239" s="104"/>
      <c r="AB239" s="99"/>
      <c r="AC239" s="100"/>
      <c r="AD239" s="101"/>
      <c r="AE239" s="102"/>
      <c r="AF239" s="103"/>
      <c r="AG239" s="104"/>
      <c r="AH239" s="104"/>
      <c r="AI239" s="99"/>
      <c r="AJ239" s="100"/>
      <c r="AK239" s="101"/>
      <c r="AL239" s="102"/>
      <c r="AM239" s="103"/>
      <c r="AN239" s="104"/>
      <c r="AO239" s="104"/>
    </row>
    <row r="240" spans="1:42" ht="18" hidden="1" customHeight="1">
      <c r="A240" s="3544"/>
      <c r="B240" s="99"/>
      <c r="C240" s="100"/>
      <c r="D240" s="101"/>
      <c r="E240" s="102"/>
      <c r="F240" s="103"/>
      <c r="G240" s="99"/>
      <c r="H240" s="100"/>
      <c r="I240" s="101"/>
      <c r="J240" s="102"/>
      <c r="K240" s="103"/>
      <c r="L240" s="104"/>
      <c r="M240" s="104"/>
      <c r="N240" s="99"/>
      <c r="O240" s="100"/>
      <c r="P240" s="101"/>
      <c r="Q240" s="102"/>
      <c r="R240" s="103"/>
      <c r="S240" s="104"/>
      <c r="T240" s="104"/>
      <c r="U240" s="99"/>
      <c r="V240" s="100"/>
      <c r="W240" s="101"/>
      <c r="X240" s="102"/>
      <c r="Y240" s="103"/>
      <c r="Z240" s="104"/>
      <c r="AA240" s="104"/>
      <c r="AB240" s="99"/>
      <c r="AC240" s="100"/>
      <c r="AD240" s="101"/>
      <c r="AE240" s="102"/>
      <c r="AF240" s="103"/>
      <c r="AG240" s="104"/>
      <c r="AH240" s="104"/>
      <c r="AI240" s="99"/>
      <c r="AJ240" s="100"/>
      <c r="AK240" s="101"/>
      <c r="AL240" s="102"/>
      <c r="AM240" s="103"/>
      <c r="AN240" s="104"/>
      <c r="AO240" s="104"/>
    </row>
    <row r="241" spans="1:42" ht="18" hidden="1" customHeight="1">
      <c r="A241" s="3544"/>
      <c r="B241" s="99"/>
      <c r="C241" s="100"/>
      <c r="D241" s="101"/>
      <c r="E241" s="102"/>
      <c r="F241" s="103"/>
      <c r="G241" s="99"/>
      <c r="H241" s="100"/>
      <c r="I241" s="101"/>
      <c r="J241" s="102"/>
      <c r="K241" s="103"/>
      <c r="L241" s="104"/>
      <c r="M241" s="104"/>
      <c r="N241" s="99"/>
      <c r="O241" s="100"/>
      <c r="P241" s="101"/>
      <c r="Q241" s="102"/>
      <c r="R241" s="103"/>
      <c r="S241" s="104"/>
      <c r="T241" s="104"/>
      <c r="U241" s="99"/>
      <c r="V241" s="100"/>
      <c r="W241" s="101"/>
      <c r="X241" s="102"/>
      <c r="Y241" s="103"/>
      <c r="Z241" s="104"/>
      <c r="AA241" s="104"/>
      <c r="AB241" s="99"/>
      <c r="AC241" s="100"/>
      <c r="AD241" s="101"/>
      <c r="AE241" s="102"/>
      <c r="AF241" s="103"/>
      <c r="AG241" s="104"/>
      <c r="AH241" s="104"/>
      <c r="AI241" s="99"/>
      <c r="AJ241" s="100"/>
      <c r="AK241" s="101"/>
      <c r="AL241" s="102"/>
      <c r="AM241" s="103"/>
      <c r="AN241" s="104"/>
      <c r="AO241" s="104"/>
    </row>
    <row r="242" spans="1:42" ht="18" hidden="1" customHeight="1">
      <c r="A242" s="3544"/>
      <c r="B242" s="99"/>
      <c r="C242" s="100"/>
      <c r="D242" s="101"/>
      <c r="E242" s="102"/>
      <c r="F242" s="103"/>
      <c r="G242" s="99"/>
      <c r="H242" s="100"/>
      <c r="I242" s="101"/>
      <c r="J242" s="102"/>
      <c r="K242" s="103"/>
      <c r="L242" s="104"/>
      <c r="M242" s="104"/>
      <c r="N242" s="99"/>
      <c r="O242" s="100"/>
      <c r="P242" s="101"/>
      <c r="Q242" s="102"/>
      <c r="R242" s="103"/>
      <c r="S242" s="104"/>
      <c r="T242" s="104"/>
      <c r="U242" s="99"/>
      <c r="V242" s="100"/>
      <c r="W242" s="101"/>
      <c r="X242" s="102"/>
      <c r="Y242" s="103"/>
      <c r="Z242" s="104"/>
      <c r="AA242" s="104"/>
      <c r="AB242" s="99"/>
      <c r="AC242" s="100"/>
      <c r="AD242" s="101"/>
      <c r="AE242" s="102"/>
      <c r="AF242" s="103"/>
      <c r="AG242" s="104"/>
      <c r="AH242" s="104"/>
      <c r="AI242" s="99"/>
      <c r="AJ242" s="100"/>
      <c r="AK242" s="101"/>
      <c r="AL242" s="102"/>
      <c r="AM242" s="103"/>
      <c r="AN242" s="104"/>
      <c r="AO242" s="104"/>
    </row>
    <row r="243" spans="1:42" ht="18" hidden="1" customHeight="1">
      <c r="A243" s="3544"/>
      <c r="B243" s="99"/>
      <c r="C243" s="100"/>
      <c r="D243" s="101"/>
      <c r="E243" s="102"/>
      <c r="F243" s="103"/>
      <c r="G243" s="99"/>
      <c r="H243" s="100"/>
      <c r="I243" s="101"/>
      <c r="J243" s="102"/>
      <c r="K243" s="103"/>
      <c r="L243" s="104"/>
      <c r="M243" s="104"/>
      <c r="N243" s="99"/>
      <c r="O243" s="100"/>
      <c r="P243" s="101"/>
      <c r="Q243" s="102"/>
      <c r="R243" s="103"/>
      <c r="S243" s="104"/>
      <c r="T243" s="104"/>
      <c r="U243" s="99"/>
      <c r="V243" s="100"/>
      <c r="W243" s="101"/>
      <c r="X243" s="102"/>
      <c r="Y243" s="103"/>
      <c r="Z243" s="104"/>
      <c r="AA243" s="104"/>
      <c r="AB243" s="99"/>
      <c r="AC243" s="100"/>
      <c r="AD243" s="101"/>
      <c r="AE243" s="102"/>
      <c r="AF243" s="103"/>
      <c r="AG243" s="104"/>
      <c r="AH243" s="104"/>
      <c r="AI243" s="99"/>
      <c r="AJ243" s="100"/>
      <c r="AK243" s="101"/>
      <c r="AL243" s="102"/>
      <c r="AM243" s="103"/>
      <c r="AN243" s="104"/>
      <c r="AO243" s="104"/>
    </row>
    <row r="244" spans="1:42" ht="18" hidden="1" customHeight="1">
      <c r="A244" s="3544"/>
      <c r="B244" s="105"/>
      <c r="C244" s="106"/>
      <c r="D244" s="107"/>
      <c r="E244" s="107"/>
      <c r="F244" s="108"/>
      <c r="G244" s="105"/>
      <c r="H244" s="106"/>
      <c r="I244" s="107"/>
      <c r="J244" s="107"/>
      <c r="K244" s="108"/>
      <c r="L244" s="109"/>
      <c r="M244" s="109"/>
      <c r="N244" s="105"/>
      <c r="O244" s="106"/>
      <c r="P244" s="107"/>
      <c r="Q244" s="107"/>
      <c r="R244" s="108"/>
      <c r="S244" s="109"/>
      <c r="T244" s="109"/>
      <c r="U244" s="105"/>
      <c r="V244" s="106"/>
      <c r="W244" s="107"/>
      <c r="X244" s="107"/>
      <c r="Y244" s="108"/>
      <c r="Z244" s="109"/>
      <c r="AA244" s="109"/>
      <c r="AB244" s="105"/>
      <c r="AC244" s="106"/>
      <c r="AD244" s="107"/>
      <c r="AE244" s="107"/>
      <c r="AF244" s="108"/>
      <c r="AG244" s="109"/>
      <c r="AH244" s="109"/>
      <c r="AI244" s="105"/>
      <c r="AJ244" s="106"/>
      <c r="AK244" s="107"/>
      <c r="AL244" s="107"/>
      <c r="AM244" s="108"/>
      <c r="AN244" s="109"/>
      <c r="AO244" s="109"/>
    </row>
    <row r="245" spans="1:42" ht="18" hidden="1" customHeight="1" thickBot="1">
      <c r="A245" s="3545"/>
      <c r="B245" s="3728"/>
      <c r="C245" s="3540"/>
      <c r="D245" s="3729"/>
      <c r="E245" s="3540"/>
      <c r="F245" s="110"/>
      <c r="G245" s="3728"/>
      <c r="H245" s="3540"/>
      <c r="I245" s="3729"/>
      <c r="J245" s="3540"/>
      <c r="K245" s="110"/>
      <c r="L245" s="111"/>
      <c r="M245" s="111"/>
      <c r="N245" s="3728"/>
      <c r="O245" s="3540"/>
      <c r="P245" s="3729"/>
      <c r="Q245" s="3540"/>
      <c r="R245" s="110"/>
      <c r="S245" s="111"/>
      <c r="T245" s="111"/>
      <c r="U245" s="3728"/>
      <c r="V245" s="3540"/>
      <c r="W245" s="3729"/>
      <c r="X245" s="3540"/>
      <c r="Y245" s="110"/>
      <c r="Z245" s="111"/>
      <c r="AA245" s="111"/>
      <c r="AB245" s="3728"/>
      <c r="AC245" s="3540"/>
      <c r="AD245" s="3729"/>
      <c r="AE245" s="3540"/>
      <c r="AF245" s="110"/>
      <c r="AG245" s="111"/>
      <c r="AH245" s="111"/>
      <c r="AI245" s="3728"/>
      <c r="AJ245" s="3540"/>
      <c r="AK245" s="3729"/>
      <c r="AL245" s="3540"/>
      <c r="AM245" s="110"/>
      <c r="AN245" s="111"/>
      <c r="AO245" s="111"/>
    </row>
    <row r="246" spans="1:42" ht="18" customHeight="1">
      <c r="A246" s="3543" t="s">
        <v>82</v>
      </c>
      <c r="B246" s="3548" t="s">
        <v>57</v>
      </c>
      <c r="C246" s="3549"/>
      <c r="D246" s="112" t="s">
        <v>58</v>
      </c>
      <c r="E246" s="3550" t="s">
        <v>59</v>
      </c>
      <c r="F246" s="3551"/>
      <c r="G246" s="3552" t="s">
        <v>57</v>
      </c>
      <c r="H246" s="3553"/>
      <c r="I246" s="2036" t="s">
        <v>58</v>
      </c>
      <c r="J246" s="3554" t="s">
        <v>59</v>
      </c>
      <c r="K246" s="3555"/>
      <c r="L246" s="2037"/>
      <c r="M246" s="2037"/>
      <c r="N246" s="3552" t="s">
        <v>57</v>
      </c>
      <c r="O246" s="3553"/>
      <c r="P246" s="2036" t="s">
        <v>58</v>
      </c>
      <c r="Q246" s="3554" t="s">
        <v>59</v>
      </c>
      <c r="R246" s="3555"/>
      <c r="S246" s="2037"/>
      <c r="T246" s="2037"/>
      <c r="U246" s="3552" t="s">
        <v>57</v>
      </c>
      <c r="V246" s="3553"/>
      <c r="W246" s="2036" t="s">
        <v>58</v>
      </c>
      <c r="X246" s="3554" t="s">
        <v>59</v>
      </c>
      <c r="Y246" s="3555"/>
      <c r="Z246" s="2037"/>
      <c r="AA246" s="2037"/>
      <c r="AB246" s="3552" t="s">
        <v>57</v>
      </c>
      <c r="AC246" s="3553"/>
      <c r="AD246" s="2036" t="s">
        <v>58</v>
      </c>
      <c r="AE246" s="3554" t="s">
        <v>59</v>
      </c>
      <c r="AF246" s="3555"/>
      <c r="AG246" s="2037"/>
      <c r="AH246" s="2037"/>
      <c r="AI246" s="3552" t="s">
        <v>57</v>
      </c>
      <c r="AJ246" s="3553"/>
      <c r="AK246" s="2036" t="s">
        <v>58</v>
      </c>
      <c r="AL246" s="3554" t="s">
        <v>59</v>
      </c>
      <c r="AM246" s="3555"/>
      <c r="AN246" s="114"/>
      <c r="AO246" s="114"/>
      <c r="AP246" s="92"/>
    </row>
    <row r="247" spans="1:42" ht="18" customHeight="1">
      <c r="A247" s="3544"/>
      <c r="B247" s="3667"/>
      <c r="C247" s="3668"/>
      <c r="D247" s="115"/>
      <c r="E247" s="3669"/>
      <c r="F247" s="3670"/>
      <c r="G247" s="3671">
        <f>(I247*70+J247*75+G249*25+I249*60+J249*45)</f>
        <v>0</v>
      </c>
      <c r="H247" s="3547"/>
      <c r="I247" s="2038"/>
      <c r="J247" s="3673"/>
      <c r="K247" s="3557"/>
      <c r="L247" s="2039"/>
      <c r="M247" s="2039"/>
      <c r="N247" s="3671">
        <f>(P247*70+Q247*75+N249*25+P249*60+Q249*45)</f>
        <v>0</v>
      </c>
      <c r="O247" s="3547"/>
      <c r="P247" s="2038"/>
      <c r="Q247" s="3673"/>
      <c r="R247" s="3557"/>
      <c r="S247" s="2039"/>
      <c r="T247" s="2039"/>
      <c r="U247" s="3671">
        <f>(W247*70+X247*75+U249*25+W249*60+X249*45)</f>
        <v>0</v>
      </c>
      <c r="V247" s="3547"/>
      <c r="W247" s="2038"/>
      <c r="X247" s="3673"/>
      <c r="Y247" s="3557"/>
      <c r="Z247" s="2039"/>
      <c r="AA247" s="2039"/>
      <c r="AB247" s="3671">
        <f>(AD247*70+AE247*75+AB249*25+AD249*60+AE249*45)</f>
        <v>0</v>
      </c>
      <c r="AC247" s="3547"/>
      <c r="AD247" s="2038"/>
      <c r="AE247" s="3673"/>
      <c r="AF247" s="3557"/>
      <c r="AG247" s="2039"/>
      <c r="AH247" s="2039"/>
      <c r="AI247" s="3671">
        <f>(AK247*70+AL247*75+AI249*25+AK249*60+AL249*45)</f>
        <v>0</v>
      </c>
      <c r="AJ247" s="3547"/>
      <c r="AK247" s="2038"/>
      <c r="AL247" s="3673"/>
      <c r="AM247" s="3557"/>
      <c r="AN247" s="117"/>
      <c r="AO247" s="117"/>
    </row>
    <row r="248" spans="1:42" ht="18" customHeight="1">
      <c r="A248" s="3544"/>
      <c r="B248" s="3674" t="s">
        <v>50</v>
      </c>
      <c r="C248" s="3668"/>
      <c r="D248" s="118" t="s">
        <v>60</v>
      </c>
      <c r="E248" s="3675" t="s">
        <v>61</v>
      </c>
      <c r="F248" s="3670"/>
      <c r="G248" s="3546" t="s">
        <v>50</v>
      </c>
      <c r="H248" s="3547"/>
      <c r="I248" s="2040" t="s">
        <v>60</v>
      </c>
      <c r="J248" s="3556" t="s">
        <v>61</v>
      </c>
      <c r="K248" s="3557"/>
      <c r="L248" s="2041"/>
      <c r="M248" s="2041"/>
      <c r="N248" s="3546" t="s">
        <v>50</v>
      </c>
      <c r="O248" s="3547"/>
      <c r="P248" s="2040" t="s">
        <v>60</v>
      </c>
      <c r="Q248" s="3556" t="s">
        <v>61</v>
      </c>
      <c r="R248" s="3557"/>
      <c r="S248" s="2041"/>
      <c r="T248" s="2041"/>
      <c r="U248" s="3546" t="s">
        <v>50</v>
      </c>
      <c r="V248" s="3547"/>
      <c r="W248" s="2040" t="s">
        <v>60</v>
      </c>
      <c r="X248" s="3556" t="s">
        <v>61</v>
      </c>
      <c r="Y248" s="3557"/>
      <c r="Z248" s="2041"/>
      <c r="AA248" s="2041"/>
      <c r="AB248" s="3546" t="s">
        <v>50</v>
      </c>
      <c r="AC248" s="3547"/>
      <c r="AD248" s="2040" t="s">
        <v>60</v>
      </c>
      <c r="AE248" s="3556" t="s">
        <v>61</v>
      </c>
      <c r="AF248" s="3557"/>
      <c r="AG248" s="2041"/>
      <c r="AH248" s="2041"/>
      <c r="AI248" s="3546" t="s">
        <v>50</v>
      </c>
      <c r="AJ248" s="3547"/>
      <c r="AK248" s="2040" t="s">
        <v>60</v>
      </c>
      <c r="AL248" s="3556" t="s">
        <v>61</v>
      </c>
      <c r="AM248" s="3557"/>
      <c r="AN248" s="120"/>
      <c r="AO248" s="120"/>
    </row>
    <row r="249" spans="1:42" ht="18" customHeight="1">
      <c r="A249" s="3544"/>
      <c r="B249" s="3674"/>
      <c r="C249" s="3668"/>
      <c r="D249" s="115"/>
      <c r="E249" s="3669"/>
      <c r="F249" s="3670"/>
      <c r="G249" s="3546"/>
      <c r="H249" s="3547"/>
      <c r="I249" s="2038"/>
      <c r="J249" s="3673"/>
      <c r="K249" s="3557"/>
      <c r="L249" s="2039"/>
      <c r="M249" s="2039"/>
      <c r="N249" s="3546"/>
      <c r="O249" s="3547"/>
      <c r="P249" s="2038"/>
      <c r="Q249" s="3673"/>
      <c r="R249" s="3557"/>
      <c r="S249" s="2039"/>
      <c r="T249" s="2039"/>
      <c r="U249" s="3546"/>
      <c r="V249" s="3547"/>
      <c r="W249" s="2038"/>
      <c r="X249" s="3673"/>
      <c r="Y249" s="3557"/>
      <c r="Z249" s="2039"/>
      <c r="AA249" s="2039"/>
      <c r="AB249" s="3546"/>
      <c r="AC249" s="3547"/>
      <c r="AD249" s="2038"/>
      <c r="AE249" s="3673"/>
      <c r="AF249" s="3557"/>
      <c r="AG249" s="2039"/>
      <c r="AH249" s="2039"/>
      <c r="AI249" s="3546"/>
      <c r="AJ249" s="3547"/>
      <c r="AK249" s="2038"/>
      <c r="AL249" s="3673"/>
      <c r="AM249" s="3557"/>
      <c r="AN249" s="117"/>
      <c r="AO249" s="117"/>
    </row>
    <row r="250" spans="1:42" ht="18" customHeight="1">
      <c r="A250" s="3544"/>
      <c r="B250" s="3676" t="s">
        <v>62</v>
      </c>
      <c r="C250" s="3668"/>
      <c r="D250" s="121" t="s">
        <v>63</v>
      </c>
      <c r="E250" s="3677" t="s">
        <v>64</v>
      </c>
      <c r="F250" s="3670"/>
      <c r="G250" s="3546" t="s">
        <v>62</v>
      </c>
      <c r="H250" s="3547"/>
      <c r="I250" s="2040" t="s">
        <v>63</v>
      </c>
      <c r="J250" s="3556" t="s">
        <v>64</v>
      </c>
      <c r="K250" s="3557"/>
      <c r="L250" s="2041"/>
      <c r="M250" s="2041"/>
      <c r="N250" s="3546" t="s">
        <v>62</v>
      </c>
      <c r="O250" s="3547"/>
      <c r="P250" s="2040" t="s">
        <v>63</v>
      </c>
      <c r="Q250" s="3556" t="s">
        <v>64</v>
      </c>
      <c r="R250" s="3557"/>
      <c r="S250" s="2041"/>
      <c r="T250" s="2041"/>
      <c r="U250" s="3546" t="s">
        <v>62</v>
      </c>
      <c r="V250" s="3547"/>
      <c r="W250" s="2040" t="s">
        <v>63</v>
      </c>
      <c r="X250" s="3556" t="s">
        <v>64</v>
      </c>
      <c r="Y250" s="3557"/>
      <c r="Z250" s="2041"/>
      <c r="AA250" s="2041"/>
      <c r="AB250" s="3546" t="s">
        <v>62</v>
      </c>
      <c r="AC250" s="3547"/>
      <c r="AD250" s="2040" t="s">
        <v>63</v>
      </c>
      <c r="AE250" s="3556" t="s">
        <v>64</v>
      </c>
      <c r="AF250" s="3557"/>
      <c r="AG250" s="2041"/>
      <c r="AH250" s="2041"/>
      <c r="AI250" s="3546" t="s">
        <v>62</v>
      </c>
      <c r="AJ250" s="3547"/>
      <c r="AK250" s="2040" t="s">
        <v>63</v>
      </c>
      <c r="AL250" s="3556" t="s">
        <v>64</v>
      </c>
      <c r="AM250" s="3557"/>
      <c r="AN250" s="123"/>
      <c r="AO250" s="123"/>
    </row>
    <row r="251" spans="1:42" ht="18" customHeight="1" thickBot="1">
      <c r="A251" s="3545"/>
      <c r="B251" s="3539"/>
      <c r="C251" s="3540"/>
      <c r="D251" s="124"/>
      <c r="E251" s="3541"/>
      <c r="F251" s="3542"/>
      <c r="G251" s="3535" t="e">
        <f>(J247*7+I247*2+G249*1)*4/G247</f>
        <v>#DIV/0!</v>
      </c>
      <c r="H251" s="3536"/>
      <c r="I251" s="2042" t="e">
        <f>(J247*3+J249*5)*9/G247</f>
        <v>#DIV/0!</v>
      </c>
      <c r="J251" s="3537" t="e">
        <f>1-G251-I251</f>
        <v>#DIV/0!</v>
      </c>
      <c r="K251" s="3538"/>
      <c r="L251" s="2043"/>
      <c r="M251" s="2043"/>
      <c r="N251" s="3535" t="e">
        <f>(Q247*7+P247*2+N249*1)*4/N247</f>
        <v>#DIV/0!</v>
      </c>
      <c r="O251" s="3536"/>
      <c r="P251" s="2042" t="e">
        <f>(Q247*3+Q249*5)*9/N247</f>
        <v>#DIV/0!</v>
      </c>
      <c r="Q251" s="3537" t="e">
        <f>1-N251-P251</f>
        <v>#DIV/0!</v>
      </c>
      <c r="R251" s="3538"/>
      <c r="S251" s="2043"/>
      <c r="T251" s="2043"/>
      <c r="U251" s="3535" t="e">
        <f>(X247*7+W247*2+U249*1)*4/U247</f>
        <v>#DIV/0!</v>
      </c>
      <c r="V251" s="3536"/>
      <c r="W251" s="2042" t="e">
        <f>(X247*3+X249*5)*9/U247</f>
        <v>#DIV/0!</v>
      </c>
      <c r="X251" s="3537" t="e">
        <f>1-U251-W251</f>
        <v>#DIV/0!</v>
      </c>
      <c r="Y251" s="3538"/>
      <c r="Z251" s="2043"/>
      <c r="AA251" s="2043"/>
      <c r="AB251" s="3535" t="e">
        <f>(AE247*7+AD247*2+AB249*1)*4/AB247</f>
        <v>#DIV/0!</v>
      </c>
      <c r="AC251" s="3536"/>
      <c r="AD251" s="2042" t="e">
        <f>(AE247*3+AE249*5)*9/AB247</f>
        <v>#DIV/0!</v>
      </c>
      <c r="AE251" s="3537" t="e">
        <f>1-AB251-AD251</f>
        <v>#DIV/0!</v>
      </c>
      <c r="AF251" s="3538"/>
      <c r="AG251" s="2043"/>
      <c r="AH251" s="2043"/>
      <c r="AI251" s="3535" t="e">
        <f>(AL247*7+AK247*2+AI249*1)*4/AI247</f>
        <v>#DIV/0!</v>
      </c>
      <c r="AJ251" s="3536"/>
      <c r="AK251" s="2042" t="e">
        <f>(AL247*3+AL249*5)*9/AI247</f>
        <v>#DIV/0!</v>
      </c>
      <c r="AL251" s="3537" t="e">
        <f>1-AI251-AK251</f>
        <v>#DIV/0!</v>
      </c>
      <c r="AM251" s="3538"/>
      <c r="AN251" s="125"/>
      <c r="AO251" s="125"/>
    </row>
    <row r="252" spans="1:42" ht="18" customHeight="1">
      <c r="A252" s="1142" t="s">
        <v>355</v>
      </c>
      <c r="B252" s="1141"/>
      <c r="C252" s="1142"/>
      <c r="D252" s="1141"/>
      <c r="E252" s="1141"/>
      <c r="F252" s="1142"/>
      <c r="G252" s="1141"/>
      <c r="H252" s="1142"/>
      <c r="I252" s="1141"/>
      <c r="J252" s="1141"/>
      <c r="K252" s="1142"/>
      <c r="L252" s="1141"/>
      <c r="M252" s="1141"/>
      <c r="N252" s="1141"/>
      <c r="O252" s="1142"/>
      <c r="P252" s="1141"/>
      <c r="Q252" s="1141"/>
      <c r="R252" s="1142"/>
      <c r="S252" s="1141"/>
      <c r="T252" s="1141"/>
      <c r="U252" s="1141"/>
      <c r="V252" s="1142"/>
      <c r="W252" s="1141"/>
      <c r="X252" s="1141"/>
      <c r="Y252" s="1142"/>
      <c r="Z252" s="1141"/>
      <c r="AA252" s="1141"/>
      <c r="AB252" s="1141"/>
      <c r="AC252" s="1142"/>
      <c r="AD252" s="1141"/>
      <c r="AE252" s="1141"/>
      <c r="AF252" s="1142"/>
      <c r="AG252" s="1141"/>
      <c r="AH252" s="1141"/>
      <c r="AI252" s="1141"/>
      <c r="AJ252" s="1142"/>
      <c r="AK252" s="1141"/>
      <c r="AL252" s="1141"/>
      <c r="AM252" s="1142"/>
      <c r="AN252" s="126"/>
      <c r="AO252" s="126"/>
    </row>
    <row r="253" spans="1:42" ht="18" customHeight="1">
      <c r="A253" s="1142" t="s">
        <v>356</v>
      </c>
      <c r="B253" s="1141"/>
      <c r="C253" s="1142"/>
      <c r="D253" s="1141"/>
      <c r="E253" s="1141"/>
      <c r="F253" s="1142"/>
      <c r="G253" s="1141"/>
      <c r="H253" s="1142"/>
      <c r="I253" s="1141"/>
      <c r="J253" s="1141"/>
      <c r="K253" s="1142"/>
      <c r="L253" s="1141"/>
      <c r="M253" s="1141"/>
      <c r="N253" s="1141"/>
      <c r="O253" s="1142"/>
      <c r="P253" s="1141"/>
      <c r="Q253" s="1141"/>
      <c r="R253" s="1142"/>
      <c r="S253" s="1141"/>
      <c r="T253" s="1141"/>
      <c r="U253" s="1141"/>
      <c r="V253" s="1142"/>
      <c r="W253" s="1141"/>
      <c r="X253" s="1141" t="s">
        <v>357</v>
      </c>
      <c r="Y253" s="1142"/>
      <c r="Z253" s="1141"/>
      <c r="AA253" s="1141"/>
      <c r="AB253" s="1141"/>
      <c r="AC253" s="1142"/>
      <c r="AD253" s="1141"/>
      <c r="AE253" s="1141"/>
      <c r="AF253" s="1142"/>
      <c r="AG253" s="1141"/>
      <c r="AH253" s="1141"/>
      <c r="AI253" s="1141"/>
      <c r="AJ253" s="1142"/>
      <c r="AK253" s="1141"/>
      <c r="AL253" s="1141"/>
      <c r="AM253" s="1142"/>
      <c r="AN253" s="128"/>
      <c r="AO253" s="128"/>
    </row>
    <row r="254" spans="1:42" ht="15" customHeight="1">
      <c r="A254" s="3534" t="s">
        <v>358</v>
      </c>
      <c r="B254" s="3533"/>
      <c r="C254" s="3533"/>
      <c r="D254" s="3533"/>
      <c r="E254" s="3533"/>
      <c r="F254" s="3533"/>
      <c r="G254" s="3533"/>
      <c r="H254" s="3533"/>
      <c r="I254" s="3533"/>
      <c r="J254" s="3533"/>
      <c r="K254" s="3533"/>
      <c r="L254" s="3533"/>
      <c r="M254" s="3533"/>
      <c r="N254" s="3533"/>
      <c r="O254" s="3533"/>
      <c r="P254" s="3533"/>
      <c r="Q254" s="3533"/>
      <c r="R254" s="3533"/>
      <c r="S254" s="3533"/>
      <c r="T254" s="3533"/>
      <c r="U254" s="3533"/>
      <c r="V254" s="3533"/>
      <c r="W254" s="3533"/>
      <c r="X254" s="3533"/>
      <c r="Y254" s="3533"/>
      <c r="Z254" s="3533"/>
      <c r="AA254" s="3533"/>
      <c r="AB254" s="3533"/>
      <c r="AC254" s="3533"/>
      <c r="AD254" s="3533"/>
      <c r="AE254" s="3533"/>
      <c r="AF254" s="3533"/>
      <c r="AG254" s="3533"/>
      <c r="AH254" s="3533"/>
      <c r="AI254" s="3533"/>
      <c r="AJ254" s="3533"/>
      <c r="AK254" s="3533"/>
      <c r="AL254" s="3533"/>
      <c r="AM254" s="3533"/>
    </row>
    <row r="255" spans="1:42" ht="15" customHeight="1">
      <c r="A255" s="3532" t="s">
        <v>359</v>
      </c>
      <c r="B255" s="3533"/>
      <c r="C255" s="3533"/>
      <c r="D255" s="3533"/>
      <c r="E255" s="3533"/>
      <c r="F255" s="3533"/>
      <c r="G255" s="3533"/>
      <c r="H255" s="3533"/>
      <c r="I255" s="3533"/>
      <c r="J255" s="3533"/>
      <c r="K255" s="3533"/>
      <c r="L255" s="3533"/>
      <c r="M255" s="3533"/>
      <c r="N255" s="3533"/>
      <c r="O255" s="3533"/>
      <c r="P255" s="3533"/>
      <c r="Q255" s="3533"/>
      <c r="R255" s="3533"/>
      <c r="S255" s="3533"/>
      <c r="T255" s="3533"/>
      <c r="U255" s="3533"/>
      <c r="V255" s="3533"/>
      <c r="W255" s="3533"/>
      <c r="X255" s="3533"/>
      <c r="Y255" s="3533"/>
      <c r="Z255" s="3533"/>
      <c r="AA255" s="3533"/>
      <c r="AB255" s="3533"/>
      <c r="AC255" s="3533"/>
      <c r="AD255" s="3533"/>
      <c r="AE255" s="3533"/>
      <c r="AF255" s="3533"/>
      <c r="AG255" s="3533"/>
      <c r="AH255" s="3533"/>
      <c r="AI255" s="3533"/>
      <c r="AJ255" s="3533"/>
      <c r="AK255" s="3533"/>
      <c r="AL255" s="3533"/>
      <c r="AM255" s="3533"/>
    </row>
  </sheetData>
  <mergeCells count="207">
    <mergeCell ref="A1:AO1"/>
    <mergeCell ref="A2:A3"/>
    <mergeCell ref="B2:C2"/>
    <mergeCell ref="G2:H2"/>
    <mergeCell ref="N2:O2"/>
    <mergeCell ref="U2:V2"/>
    <mergeCell ref="AB2:AC2"/>
    <mergeCell ref="G19:G33"/>
    <mergeCell ref="G4:G18"/>
    <mergeCell ref="B19:B33"/>
    <mergeCell ref="B4:B18"/>
    <mergeCell ref="A19:A33"/>
    <mergeCell ref="A4:A18"/>
    <mergeCell ref="N19:N33"/>
    <mergeCell ref="U19:U33"/>
    <mergeCell ref="N4:N18"/>
    <mergeCell ref="U4:U18"/>
    <mergeCell ref="AI2:AJ2"/>
    <mergeCell ref="AB19:AB33"/>
    <mergeCell ref="AB4:AB18"/>
    <mergeCell ref="AI4:AI18"/>
    <mergeCell ref="AI19:AI33"/>
    <mergeCell ref="N109:N123"/>
    <mergeCell ref="AB94:AB108"/>
    <mergeCell ref="U49:U63"/>
    <mergeCell ref="N49:N63"/>
    <mergeCell ref="U34:U48"/>
    <mergeCell ref="N34:N48"/>
    <mergeCell ref="N64:N78"/>
    <mergeCell ref="G49:G63"/>
    <mergeCell ref="G34:G48"/>
    <mergeCell ref="G79:G93"/>
    <mergeCell ref="G64:G78"/>
    <mergeCell ref="G94:G108"/>
    <mergeCell ref="G109:G123"/>
    <mergeCell ref="U79:U93"/>
    <mergeCell ref="U64:U78"/>
    <mergeCell ref="AB79:AB93"/>
    <mergeCell ref="AB64:AB78"/>
    <mergeCell ref="AB49:AB63"/>
    <mergeCell ref="N94:N108"/>
    <mergeCell ref="N79:N93"/>
    <mergeCell ref="AL246:AM246"/>
    <mergeCell ref="AI245:AJ245"/>
    <mergeCell ref="AK245:AL245"/>
    <mergeCell ref="AI199:AI213"/>
    <mergeCell ref="AK229:AL229"/>
    <mergeCell ref="AI229:AJ229"/>
    <mergeCell ref="AB34:AB48"/>
    <mergeCell ref="AI49:AI63"/>
    <mergeCell ref="AI64:AI78"/>
    <mergeCell ref="AB109:AB123"/>
    <mergeCell ref="AB245:AC245"/>
    <mergeCell ref="AD245:AE245"/>
    <mergeCell ref="AI79:AI93"/>
    <mergeCell ref="AI34:AI48"/>
    <mergeCell ref="A230:A245"/>
    <mergeCell ref="B245:C245"/>
    <mergeCell ref="D245:E245"/>
    <mergeCell ref="A214:A229"/>
    <mergeCell ref="B229:C229"/>
    <mergeCell ref="D229:E229"/>
    <mergeCell ref="A49:A63"/>
    <mergeCell ref="B49:B63"/>
    <mergeCell ref="A34:A48"/>
    <mergeCell ref="B34:B48"/>
    <mergeCell ref="B64:B78"/>
    <mergeCell ref="A79:A93"/>
    <mergeCell ref="A64:A78"/>
    <mergeCell ref="A109:A123"/>
    <mergeCell ref="A94:A108"/>
    <mergeCell ref="B79:B93"/>
    <mergeCell ref="B94:B108"/>
    <mergeCell ref="B109:B123"/>
    <mergeCell ref="G139:G153"/>
    <mergeCell ref="G124:G138"/>
    <mergeCell ref="G154:G168"/>
    <mergeCell ref="B169:B183"/>
    <mergeCell ref="B199:B213"/>
    <mergeCell ref="B184:B198"/>
    <mergeCell ref="B139:B153"/>
    <mergeCell ref="A199:A213"/>
    <mergeCell ref="A124:A138"/>
    <mergeCell ref="B124:B138"/>
    <mergeCell ref="B154:B168"/>
    <mergeCell ref="G169:G183"/>
    <mergeCell ref="G199:G213"/>
    <mergeCell ref="G184:G198"/>
    <mergeCell ref="A139:A153"/>
    <mergeCell ref="A169:A183"/>
    <mergeCell ref="A154:A168"/>
    <mergeCell ref="A184:A198"/>
    <mergeCell ref="I245:J245"/>
    <mergeCell ref="G229:H229"/>
    <mergeCell ref="I229:J229"/>
    <mergeCell ref="P245:Q245"/>
    <mergeCell ref="P229:Q229"/>
    <mergeCell ref="N229:O229"/>
    <mergeCell ref="Q249:R249"/>
    <mergeCell ref="Q250:R250"/>
    <mergeCell ref="Q248:R248"/>
    <mergeCell ref="G245:H245"/>
    <mergeCell ref="N245:O245"/>
    <mergeCell ref="J246:K246"/>
    <mergeCell ref="N246:O246"/>
    <mergeCell ref="Q246:R246"/>
    <mergeCell ref="N250:O250"/>
    <mergeCell ref="B247:C247"/>
    <mergeCell ref="E247:F247"/>
    <mergeCell ref="G247:H247"/>
    <mergeCell ref="X249:Y249"/>
    <mergeCell ref="X248:Y248"/>
    <mergeCell ref="AE247:AF247"/>
    <mergeCell ref="AE248:AF248"/>
    <mergeCell ref="X247:Y247"/>
    <mergeCell ref="J248:K248"/>
    <mergeCell ref="B249:C249"/>
    <mergeCell ref="E249:F249"/>
    <mergeCell ref="G249:H249"/>
    <mergeCell ref="E248:F248"/>
    <mergeCell ref="G248:H248"/>
    <mergeCell ref="J247:K247"/>
    <mergeCell ref="N247:O247"/>
    <mergeCell ref="Q247:R247"/>
    <mergeCell ref="N249:O249"/>
    <mergeCell ref="N248:O248"/>
    <mergeCell ref="AB248:AC248"/>
    <mergeCell ref="AI249:AJ249"/>
    <mergeCell ref="AL249:AM249"/>
    <mergeCell ref="AI248:AJ248"/>
    <mergeCell ref="AL251:AM251"/>
    <mergeCell ref="AL250:AM250"/>
    <mergeCell ref="AB249:AC249"/>
    <mergeCell ref="AE249:AF249"/>
    <mergeCell ref="AB247:AC247"/>
    <mergeCell ref="U247:V247"/>
    <mergeCell ref="U250:V250"/>
    <mergeCell ref="U248:V248"/>
    <mergeCell ref="X250:Y250"/>
    <mergeCell ref="AE250:AF250"/>
    <mergeCell ref="AI247:AJ247"/>
    <mergeCell ref="AB250:AC250"/>
    <mergeCell ref="AL247:AM247"/>
    <mergeCell ref="AL248:AM248"/>
    <mergeCell ref="U229:V229"/>
    <mergeCell ref="W229:X229"/>
    <mergeCell ref="X246:Y246"/>
    <mergeCell ref="AE246:AF246"/>
    <mergeCell ref="AI94:AI108"/>
    <mergeCell ref="AI109:AI123"/>
    <mergeCell ref="U109:U123"/>
    <mergeCell ref="U94:U108"/>
    <mergeCell ref="AB229:AC229"/>
    <mergeCell ref="AD229:AE229"/>
    <mergeCell ref="U139:U153"/>
    <mergeCell ref="U246:V246"/>
    <mergeCell ref="AB246:AC246"/>
    <mergeCell ref="AI246:AJ246"/>
    <mergeCell ref="AB199:AB213"/>
    <mergeCell ref="N251:O251"/>
    <mergeCell ref="N139:N153"/>
    <mergeCell ref="AB124:AB138"/>
    <mergeCell ref="U124:U138"/>
    <mergeCell ref="N124:N138"/>
    <mergeCell ref="AB184:AB198"/>
    <mergeCell ref="AI124:AI138"/>
    <mergeCell ref="AI139:AI153"/>
    <mergeCell ref="AI154:AI168"/>
    <mergeCell ref="AI169:AI183"/>
    <mergeCell ref="AI184:AI198"/>
    <mergeCell ref="AB139:AB153"/>
    <mergeCell ref="AB169:AB183"/>
    <mergeCell ref="N169:N183"/>
    <mergeCell ref="AB154:AB168"/>
    <mergeCell ref="U154:U168"/>
    <mergeCell ref="N154:N168"/>
    <mergeCell ref="N184:N198"/>
    <mergeCell ref="U169:U183"/>
    <mergeCell ref="U199:U213"/>
    <mergeCell ref="U184:U198"/>
    <mergeCell ref="N199:N213"/>
    <mergeCell ref="W245:X245"/>
    <mergeCell ref="U245:V245"/>
    <mergeCell ref="A254:AM254"/>
    <mergeCell ref="A255:AM255"/>
    <mergeCell ref="B246:C246"/>
    <mergeCell ref="E246:F246"/>
    <mergeCell ref="G246:H246"/>
    <mergeCell ref="B248:C248"/>
    <mergeCell ref="U249:V249"/>
    <mergeCell ref="E250:F250"/>
    <mergeCell ref="G250:H250"/>
    <mergeCell ref="Q251:R251"/>
    <mergeCell ref="U251:V251"/>
    <mergeCell ref="X251:Y251"/>
    <mergeCell ref="AI250:AJ250"/>
    <mergeCell ref="J249:K249"/>
    <mergeCell ref="E251:F251"/>
    <mergeCell ref="G251:H251"/>
    <mergeCell ref="J251:K251"/>
    <mergeCell ref="J250:K250"/>
    <mergeCell ref="AE251:AF251"/>
    <mergeCell ref="AI251:AJ251"/>
    <mergeCell ref="B251:C251"/>
    <mergeCell ref="B250:C250"/>
    <mergeCell ref="A246:A251"/>
    <mergeCell ref="AB251:AC251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71" orientation="landscape" r:id="rId1"/>
  <colBreaks count="1" manualBreakCount="1">
    <brk id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  <pageSetUpPr fitToPage="1"/>
  </sheetPr>
  <dimension ref="A1:AR255"/>
  <sheetViews>
    <sheetView view="pageBreakPreview" topLeftCell="H1" zoomScale="70" zoomScaleNormal="70" zoomScaleSheetLayoutView="70" workbookViewId="0">
      <selection activeCell="AE38" sqref="AE38"/>
    </sheetView>
  </sheetViews>
  <sheetFormatPr defaultColWidth="12.625" defaultRowHeight="15" customHeight="1"/>
  <cols>
    <col min="1" max="1" width="4.5" style="413" customWidth="1"/>
    <col min="2" max="2" width="4.875" style="413" hidden="1" customWidth="1"/>
    <col min="3" max="6" width="6.625" style="413" hidden="1" customWidth="1"/>
    <col min="7" max="7" width="4.875" style="413" customWidth="1"/>
    <col min="8" max="8" width="14.375" style="413" customWidth="1"/>
    <col min="9" max="9" width="10" style="413" customWidth="1"/>
    <col min="10" max="10" width="6.625" style="413" customWidth="1"/>
    <col min="11" max="11" width="6.625" style="802" customWidth="1"/>
    <col min="12" max="12" width="6.625" style="802" hidden="1" customWidth="1"/>
    <col min="13" max="13" width="7.375" style="802" hidden="1" customWidth="1"/>
    <col min="14" max="14" width="6.25" style="802" customWidth="1"/>
    <col min="15" max="15" width="12" style="802" customWidth="1"/>
    <col min="16" max="16" width="6.75" style="802" customWidth="1"/>
    <col min="17" max="17" width="7.875" style="802" customWidth="1"/>
    <col min="18" max="18" width="5.875" style="802" customWidth="1"/>
    <col min="19" max="19" width="6.625" style="802" hidden="1" customWidth="1"/>
    <col min="20" max="20" width="7.375" style="802" hidden="1" customWidth="1"/>
    <col min="21" max="21" width="6.125" style="802" customWidth="1"/>
    <col min="22" max="22" width="15.875" style="802" customWidth="1"/>
    <col min="23" max="23" width="6.375" style="802" customWidth="1"/>
    <col min="24" max="25" width="6.625" style="802" customWidth="1"/>
    <col min="26" max="26" width="6.625" style="802" hidden="1" customWidth="1"/>
    <col min="27" max="27" width="7.375" style="802" hidden="1" customWidth="1"/>
    <col min="28" max="28" width="6.25" style="802" customWidth="1"/>
    <col min="29" max="29" width="13.25" style="802" customWidth="1"/>
    <col min="30" max="30" width="6" style="802" customWidth="1"/>
    <col min="31" max="31" width="7.5" style="802" customWidth="1"/>
    <col min="32" max="32" width="6.625" style="802" customWidth="1"/>
    <col min="33" max="33" width="6.625" style="802" hidden="1" customWidth="1"/>
    <col min="34" max="34" width="7.375" style="802" hidden="1" customWidth="1"/>
    <col min="35" max="35" width="6.625" style="802" customWidth="1"/>
    <col min="36" max="36" width="12.125" style="802" customWidth="1"/>
    <col min="37" max="37" width="11.375" style="802" bestFit="1" customWidth="1"/>
    <col min="38" max="39" width="6.625" style="802" customWidth="1"/>
    <col min="40" max="40" width="6.625" style="802" hidden="1" customWidth="1"/>
    <col min="41" max="41" width="7.375" style="802" hidden="1" customWidth="1"/>
    <col min="42" max="43" width="7.875" style="802" customWidth="1"/>
    <col min="44" max="16384" width="12.625" style="413"/>
  </cols>
  <sheetData>
    <row r="1" spans="1:43" ht="26.25" customHeight="1" thickBot="1">
      <c r="A1" s="3563" t="s">
        <v>588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  <c r="U1" s="3564"/>
      <c r="V1" s="3564"/>
      <c r="W1" s="3564"/>
      <c r="X1" s="3564"/>
      <c r="Y1" s="3564"/>
      <c r="Z1" s="3564"/>
      <c r="AA1" s="3564"/>
      <c r="AB1" s="3564"/>
      <c r="AC1" s="3564"/>
      <c r="AD1" s="3564"/>
      <c r="AE1" s="3564"/>
      <c r="AF1" s="3564"/>
      <c r="AG1" s="3564"/>
      <c r="AH1" s="3564"/>
      <c r="AI1" s="3564"/>
      <c r="AJ1" s="3564"/>
      <c r="AK1" s="3564"/>
      <c r="AL1" s="3564"/>
      <c r="AM1" s="3564"/>
      <c r="AN1" s="3564"/>
      <c r="AO1" s="3564"/>
      <c r="AP1" s="772"/>
      <c r="AQ1" s="772"/>
    </row>
    <row r="2" spans="1:43" ht="18" customHeight="1">
      <c r="A2" s="3565"/>
      <c r="B2" s="3567">
        <v>44626</v>
      </c>
      <c r="C2" s="3568"/>
      <c r="D2" s="414" t="s">
        <v>0</v>
      </c>
      <c r="E2" s="415"/>
      <c r="F2" s="416" t="s">
        <v>1</v>
      </c>
      <c r="G2" s="3918">
        <v>45824</v>
      </c>
      <c r="H2" s="3919"/>
      <c r="I2" s="775" t="s">
        <v>2</v>
      </c>
      <c r="J2" s="4288">
        <v>672</v>
      </c>
      <c r="K2" s="773" t="s">
        <v>1</v>
      </c>
      <c r="L2" s="774"/>
      <c r="M2" s="774"/>
      <c r="N2" s="3918">
        <f>G2+1</f>
        <v>45825</v>
      </c>
      <c r="O2" s="3919"/>
      <c r="P2" s="775" t="s">
        <v>272</v>
      </c>
      <c r="Q2" s="4288">
        <v>671</v>
      </c>
      <c r="R2" s="773" t="s">
        <v>1</v>
      </c>
      <c r="S2" s="774"/>
      <c r="T2" s="774"/>
      <c r="U2" s="3569">
        <f>N2+1</f>
        <v>45826</v>
      </c>
      <c r="V2" s="3571"/>
      <c r="W2" s="775" t="s">
        <v>273</v>
      </c>
      <c r="X2" s="4288">
        <v>621</v>
      </c>
      <c r="Y2" s="773" t="s">
        <v>1</v>
      </c>
      <c r="Z2" s="774"/>
      <c r="AA2" s="774"/>
      <c r="AB2" s="3569">
        <f>U2+1</f>
        <v>45827</v>
      </c>
      <c r="AC2" s="3571"/>
      <c r="AD2" s="775" t="s">
        <v>274</v>
      </c>
      <c r="AE2" s="4288">
        <v>621</v>
      </c>
      <c r="AF2" s="773" t="s">
        <v>1</v>
      </c>
      <c r="AG2" s="774"/>
      <c r="AH2" s="774"/>
      <c r="AI2" s="3569">
        <f>AB2+1</f>
        <v>45828</v>
      </c>
      <c r="AJ2" s="3571"/>
      <c r="AK2" s="775" t="s">
        <v>275</v>
      </c>
      <c r="AL2" s="4288">
        <v>621</v>
      </c>
      <c r="AM2" s="773" t="s">
        <v>1</v>
      </c>
      <c r="AN2" s="774"/>
      <c r="AO2" s="774"/>
      <c r="AP2" s="772"/>
      <c r="AQ2" s="772"/>
    </row>
    <row r="3" spans="1:43" ht="18" customHeight="1" thickBot="1">
      <c r="A3" s="3566"/>
      <c r="B3" s="418" t="s">
        <v>8</v>
      </c>
      <c r="C3" s="419" t="s">
        <v>9</v>
      </c>
      <c r="D3" s="419" t="s">
        <v>10</v>
      </c>
      <c r="E3" s="420" t="s">
        <v>11</v>
      </c>
      <c r="F3" s="421" t="s">
        <v>12</v>
      </c>
      <c r="G3" s="778" t="s">
        <v>8</v>
      </c>
      <c r="H3" s="779" t="s">
        <v>9</v>
      </c>
      <c r="I3" s="780" t="s">
        <v>10</v>
      </c>
      <c r="J3" s="780" t="s">
        <v>11</v>
      </c>
      <c r="K3" s="776" t="s">
        <v>12</v>
      </c>
      <c r="L3" s="777"/>
      <c r="M3" s="777"/>
      <c r="N3" s="778" t="s">
        <v>8</v>
      </c>
      <c r="O3" s="779" t="s">
        <v>9</v>
      </c>
      <c r="P3" s="780" t="s">
        <v>10</v>
      </c>
      <c r="Q3" s="780" t="s">
        <v>11</v>
      </c>
      <c r="R3" s="776" t="s">
        <v>12</v>
      </c>
      <c r="S3" s="777"/>
      <c r="T3" s="777"/>
      <c r="U3" s="778" t="s">
        <v>8</v>
      </c>
      <c r="V3" s="779" t="s">
        <v>9</v>
      </c>
      <c r="W3" s="780" t="s">
        <v>10</v>
      </c>
      <c r="X3" s="780" t="s">
        <v>11</v>
      </c>
      <c r="Y3" s="776" t="s">
        <v>12</v>
      </c>
      <c r="Z3" s="777"/>
      <c r="AA3" s="777"/>
      <c r="AB3" s="778" t="s">
        <v>8</v>
      </c>
      <c r="AC3" s="779" t="s">
        <v>9</v>
      </c>
      <c r="AD3" s="779" t="s">
        <v>10</v>
      </c>
      <c r="AE3" s="780" t="s">
        <v>11</v>
      </c>
      <c r="AF3" s="776" t="s">
        <v>12</v>
      </c>
      <c r="AG3" s="777"/>
      <c r="AH3" s="777"/>
      <c r="AI3" s="778" t="s">
        <v>8</v>
      </c>
      <c r="AJ3" s="781" t="s">
        <v>9</v>
      </c>
      <c r="AK3" s="781" t="s">
        <v>10</v>
      </c>
      <c r="AL3" s="782" t="s">
        <v>11</v>
      </c>
      <c r="AM3" s="783" t="s">
        <v>12</v>
      </c>
      <c r="AN3" s="777"/>
      <c r="AO3" s="777"/>
      <c r="AP3" s="772"/>
      <c r="AQ3" s="772"/>
    </row>
    <row r="4" spans="1:43" ht="18" customHeight="1">
      <c r="A4" s="3580" t="s">
        <v>13</v>
      </c>
      <c r="B4" s="3558"/>
      <c r="C4" s="423"/>
      <c r="D4" s="424"/>
      <c r="E4" s="425"/>
      <c r="F4" s="426"/>
      <c r="G4" s="3924" t="s">
        <v>217</v>
      </c>
      <c r="H4" s="4266" t="s">
        <v>772</v>
      </c>
      <c r="I4" s="4224"/>
      <c r="J4" s="4224"/>
      <c r="K4" s="4225"/>
      <c r="L4" s="1855"/>
      <c r="M4" s="1855"/>
      <c r="N4" s="3561" t="s">
        <v>14</v>
      </c>
      <c r="O4" s="4266" t="s">
        <v>773</v>
      </c>
      <c r="P4" s="4224"/>
      <c r="Q4" s="4224"/>
      <c r="R4" s="4225"/>
      <c r="S4" s="1855"/>
      <c r="T4" s="1855"/>
      <c r="U4" s="3561" t="s">
        <v>14</v>
      </c>
      <c r="V4" s="3920"/>
      <c r="W4" s="3921"/>
      <c r="X4" s="3921"/>
      <c r="Y4" s="3921"/>
      <c r="Z4" s="1855"/>
      <c r="AA4" s="1855"/>
      <c r="AB4" s="3561" t="s">
        <v>14</v>
      </c>
      <c r="AC4" s="3572"/>
      <c r="AD4" s="3573"/>
      <c r="AE4" s="3573"/>
      <c r="AF4" s="3573"/>
      <c r="AG4" s="1855"/>
      <c r="AH4" s="1855"/>
      <c r="AI4" s="3924" t="s">
        <v>503</v>
      </c>
      <c r="AJ4" s="3776"/>
      <c r="AK4" s="3777"/>
      <c r="AL4" s="3777"/>
      <c r="AM4" s="3778"/>
      <c r="AN4" s="784"/>
      <c r="AO4" s="1855"/>
      <c r="AP4" s="772"/>
      <c r="AQ4" s="772"/>
    </row>
    <row r="5" spans="1:43" ht="22.5" customHeight="1" thickBot="1">
      <c r="A5" s="3559"/>
      <c r="B5" s="3559"/>
      <c r="C5" s="429"/>
      <c r="D5" s="412"/>
      <c r="E5" s="430"/>
      <c r="F5" s="431"/>
      <c r="G5" s="3925"/>
      <c r="H5" s="4226"/>
      <c r="I5" s="4227"/>
      <c r="J5" s="4227"/>
      <c r="K5" s="4228"/>
      <c r="L5" s="1856"/>
      <c r="M5" s="1856"/>
      <c r="N5" s="3562"/>
      <c r="O5" s="4226"/>
      <c r="P5" s="4227"/>
      <c r="Q5" s="4227"/>
      <c r="R5" s="4228"/>
      <c r="S5" s="1856"/>
      <c r="T5" s="1856"/>
      <c r="U5" s="3562"/>
      <c r="V5" s="3922"/>
      <c r="W5" s="3923"/>
      <c r="X5" s="3923"/>
      <c r="Y5" s="3923"/>
      <c r="Z5" s="1856"/>
      <c r="AA5" s="1856"/>
      <c r="AB5" s="3562"/>
      <c r="AC5" s="3574"/>
      <c r="AD5" s="3575"/>
      <c r="AE5" s="3575"/>
      <c r="AF5" s="3575"/>
      <c r="AG5" s="1856"/>
      <c r="AH5" s="1856"/>
      <c r="AI5" s="3925"/>
      <c r="AJ5" s="3779"/>
      <c r="AK5" s="3780"/>
      <c r="AL5" s="3780"/>
      <c r="AM5" s="3781"/>
      <c r="AN5" s="785"/>
      <c r="AO5" s="1856"/>
      <c r="AP5" s="772"/>
      <c r="AQ5" s="772"/>
    </row>
    <row r="6" spans="1:43" ht="18" hidden="1" customHeight="1" thickBot="1">
      <c r="A6" s="3559"/>
      <c r="B6" s="3559"/>
      <c r="C6" s="429"/>
      <c r="D6" s="412"/>
      <c r="E6" s="430"/>
      <c r="F6" s="431"/>
      <c r="G6" s="3925"/>
      <c r="H6" s="1856"/>
      <c r="I6" s="1856"/>
      <c r="J6" s="1857"/>
      <c r="K6" s="1856"/>
      <c r="L6" s="1856"/>
      <c r="M6" s="1856"/>
      <c r="N6" s="3562"/>
      <c r="O6" s="1856"/>
      <c r="P6" s="1856"/>
      <c r="Q6" s="1857"/>
      <c r="R6" s="1856"/>
      <c r="S6" s="1856"/>
      <c r="T6" s="1856"/>
      <c r="U6" s="3562"/>
      <c r="V6" s="1856"/>
      <c r="W6" s="1856"/>
      <c r="X6" s="1857"/>
      <c r="Y6" s="1856"/>
      <c r="Z6" s="1856"/>
      <c r="AA6" s="1856"/>
      <c r="AB6" s="3562"/>
      <c r="AC6" s="1856"/>
      <c r="AD6" s="1856"/>
      <c r="AE6" s="1857"/>
      <c r="AF6" s="1856"/>
      <c r="AG6" s="1856"/>
      <c r="AH6" s="1856"/>
      <c r="AI6" s="3925"/>
      <c r="AJ6" s="1858"/>
      <c r="AK6" s="1856"/>
      <c r="AL6" s="1857"/>
      <c r="AM6" s="1859"/>
      <c r="AN6" s="785"/>
      <c r="AO6" s="1856"/>
      <c r="AP6" s="772"/>
      <c r="AQ6" s="772"/>
    </row>
    <row r="7" spans="1:43" ht="18" hidden="1" customHeight="1" thickBot="1">
      <c r="A7" s="3559"/>
      <c r="B7" s="3559"/>
      <c r="C7" s="429"/>
      <c r="D7" s="412"/>
      <c r="E7" s="430"/>
      <c r="F7" s="431"/>
      <c r="G7" s="3925"/>
      <c r="H7" s="1856"/>
      <c r="I7" s="1856"/>
      <c r="J7" s="1857"/>
      <c r="K7" s="1856"/>
      <c r="L7" s="1856"/>
      <c r="M7" s="1856"/>
      <c r="N7" s="3562"/>
      <c r="O7" s="1856"/>
      <c r="P7" s="1856"/>
      <c r="Q7" s="1857"/>
      <c r="R7" s="1856"/>
      <c r="S7" s="1856"/>
      <c r="T7" s="1856"/>
      <c r="U7" s="3562"/>
      <c r="V7" s="1856"/>
      <c r="W7" s="1856"/>
      <c r="X7" s="1857"/>
      <c r="Y7" s="1856"/>
      <c r="Z7" s="1856"/>
      <c r="AA7" s="1856"/>
      <c r="AB7" s="3562"/>
      <c r="AC7" s="1856"/>
      <c r="AD7" s="1856"/>
      <c r="AE7" s="1857"/>
      <c r="AF7" s="1856"/>
      <c r="AG7" s="1856"/>
      <c r="AH7" s="1856"/>
      <c r="AI7" s="3925"/>
      <c r="AJ7" s="1858"/>
      <c r="AK7" s="1856"/>
      <c r="AL7" s="1857"/>
      <c r="AM7" s="1859"/>
      <c r="AN7" s="785"/>
      <c r="AO7" s="1856"/>
      <c r="AP7" s="772"/>
      <c r="AQ7" s="772"/>
    </row>
    <row r="8" spans="1:43" ht="18" hidden="1" customHeight="1" thickBot="1">
      <c r="A8" s="3559"/>
      <c r="B8" s="3559"/>
      <c r="C8" s="429"/>
      <c r="D8" s="412"/>
      <c r="E8" s="430"/>
      <c r="F8" s="431"/>
      <c r="G8" s="3925"/>
      <c r="H8" s="1856"/>
      <c r="I8" s="1856"/>
      <c r="J8" s="1857"/>
      <c r="K8" s="1856"/>
      <c r="L8" s="1856"/>
      <c r="M8" s="1856"/>
      <c r="N8" s="3562"/>
      <c r="O8" s="1856"/>
      <c r="P8" s="1856"/>
      <c r="Q8" s="1857"/>
      <c r="R8" s="1856"/>
      <c r="S8" s="1856"/>
      <c r="T8" s="1856"/>
      <c r="U8" s="3562"/>
      <c r="V8" s="1856"/>
      <c r="W8" s="1856"/>
      <c r="X8" s="1857"/>
      <c r="Y8" s="1856"/>
      <c r="Z8" s="1856"/>
      <c r="AA8" s="1856"/>
      <c r="AB8" s="3562"/>
      <c r="AC8" s="1856"/>
      <c r="AD8" s="1856"/>
      <c r="AE8" s="1857"/>
      <c r="AF8" s="1856"/>
      <c r="AG8" s="1856"/>
      <c r="AH8" s="1856"/>
      <c r="AI8" s="3925"/>
      <c r="AJ8" s="1858"/>
      <c r="AK8" s="1856"/>
      <c r="AL8" s="1857"/>
      <c r="AM8" s="1859"/>
      <c r="AN8" s="785"/>
      <c r="AO8" s="1856"/>
      <c r="AP8" s="772"/>
      <c r="AQ8" s="772"/>
    </row>
    <row r="9" spans="1:43" ht="18" hidden="1" customHeight="1" thickBot="1">
      <c r="A9" s="3559"/>
      <c r="B9" s="3559"/>
      <c r="C9" s="429"/>
      <c r="D9" s="412"/>
      <c r="E9" s="430"/>
      <c r="F9" s="431"/>
      <c r="G9" s="3925"/>
      <c r="H9" s="1856"/>
      <c r="I9" s="1856"/>
      <c r="J9" s="1857"/>
      <c r="K9" s="1856"/>
      <c r="L9" s="1856"/>
      <c r="M9" s="1856"/>
      <c r="N9" s="3562"/>
      <c r="O9" s="1856"/>
      <c r="P9" s="1856"/>
      <c r="Q9" s="1857"/>
      <c r="R9" s="1856"/>
      <c r="S9" s="1856"/>
      <c r="T9" s="1856"/>
      <c r="U9" s="3562"/>
      <c r="V9" s="1856"/>
      <c r="W9" s="1856"/>
      <c r="X9" s="1857"/>
      <c r="Y9" s="1856"/>
      <c r="Z9" s="1856"/>
      <c r="AA9" s="1856"/>
      <c r="AB9" s="3562"/>
      <c r="AC9" s="1856"/>
      <c r="AD9" s="1856"/>
      <c r="AE9" s="1857"/>
      <c r="AF9" s="1856"/>
      <c r="AG9" s="1856"/>
      <c r="AH9" s="1856"/>
      <c r="AI9" s="3925"/>
      <c r="AJ9" s="1858"/>
      <c r="AK9" s="1856"/>
      <c r="AL9" s="1857"/>
      <c r="AM9" s="1859"/>
      <c r="AN9" s="785"/>
      <c r="AO9" s="1856"/>
      <c r="AP9" s="772"/>
      <c r="AQ9" s="772"/>
    </row>
    <row r="10" spans="1:43" ht="18" hidden="1" customHeight="1" thickBot="1">
      <c r="A10" s="3559"/>
      <c r="B10" s="3559"/>
      <c r="C10" s="429"/>
      <c r="D10" s="412"/>
      <c r="E10" s="430"/>
      <c r="F10" s="431"/>
      <c r="G10" s="3925"/>
      <c r="H10" s="1856"/>
      <c r="I10" s="1856"/>
      <c r="J10" s="1857"/>
      <c r="K10" s="1856"/>
      <c r="L10" s="1856"/>
      <c r="M10" s="1856"/>
      <c r="N10" s="3562"/>
      <c r="O10" s="1856"/>
      <c r="P10" s="1856"/>
      <c r="Q10" s="1857"/>
      <c r="R10" s="1856"/>
      <c r="S10" s="1856"/>
      <c r="T10" s="1856"/>
      <c r="U10" s="3562"/>
      <c r="V10" s="1856"/>
      <c r="W10" s="1856"/>
      <c r="X10" s="1857"/>
      <c r="Y10" s="1856"/>
      <c r="Z10" s="1856"/>
      <c r="AA10" s="1856"/>
      <c r="AB10" s="3562"/>
      <c r="AC10" s="1856"/>
      <c r="AD10" s="1856"/>
      <c r="AE10" s="1857"/>
      <c r="AF10" s="1856"/>
      <c r="AG10" s="1856"/>
      <c r="AH10" s="1856"/>
      <c r="AI10" s="3925"/>
      <c r="AJ10" s="1858"/>
      <c r="AK10" s="1856"/>
      <c r="AL10" s="1857"/>
      <c r="AM10" s="1859"/>
      <c r="AN10" s="785"/>
      <c r="AO10" s="1856"/>
      <c r="AP10" s="772"/>
      <c r="AQ10" s="772"/>
    </row>
    <row r="11" spans="1:43" ht="18" hidden="1" customHeight="1" thickBot="1">
      <c r="A11" s="3559"/>
      <c r="B11" s="3559"/>
      <c r="C11" s="429"/>
      <c r="D11" s="412"/>
      <c r="E11" s="430"/>
      <c r="F11" s="431"/>
      <c r="G11" s="3925"/>
      <c r="H11" s="1856"/>
      <c r="I11" s="1856"/>
      <c r="J11" s="1857"/>
      <c r="K11" s="1856"/>
      <c r="L11" s="1856"/>
      <c r="M11" s="1856"/>
      <c r="N11" s="3562"/>
      <c r="O11" s="1856"/>
      <c r="P11" s="1856"/>
      <c r="Q11" s="1857"/>
      <c r="R11" s="1856"/>
      <c r="S11" s="1856"/>
      <c r="T11" s="1856"/>
      <c r="U11" s="3562"/>
      <c r="V11" s="1856"/>
      <c r="W11" s="1856"/>
      <c r="X11" s="1857"/>
      <c r="Y11" s="1856"/>
      <c r="Z11" s="1856"/>
      <c r="AA11" s="1856"/>
      <c r="AB11" s="3562"/>
      <c r="AC11" s="1856"/>
      <c r="AD11" s="1856"/>
      <c r="AE11" s="1857"/>
      <c r="AF11" s="1856"/>
      <c r="AG11" s="1856"/>
      <c r="AH11" s="1856"/>
      <c r="AI11" s="3925"/>
      <c r="AJ11" s="1858"/>
      <c r="AK11" s="1856"/>
      <c r="AL11" s="1857"/>
      <c r="AM11" s="1859"/>
      <c r="AN11" s="785"/>
      <c r="AO11" s="1856"/>
      <c r="AP11" s="772"/>
      <c r="AQ11" s="772"/>
    </row>
    <row r="12" spans="1:43" ht="18" hidden="1" customHeight="1" thickBot="1">
      <c r="A12" s="3559"/>
      <c r="B12" s="3559"/>
      <c r="C12" s="429"/>
      <c r="D12" s="412"/>
      <c r="E12" s="430"/>
      <c r="F12" s="431"/>
      <c r="G12" s="3925"/>
      <c r="H12" s="1856"/>
      <c r="I12" s="1856"/>
      <c r="J12" s="1857"/>
      <c r="K12" s="1856"/>
      <c r="L12" s="1856"/>
      <c r="M12" s="1856"/>
      <c r="N12" s="3562"/>
      <c r="O12" s="1856"/>
      <c r="P12" s="1856"/>
      <c r="Q12" s="1857"/>
      <c r="R12" s="1856"/>
      <c r="S12" s="1856"/>
      <c r="T12" s="1856"/>
      <c r="U12" s="3562"/>
      <c r="V12" s="1856"/>
      <c r="W12" s="1856"/>
      <c r="X12" s="1857"/>
      <c r="Y12" s="1856"/>
      <c r="Z12" s="1856"/>
      <c r="AA12" s="1856"/>
      <c r="AB12" s="3562"/>
      <c r="AC12" s="1856"/>
      <c r="AD12" s="1856"/>
      <c r="AE12" s="1857"/>
      <c r="AF12" s="1856"/>
      <c r="AG12" s="1856"/>
      <c r="AH12" s="1856"/>
      <c r="AI12" s="3925"/>
      <c r="AJ12" s="1858"/>
      <c r="AK12" s="1856"/>
      <c r="AL12" s="1857"/>
      <c r="AM12" s="1859"/>
      <c r="AN12" s="785"/>
      <c r="AO12" s="1856"/>
      <c r="AP12" s="772"/>
      <c r="AQ12" s="772"/>
    </row>
    <row r="13" spans="1:43" ht="18" hidden="1" customHeight="1" thickBot="1">
      <c r="A13" s="3559"/>
      <c r="B13" s="3559"/>
      <c r="C13" s="429"/>
      <c r="D13" s="412"/>
      <c r="E13" s="430"/>
      <c r="F13" s="431"/>
      <c r="G13" s="3925"/>
      <c r="H13" s="1856"/>
      <c r="I13" s="1856"/>
      <c r="J13" s="1857"/>
      <c r="K13" s="1856"/>
      <c r="L13" s="1856"/>
      <c r="M13" s="1856"/>
      <c r="N13" s="3562"/>
      <c r="O13" s="1856"/>
      <c r="P13" s="1856"/>
      <c r="Q13" s="1857"/>
      <c r="R13" s="1856"/>
      <c r="S13" s="1856"/>
      <c r="T13" s="1856"/>
      <c r="U13" s="3562"/>
      <c r="V13" s="1856"/>
      <c r="W13" s="1856"/>
      <c r="X13" s="1857"/>
      <c r="Y13" s="1856"/>
      <c r="Z13" s="1856"/>
      <c r="AA13" s="1856"/>
      <c r="AB13" s="3562"/>
      <c r="AC13" s="1856"/>
      <c r="AD13" s="1856"/>
      <c r="AE13" s="1857"/>
      <c r="AF13" s="1856"/>
      <c r="AG13" s="1856"/>
      <c r="AH13" s="1856"/>
      <c r="AI13" s="3925"/>
      <c r="AJ13" s="1858"/>
      <c r="AK13" s="1856"/>
      <c r="AL13" s="1857"/>
      <c r="AM13" s="1859"/>
      <c r="AN13" s="785"/>
      <c r="AO13" s="1856"/>
      <c r="AP13" s="772"/>
      <c r="AQ13" s="772"/>
    </row>
    <row r="14" spans="1:43" ht="18" hidden="1" customHeight="1" thickBot="1">
      <c r="A14" s="3559"/>
      <c r="B14" s="3559"/>
      <c r="C14" s="429"/>
      <c r="D14" s="412"/>
      <c r="E14" s="430"/>
      <c r="F14" s="431"/>
      <c r="G14" s="3925"/>
      <c r="H14" s="1856"/>
      <c r="I14" s="1856"/>
      <c r="J14" s="1857"/>
      <c r="K14" s="1856"/>
      <c r="L14" s="1856"/>
      <c r="M14" s="1856"/>
      <c r="N14" s="3562"/>
      <c r="O14" s="1856"/>
      <c r="P14" s="1856"/>
      <c r="Q14" s="1857"/>
      <c r="R14" s="1856"/>
      <c r="S14" s="1856"/>
      <c r="T14" s="1856"/>
      <c r="U14" s="3562"/>
      <c r="V14" s="1856"/>
      <c r="W14" s="1856"/>
      <c r="X14" s="1857"/>
      <c r="Y14" s="1856"/>
      <c r="Z14" s="1856"/>
      <c r="AA14" s="1856"/>
      <c r="AB14" s="3562"/>
      <c r="AC14" s="1856"/>
      <c r="AD14" s="1856"/>
      <c r="AE14" s="1857"/>
      <c r="AF14" s="1856"/>
      <c r="AG14" s="1856"/>
      <c r="AH14" s="1856"/>
      <c r="AI14" s="3925"/>
      <c r="AJ14" s="1858"/>
      <c r="AK14" s="1856"/>
      <c r="AL14" s="1857"/>
      <c r="AM14" s="1859"/>
      <c r="AN14" s="785"/>
      <c r="AO14" s="1856"/>
      <c r="AP14" s="772"/>
      <c r="AQ14" s="772"/>
    </row>
    <row r="15" spans="1:43" ht="18" hidden="1" customHeight="1" thickBot="1">
      <c r="A15" s="3559"/>
      <c r="B15" s="3559"/>
      <c r="C15" s="429"/>
      <c r="D15" s="412"/>
      <c r="E15" s="430"/>
      <c r="F15" s="431"/>
      <c r="G15" s="3925"/>
      <c r="H15" s="1856"/>
      <c r="I15" s="1856"/>
      <c r="J15" s="1857"/>
      <c r="K15" s="1856"/>
      <c r="L15" s="1856"/>
      <c r="M15" s="1856"/>
      <c r="N15" s="3562"/>
      <c r="O15" s="1856"/>
      <c r="P15" s="1856"/>
      <c r="Q15" s="1857"/>
      <c r="R15" s="1856"/>
      <c r="S15" s="1856"/>
      <c r="T15" s="1856"/>
      <c r="U15" s="3562"/>
      <c r="V15" s="1856"/>
      <c r="W15" s="1856"/>
      <c r="X15" s="1857"/>
      <c r="Y15" s="1856"/>
      <c r="Z15" s="1856"/>
      <c r="AA15" s="1856"/>
      <c r="AB15" s="3562"/>
      <c r="AC15" s="1856"/>
      <c r="AD15" s="1856"/>
      <c r="AE15" s="1857"/>
      <c r="AF15" s="1856"/>
      <c r="AG15" s="1856"/>
      <c r="AH15" s="1856"/>
      <c r="AI15" s="3925"/>
      <c r="AJ15" s="1858"/>
      <c r="AK15" s="1856"/>
      <c r="AL15" s="1857"/>
      <c r="AM15" s="1859"/>
      <c r="AN15" s="785"/>
      <c r="AO15" s="1856"/>
      <c r="AP15" s="772"/>
      <c r="AQ15" s="772"/>
    </row>
    <row r="16" spans="1:43" ht="18" hidden="1" customHeight="1" thickBot="1">
      <c r="A16" s="3559"/>
      <c r="B16" s="3559"/>
      <c r="C16" s="429"/>
      <c r="D16" s="412"/>
      <c r="E16" s="430"/>
      <c r="F16" s="431"/>
      <c r="G16" s="3925"/>
      <c r="H16" s="1856"/>
      <c r="I16" s="1856"/>
      <c r="J16" s="1857"/>
      <c r="K16" s="1856"/>
      <c r="L16" s="1856"/>
      <c r="M16" s="1856"/>
      <c r="N16" s="3562"/>
      <c r="O16" s="1856"/>
      <c r="P16" s="1856"/>
      <c r="Q16" s="1857"/>
      <c r="R16" s="1856"/>
      <c r="S16" s="1856"/>
      <c r="T16" s="1856"/>
      <c r="U16" s="3562"/>
      <c r="V16" s="1856"/>
      <c r="W16" s="1856"/>
      <c r="X16" s="1857"/>
      <c r="Y16" s="1856"/>
      <c r="Z16" s="1856"/>
      <c r="AA16" s="1856"/>
      <c r="AB16" s="3562"/>
      <c r="AC16" s="1856"/>
      <c r="AD16" s="1856"/>
      <c r="AE16" s="1857"/>
      <c r="AF16" s="1856"/>
      <c r="AG16" s="1856"/>
      <c r="AH16" s="1856"/>
      <c r="AI16" s="3925"/>
      <c r="AJ16" s="1858"/>
      <c r="AK16" s="1856"/>
      <c r="AL16" s="1857"/>
      <c r="AM16" s="1859"/>
      <c r="AN16" s="785"/>
      <c r="AO16" s="1856"/>
      <c r="AP16" s="772"/>
      <c r="AQ16" s="772"/>
    </row>
    <row r="17" spans="1:43" ht="18" hidden="1" customHeight="1" thickBot="1">
      <c r="A17" s="3559"/>
      <c r="B17" s="3559"/>
      <c r="C17" s="429"/>
      <c r="D17" s="412"/>
      <c r="E17" s="430"/>
      <c r="F17" s="431"/>
      <c r="G17" s="3925"/>
      <c r="H17" s="1856"/>
      <c r="I17" s="1856"/>
      <c r="J17" s="1857"/>
      <c r="K17" s="1856"/>
      <c r="L17" s="1856"/>
      <c r="M17" s="1856"/>
      <c r="N17" s="3562"/>
      <c r="O17" s="1856"/>
      <c r="P17" s="1856"/>
      <c r="Q17" s="1857"/>
      <c r="R17" s="1856"/>
      <c r="S17" s="1856"/>
      <c r="T17" s="1856"/>
      <c r="U17" s="3562"/>
      <c r="V17" s="1856"/>
      <c r="W17" s="1856"/>
      <c r="X17" s="1857"/>
      <c r="Y17" s="1856"/>
      <c r="Z17" s="1856"/>
      <c r="AA17" s="1856"/>
      <c r="AB17" s="3562"/>
      <c r="AC17" s="1856"/>
      <c r="AD17" s="1856"/>
      <c r="AE17" s="1857"/>
      <c r="AF17" s="1856"/>
      <c r="AG17" s="1856"/>
      <c r="AH17" s="1856"/>
      <c r="AI17" s="3925"/>
      <c r="AJ17" s="1858"/>
      <c r="AK17" s="1856"/>
      <c r="AL17" s="1857"/>
      <c r="AM17" s="1859"/>
      <c r="AN17" s="785"/>
      <c r="AO17" s="1856"/>
      <c r="AP17" s="772"/>
      <c r="AQ17" s="772"/>
    </row>
    <row r="18" spans="1:43" ht="18" hidden="1" customHeight="1" thickBot="1">
      <c r="A18" s="3559"/>
      <c r="B18" s="3560"/>
      <c r="C18" s="435"/>
      <c r="D18" s="436"/>
      <c r="E18" s="437"/>
      <c r="F18" s="438"/>
      <c r="G18" s="3926"/>
      <c r="H18" s="1860"/>
      <c r="I18" s="1860"/>
      <c r="J18" s="1861"/>
      <c r="K18" s="1860"/>
      <c r="L18" s="1860"/>
      <c r="M18" s="1860"/>
      <c r="N18" s="3562"/>
      <c r="O18" s="1860"/>
      <c r="P18" s="1860"/>
      <c r="Q18" s="1861"/>
      <c r="R18" s="1860"/>
      <c r="S18" s="1860"/>
      <c r="T18" s="1860"/>
      <c r="U18" s="3562"/>
      <c r="V18" s="1860"/>
      <c r="W18" s="1860"/>
      <c r="X18" s="1861"/>
      <c r="Y18" s="1860"/>
      <c r="Z18" s="1860"/>
      <c r="AA18" s="1860"/>
      <c r="AB18" s="3562"/>
      <c r="AC18" s="1860"/>
      <c r="AD18" s="1860"/>
      <c r="AE18" s="1861"/>
      <c r="AF18" s="1860"/>
      <c r="AG18" s="1860"/>
      <c r="AH18" s="1860"/>
      <c r="AI18" s="3926"/>
      <c r="AJ18" s="1862"/>
      <c r="AK18" s="1860"/>
      <c r="AL18" s="1861"/>
      <c r="AM18" s="1863"/>
      <c r="AN18" s="786"/>
      <c r="AO18" s="1860"/>
      <c r="AP18" s="772"/>
      <c r="AQ18" s="772"/>
    </row>
    <row r="19" spans="1:43" ht="18" hidden="1" customHeight="1" thickBot="1">
      <c r="A19" s="3597" t="s">
        <v>15</v>
      </c>
      <c r="B19" s="3598"/>
      <c r="C19" s="442"/>
      <c r="D19" s="443"/>
      <c r="E19" s="444"/>
      <c r="F19" s="445"/>
      <c r="G19" s="3599"/>
      <c r="H19" s="1413"/>
      <c r="I19" s="1413"/>
      <c r="J19" s="1414"/>
      <c r="K19" s="1415"/>
      <c r="L19" s="1415"/>
      <c r="M19" s="1415"/>
      <c r="N19" s="3599"/>
      <c r="O19" s="1416"/>
      <c r="P19" s="1413"/>
      <c r="Q19" s="1864"/>
      <c r="R19" s="1418"/>
      <c r="S19" s="1415"/>
      <c r="T19" s="1415"/>
      <c r="U19" s="3599"/>
      <c r="V19" s="1416"/>
      <c r="W19" s="1413"/>
      <c r="X19" s="1414"/>
      <c r="Y19" s="1419"/>
      <c r="Z19" s="1415"/>
      <c r="AA19" s="1415"/>
      <c r="AB19" s="3599"/>
      <c r="AC19" s="1416"/>
      <c r="AD19" s="1413"/>
      <c r="AE19" s="1414"/>
      <c r="AF19" s="1415"/>
      <c r="AG19" s="1415"/>
      <c r="AH19" s="1415"/>
      <c r="AI19" s="3599"/>
      <c r="AJ19" s="1416"/>
      <c r="AK19" s="1413"/>
      <c r="AL19" s="1414"/>
      <c r="AM19" s="1415"/>
      <c r="AN19" s="787"/>
      <c r="AO19" s="1415"/>
      <c r="AP19" s="772"/>
      <c r="AQ19" s="772"/>
    </row>
    <row r="20" spans="1:43" ht="18" hidden="1" customHeight="1" thickBot="1">
      <c r="A20" s="3559"/>
      <c r="B20" s="3559"/>
      <c r="C20" s="448"/>
      <c r="D20" s="449"/>
      <c r="E20" s="450"/>
      <c r="F20" s="451"/>
      <c r="G20" s="3600"/>
      <c r="H20" s="1425"/>
      <c r="I20" s="1426"/>
      <c r="J20" s="1427"/>
      <c r="K20" s="1428"/>
      <c r="L20" s="1428"/>
      <c r="M20" s="1428"/>
      <c r="N20" s="3600"/>
      <c r="O20" s="1425"/>
      <c r="P20" s="1426"/>
      <c r="Q20" s="1865"/>
      <c r="R20" s="1430"/>
      <c r="S20" s="1428"/>
      <c r="T20" s="1428"/>
      <c r="U20" s="3600"/>
      <c r="V20" s="1425"/>
      <c r="W20" s="1426"/>
      <c r="X20" s="1427"/>
      <c r="Y20" s="1431"/>
      <c r="Z20" s="1428"/>
      <c r="AA20" s="1428"/>
      <c r="AB20" s="3600"/>
      <c r="AC20" s="1425"/>
      <c r="AD20" s="1426"/>
      <c r="AE20" s="1427"/>
      <c r="AF20" s="1428"/>
      <c r="AG20" s="1428"/>
      <c r="AH20" s="1428"/>
      <c r="AI20" s="3600"/>
      <c r="AJ20" s="1425"/>
      <c r="AK20" s="1426"/>
      <c r="AL20" s="1427"/>
      <c r="AM20" s="1428"/>
      <c r="AN20" s="791"/>
      <c r="AO20" s="1428"/>
      <c r="AP20" s="772"/>
      <c r="AQ20" s="772"/>
    </row>
    <row r="21" spans="1:43" ht="18" hidden="1" customHeight="1" thickBot="1">
      <c r="A21" s="3559"/>
      <c r="B21" s="3559"/>
      <c r="C21" s="448"/>
      <c r="D21" s="449"/>
      <c r="E21" s="450"/>
      <c r="F21" s="451"/>
      <c r="G21" s="3600"/>
      <c r="H21" s="1425"/>
      <c r="I21" s="1426"/>
      <c r="J21" s="1427"/>
      <c r="K21" s="1428"/>
      <c r="L21" s="1428"/>
      <c r="M21" s="1428"/>
      <c r="N21" s="3600"/>
      <c r="O21" s="1425"/>
      <c r="P21" s="1426"/>
      <c r="Q21" s="1865"/>
      <c r="R21" s="1430"/>
      <c r="S21" s="1428"/>
      <c r="T21" s="1428"/>
      <c r="U21" s="3600"/>
      <c r="V21" s="1425"/>
      <c r="W21" s="1426"/>
      <c r="X21" s="1427"/>
      <c r="Y21" s="1431"/>
      <c r="Z21" s="1428"/>
      <c r="AA21" s="1428"/>
      <c r="AB21" s="3600"/>
      <c r="AC21" s="1425"/>
      <c r="AD21" s="1426"/>
      <c r="AE21" s="1427"/>
      <c r="AF21" s="1428"/>
      <c r="AG21" s="1428"/>
      <c r="AH21" s="1428"/>
      <c r="AI21" s="3600"/>
      <c r="AJ21" s="1425"/>
      <c r="AK21" s="1426"/>
      <c r="AL21" s="1427"/>
      <c r="AM21" s="1428"/>
      <c r="AN21" s="791"/>
      <c r="AO21" s="1428"/>
      <c r="AP21" s="772"/>
      <c r="AQ21" s="772"/>
    </row>
    <row r="22" spans="1:43" ht="18" hidden="1" customHeight="1" thickBot="1">
      <c r="A22" s="3559"/>
      <c r="B22" s="3559"/>
      <c r="C22" s="448"/>
      <c r="D22" s="449"/>
      <c r="E22" s="450"/>
      <c r="F22" s="451"/>
      <c r="G22" s="3600"/>
      <c r="H22" s="1425"/>
      <c r="I22" s="1426"/>
      <c r="J22" s="1427"/>
      <c r="K22" s="1428"/>
      <c r="L22" s="1428"/>
      <c r="M22" s="1428"/>
      <c r="N22" s="3600"/>
      <c r="O22" s="1425"/>
      <c r="P22" s="1426"/>
      <c r="Q22" s="1865"/>
      <c r="R22" s="1430"/>
      <c r="S22" s="1428"/>
      <c r="T22" s="1428"/>
      <c r="U22" s="3600"/>
      <c r="V22" s="1425"/>
      <c r="W22" s="1426"/>
      <c r="X22" s="1427"/>
      <c r="Y22" s="1431"/>
      <c r="Z22" s="1428"/>
      <c r="AA22" s="1428"/>
      <c r="AB22" s="3600"/>
      <c r="AC22" s="1425"/>
      <c r="AD22" s="1426"/>
      <c r="AE22" s="1427"/>
      <c r="AF22" s="1428"/>
      <c r="AG22" s="1428"/>
      <c r="AH22" s="1428"/>
      <c r="AI22" s="3600"/>
      <c r="AJ22" s="1425"/>
      <c r="AK22" s="1426"/>
      <c r="AL22" s="1427"/>
      <c r="AM22" s="1428"/>
      <c r="AN22" s="791"/>
      <c r="AO22" s="1428"/>
      <c r="AP22" s="772"/>
      <c r="AQ22" s="772"/>
    </row>
    <row r="23" spans="1:43" ht="18" hidden="1" customHeight="1" thickBot="1">
      <c r="A23" s="3559"/>
      <c r="B23" s="3559"/>
      <c r="C23" s="448"/>
      <c r="D23" s="449"/>
      <c r="E23" s="450"/>
      <c r="F23" s="451"/>
      <c r="G23" s="3600"/>
      <c r="H23" s="1425"/>
      <c r="I23" s="1426"/>
      <c r="J23" s="1427"/>
      <c r="K23" s="1428"/>
      <c r="L23" s="1428"/>
      <c r="M23" s="1428"/>
      <c r="N23" s="3600"/>
      <c r="O23" s="1425"/>
      <c r="P23" s="1426"/>
      <c r="Q23" s="1865"/>
      <c r="R23" s="1430"/>
      <c r="S23" s="1428"/>
      <c r="T23" s="1428"/>
      <c r="U23" s="3600"/>
      <c r="V23" s="1425"/>
      <c r="W23" s="1426"/>
      <c r="X23" s="1427"/>
      <c r="Y23" s="1431"/>
      <c r="Z23" s="1428"/>
      <c r="AA23" s="1428"/>
      <c r="AB23" s="3600"/>
      <c r="AC23" s="1425"/>
      <c r="AD23" s="1426"/>
      <c r="AE23" s="1427"/>
      <c r="AF23" s="1428"/>
      <c r="AG23" s="1428"/>
      <c r="AH23" s="1428"/>
      <c r="AI23" s="3600"/>
      <c r="AJ23" s="1425"/>
      <c r="AK23" s="1426"/>
      <c r="AL23" s="1427"/>
      <c r="AM23" s="1428"/>
      <c r="AN23" s="791"/>
      <c r="AO23" s="1428"/>
      <c r="AP23" s="772"/>
      <c r="AQ23" s="772"/>
    </row>
    <row r="24" spans="1:43" ht="18" hidden="1" customHeight="1" thickBot="1">
      <c r="A24" s="3559"/>
      <c r="B24" s="3559"/>
      <c r="C24" s="448"/>
      <c r="D24" s="449"/>
      <c r="E24" s="450"/>
      <c r="F24" s="451"/>
      <c r="G24" s="3600"/>
      <c r="H24" s="1425"/>
      <c r="I24" s="1426"/>
      <c r="J24" s="1427"/>
      <c r="K24" s="1428"/>
      <c r="L24" s="1428"/>
      <c r="M24" s="1428"/>
      <c r="N24" s="3600"/>
      <c r="O24" s="1425"/>
      <c r="P24" s="1426"/>
      <c r="Q24" s="1865"/>
      <c r="R24" s="1430"/>
      <c r="S24" s="1428"/>
      <c r="T24" s="1428"/>
      <c r="U24" s="3600"/>
      <c r="V24" s="1425"/>
      <c r="W24" s="1426"/>
      <c r="X24" s="1427"/>
      <c r="Y24" s="1431"/>
      <c r="Z24" s="1428"/>
      <c r="AA24" s="1428"/>
      <c r="AB24" s="3600"/>
      <c r="AC24" s="1425"/>
      <c r="AD24" s="1426"/>
      <c r="AE24" s="1427"/>
      <c r="AF24" s="1428"/>
      <c r="AG24" s="1428"/>
      <c r="AH24" s="1428"/>
      <c r="AI24" s="3600"/>
      <c r="AJ24" s="1425"/>
      <c r="AK24" s="1426"/>
      <c r="AL24" s="1427"/>
      <c r="AM24" s="1428"/>
      <c r="AN24" s="791"/>
      <c r="AO24" s="1428"/>
      <c r="AP24" s="772"/>
      <c r="AQ24" s="772"/>
    </row>
    <row r="25" spans="1:43" ht="18" hidden="1" customHeight="1" thickBot="1">
      <c r="A25" s="3559"/>
      <c r="B25" s="3559"/>
      <c r="C25" s="448"/>
      <c r="D25" s="449"/>
      <c r="E25" s="450"/>
      <c r="F25" s="451"/>
      <c r="G25" s="3600"/>
      <c r="H25" s="1425"/>
      <c r="I25" s="1426"/>
      <c r="J25" s="1427"/>
      <c r="K25" s="1428"/>
      <c r="L25" s="1428"/>
      <c r="M25" s="1428"/>
      <c r="N25" s="3600"/>
      <c r="O25" s="1425"/>
      <c r="P25" s="1426"/>
      <c r="Q25" s="1865"/>
      <c r="R25" s="1430"/>
      <c r="S25" s="1428"/>
      <c r="T25" s="1428"/>
      <c r="U25" s="3600"/>
      <c r="V25" s="1425"/>
      <c r="W25" s="1426"/>
      <c r="X25" s="1427"/>
      <c r="Y25" s="1431"/>
      <c r="Z25" s="1428"/>
      <c r="AA25" s="1428"/>
      <c r="AB25" s="3600"/>
      <c r="AC25" s="1425"/>
      <c r="AD25" s="1426"/>
      <c r="AE25" s="1427"/>
      <c r="AF25" s="1428"/>
      <c r="AG25" s="1428"/>
      <c r="AH25" s="1428"/>
      <c r="AI25" s="3600"/>
      <c r="AJ25" s="1425"/>
      <c r="AK25" s="1426"/>
      <c r="AL25" s="1427"/>
      <c r="AM25" s="1428"/>
      <c r="AN25" s="791"/>
      <c r="AO25" s="1428"/>
      <c r="AP25" s="772"/>
      <c r="AQ25" s="772"/>
    </row>
    <row r="26" spans="1:43" ht="18" hidden="1" customHeight="1" thickBot="1">
      <c r="A26" s="3559"/>
      <c r="B26" s="3559"/>
      <c r="C26" s="448"/>
      <c r="D26" s="449"/>
      <c r="E26" s="450"/>
      <c r="F26" s="451"/>
      <c r="G26" s="3600"/>
      <c r="H26" s="1426"/>
      <c r="I26" s="1426"/>
      <c r="J26" s="1427"/>
      <c r="K26" s="1428"/>
      <c r="L26" s="1428"/>
      <c r="M26" s="1428"/>
      <c r="N26" s="3600"/>
      <c r="O26" s="1425"/>
      <c r="P26" s="1426"/>
      <c r="Q26" s="1865"/>
      <c r="R26" s="1430"/>
      <c r="S26" s="1428"/>
      <c r="T26" s="1428"/>
      <c r="U26" s="3600"/>
      <c r="V26" s="1425"/>
      <c r="W26" s="1426"/>
      <c r="X26" s="1427"/>
      <c r="Y26" s="1431"/>
      <c r="Z26" s="1428"/>
      <c r="AA26" s="1428"/>
      <c r="AB26" s="3600"/>
      <c r="AC26" s="1425"/>
      <c r="AD26" s="1426"/>
      <c r="AE26" s="1427"/>
      <c r="AF26" s="1428"/>
      <c r="AG26" s="1428"/>
      <c r="AH26" s="1428"/>
      <c r="AI26" s="3600"/>
      <c r="AJ26" s="1425"/>
      <c r="AK26" s="1426"/>
      <c r="AL26" s="1427"/>
      <c r="AM26" s="1428"/>
      <c r="AN26" s="791"/>
      <c r="AO26" s="1428"/>
      <c r="AP26" s="772"/>
      <c r="AQ26" s="772"/>
    </row>
    <row r="27" spans="1:43" ht="18" hidden="1" customHeight="1" thickBot="1">
      <c r="A27" s="3559"/>
      <c r="B27" s="3559"/>
      <c r="C27" s="448"/>
      <c r="D27" s="449"/>
      <c r="E27" s="450"/>
      <c r="F27" s="451"/>
      <c r="G27" s="3600"/>
      <c r="H27" s="1426"/>
      <c r="I27" s="1426"/>
      <c r="J27" s="1427"/>
      <c r="K27" s="1428"/>
      <c r="L27" s="1428"/>
      <c r="M27" s="1428"/>
      <c r="N27" s="3600"/>
      <c r="O27" s="1425"/>
      <c r="P27" s="1426"/>
      <c r="Q27" s="1865"/>
      <c r="R27" s="1430"/>
      <c r="S27" s="1428"/>
      <c r="T27" s="1428"/>
      <c r="U27" s="3600"/>
      <c r="V27" s="1425"/>
      <c r="W27" s="1426"/>
      <c r="X27" s="1427"/>
      <c r="Y27" s="1431"/>
      <c r="Z27" s="1428"/>
      <c r="AA27" s="1428"/>
      <c r="AB27" s="3600"/>
      <c r="AC27" s="1425"/>
      <c r="AD27" s="1426"/>
      <c r="AE27" s="1427"/>
      <c r="AF27" s="1428"/>
      <c r="AG27" s="1428"/>
      <c r="AH27" s="1428"/>
      <c r="AI27" s="3600"/>
      <c r="AJ27" s="1425"/>
      <c r="AK27" s="1426"/>
      <c r="AL27" s="1427"/>
      <c r="AM27" s="1428"/>
      <c r="AN27" s="791"/>
      <c r="AO27" s="1428"/>
      <c r="AP27" s="772"/>
      <c r="AQ27" s="772"/>
    </row>
    <row r="28" spans="1:43" ht="18" hidden="1" customHeight="1" thickBot="1">
      <c r="A28" s="3559"/>
      <c r="B28" s="3559"/>
      <c r="C28" s="448"/>
      <c r="D28" s="449"/>
      <c r="E28" s="450"/>
      <c r="F28" s="451"/>
      <c r="G28" s="3600"/>
      <c r="H28" s="1426"/>
      <c r="I28" s="1426"/>
      <c r="J28" s="1427"/>
      <c r="K28" s="1428"/>
      <c r="L28" s="1428"/>
      <c r="M28" s="1428"/>
      <c r="N28" s="3600"/>
      <c r="O28" s="1425"/>
      <c r="P28" s="1426"/>
      <c r="Q28" s="1865"/>
      <c r="R28" s="1430"/>
      <c r="S28" s="1428"/>
      <c r="T28" s="1428"/>
      <c r="U28" s="3600"/>
      <c r="V28" s="1425"/>
      <c r="W28" s="1426"/>
      <c r="X28" s="1427"/>
      <c r="Y28" s="1431"/>
      <c r="Z28" s="1428"/>
      <c r="AA28" s="1428"/>
      <c r="AB28" s="3600"/>
      <c r="AC28" s="1425"/>
      <c r="AD28" s="1426"/>
      <c r="AE28" s="1427"/>
      <c r="AF28" s="1428"/>
      <c r="AG28" s="1428"/>
      <c r="AH28" s="1428"/>
      <c r="AI28" s="3600"/>
      <c r="AJ28" s="1425"/>
      <c r="AK28" s="1426"/>
      <c r="AL28" s="1427"/>
      <c r="AM28" s="1428"/>
      <c r="AN28" s="791"/>
      <c r="AO28" s="1428"/>
      <c r="AP28" s="772"/>
      <c r="AQ28" s="772"/>
    </row>
    <row r="29" spans="1:43" ht="18" hidden="1" customHeight="1" thickBot="1">
      <c r="A29" s="3559"/>
      <c r="B29" s="3559"/>
      <c r="C29" s="448"/>
      <c r="D29" s="449"/>
      <c r="E29" s="450"/>
      <c r="F29" s="451"/>
      <c r="G29" s="3600"/>
      <c r="H29" s="1426"/>
      <c r="I29" s="1426"/>
      <c r="J29" s="1427"/>
      <c r="K29" s="1428"/>
      <c r="L29" s="1428"/>
      <c r="M29" s="1428"/>
      <c r="N29" s="3600"/>
      <c r="O29" s="1425"/>
      <c r="P29" s="1426"/>
      <c r="Q29" s="1865"/>
      <c r="R29" s="1430"/>
      <c r="S29" s="1428"/>
      <c r="T29" s="1428"/>
      <c r="U29" s="3600"/>
      <c r="V29" s="1425"/>
      <c r="W29" s="1426"/>
      <c r="X29" s="1427"/>
      <c r="Y29" s="1431"/>
      <c r="Z29" s="1428"/>
      <c r="AA29" s="1428"/>
      <c r="AB29" s="3600"/>
      <c r="AC29" s="1425"/>
      <c r="AD29" s="1426"/>
      <c r="AE29" s="1427"/>
      <c r="AF29" s="1428"/>
      <c r="AG29" s="1428"/>
      <c r="AH29" s="1428"/>
      <c r="AI29" s="3600"/>
      <c r="AJ29" s="1425"/>
      <c r="AK29" s="1426"/>
      <c r="AL29" s="1427"/>
      <c r="AM29" s="1428"/>
      <c r="AN29" s="791"/>
      <c r="AO29" s="1428"/>
      <c r="AP29" s="772"/>
      <c r="AQ29" s="772"/>
    </row>
    <row r="30" spans="1:43" ht="18" hidden="1" customHeight="1" thickBot="1">
      <c r="A30" s="3559"/>
      <c r="B30" s="3559"/>
      <c r="C30" s="448"/>
      <c r="D30" s="449"/>
      <c r="E30" s="450"/>
      <c r="F30" s="451"/>
      <c r="G30" s="3600"/>
      <c r="H30" s="1426"/>
      <c r="I30" s="1426"/>
      <c r="J30" s="1427"/>
      <c r="K30" s="1428"/>
      <c r="L30" s="1428"/>
      <c r="M30" s="1428"/>
      <c r="N30" s="3600"/>
      <c r="O30" s="1425"/>
      <c r="P30" s="1426"/>
      <c r="Q30" s="1865"/>
      <c r="R30" s="1430"/>
      <c r="S30" s="1428"/>
      <c r="T30" s="1428"/>
      <c r="U30" s="3600"/>
      <c r="V30" s="1425"/>
      <c r="W30" s="1426"/>
      <c r="X30" s="1427"/>
      <c r="Y30" s="1431"/>
      <c r="Z30" s="1428"/>
      <c r="AA30" s="1428"/>
      <c r="AB30" s="3600"/>
      <c r="AC30" s="1425"/>
      <c r="AD30" s="1426"/>
      <c r="AE30" s="1427"/>
      <c r="AF30" s="1428"/>
      <c r="AG30" s="1428"/>
      <c r="AH30" s="1428"/>
      <c r="AI30" s="3600"/>
      <c r="AJ30" s="1425"/>
      <c r="AK30" s="1426"/>
      <c r="AL30" s="1427"/>
      <c r="AM30" s="1428"/>
      <c r="AN30" s="791"/>
      <c r="AO30" s="1428"/>
      <c r="AP30" s="772"/>
      <c r="AQ30" s="772"/>
    </row>
    <row r="31" spans="1:43" ht="18" hidden="1" customHeight="1" thickBot="1">
      <c r="A31" s="3559"/>
      <c r="B31" s="3559"/>
      <c r="C31" s="448"/>
      <c r="D31" s="449"/>
      <c r="E31" s="450"/>
      <c r="F31" s="451"/>
      <c r="G31" s="3600"/>
      <c r="H31" s="1426"/>
      <c r="I31" s="1426"/>
      <c r="J31" s="1427"/>
      <c r="K31" s="1428"/>
      <c r="L31" s="1428"/>
      <c r="M31" s="1428"/>
      <c r="N31" s="3600"/>
      <c r="O31" s="1425"/>
      <c r="P31" s="1426"/>
      <c r="Q31" s="1865"/>
      <c r="R31" s="1430"/>
      <c r="S31" s="1428"/>
      <c r="T31" s="1428"/>
      <c r="U31" s="3600"/>
      <c r="V31" s="1425"/>
      <c r="W31" s="1426"/>
      <c r="X31" s="1427"/>
      <c r="Y31" s="1431"/>
      <c r="Z31" s="1428"/>
      <c r="AA31" s="1428"/>
      <c r="AB31" s="3600"/>
      <c r="AC31" s="1425"/>
      <c r="AD31" s="1426"/>
      <c r="AE31" s="1427"/>
      <c r="AF31" s="1428"/>
      <c r="AG31" s="1428"/>
      <c r="AH31" s="1428"/>
      <c r="AI31" s="3600"/>
      <c r="AJ31" s="1425"/>
      <c r="AK31" s="1426"/>
      <c r="AL31" s="1427"/>
      <c r="AM31" s="1428"/>
      <c r="AN31" s="791"/>
      <c r="AO31" s="1428"/>
      <c r="AP31" s="772"/>
      <c r="AQ31" s="772"/>
    </row>
    <row r="32" spans="1:43" ht="18" hidden="1" customHeight="1" thickBot="1">
      <c r="A32" s="3559"/>
      <c r="B32" s="3559"/>
      <c r="C32" s="448"/>
      <c r="D32" s="449"/>
      <c r="E32" s="450"/>
      <c r="F32" s="451"/>
      <c r="G32" s="3600"/>
      <c r="H32" s="1426"/>
      <c r="I32" s="1426"/>
      <c r="J32" s="1427"/>
      <c r="K32" s="1428"/>
      <c r="L32" s="1428"/>
      <c r="M32" s="1428"/>
      <c r="N32" s="3600"/>
      <c r="O32" s="1425"/>
      <c r="P32" s="1426"/>
      <c r="Q32" s="1865"/>
      <c r="R32" s="1430"/>
      <c r="S32" s="1428"/>
      <c r="T32" s="1428"/>
      <c r="U32" s="3600"/>
      <c r="V32" s="1425"/>
      <c r="W32" s="1426"/>
      <c r="X32" s="1427"/>
      <c r="Y32" s="1431"/>
      <c r="Z32" s="1428"/>
      <c r="AA32" s="1428"/>
      <c r="AB32" s="3600"/>
      <c r="AC32" s="1425"/>
      <c r="AD32" s="1426"/>
      <c r="AE32" s="1427"/>
      <c r="AF32" s="1428"/>
      <c r="AG32" s="1428"/>
      <c r="AH32" s="1428"/>
      <c r="AI32" s="3600"/>
      <c r="AJ32" s="1425"/>
      <c r="AK32" s="1426"/>
      <c r="AL32" s="1427"/>
      <c r="AM32" s="1428"/>
      <c r="AN32" s="791"/>
      <c r="AO32" s="1428"/>
      <c r="AP32" s="772"/>
      <c r="AQ32" s="772"/>
    </row>
    <row r="33" spans="1:43" ht="18" hidden="1" customHeight="1" thickBot="1">
      <c r="A33" s="3560"/>
      <c r="B33" s="3560"/>
      <c r="C33" s="454"/>
      <c r="D33" s="455"/>
      <c r="E33" s="456"/>
      <c r="F33" s="457"/>
      <c r="G33" s="3600"/>
      <c r="H33" s="1426"/>
      <c r="I33" s="1426"/>
      <c r="J33" s="1427"/>
      <c r="K33" s="1428"/>
      <c r="L33" s="1439"/>
      <c r="M33" s="1439"/>
      <c r="N33" s="3601"/>
      <c r="O33" s="1440"/>
      <c r="P33" s="1437"/>
      <c r="Q33" s="1866"/>
      <c r="R33" s="1867"/>
      <c r="S33" s="1439"/>
      <c r="T33" s="1439"/>
      <c r="U33" s="3600"/>
      <c r="V33" s="1425"/>
      <c r="W33" s="1426"/>
      <c r="X33" s="1427"/>
      <c r="Y33" s="1431"/>
      <c r="Z33" s="1439"/>
      <c r="AA33" s="1439"/>
      <c r="AB33" s="3601"/>
      <c r="AC33" s="1440"/>
      <c r="AD33" s="1437"/>
      <c r="AE33" s="1438"/>
      <c r="AF33" s="1439"/>
      <c r="AG33" s="1439"/>
      <c r="AH33" s="1439"/>
      <c r="AI33" s="3601"/>
      <c r="AJ33" s="1440"/>
      <c r="AK33" s="1437"/>
      <c r="AL33" s="1438"/>
      <c r="AM33" s="1439"/>
      <c r="AN33" s="795"/>
      <c r="AO33" s="1439"/>
      <c r="AP33" s="772"/>
      <c r="AQ33" s="772"/>
    </row>
    <row r="34" spans="1:43" ht="18" customHeight="1" thickBot="1">
      <c r="A34" s="3597" t="s">
        <v>16</v>
      </c>
      <c r="B34" s="3598"/>
      <c r="C34" s="442"/>
      <c r="D34" s="443"/>
      <c r="E34" s="444"/>
      <c r="F34" s="566"/>
      <c r="G34" s="3913" t="s">
        <v>593</v>
      </c>
      <c r="H34" s="1848" t="s">
        <v>570</v>
      </c>
      <c r="I34" s="1331"/>
      <c r="J34" s="4234">
        <v>1344</v>
      </c>
      <c r="K34" s="1676" t="s">
        <v>108</v>
      </c>
      <c r="L34" s="1241">
        <v>7</v>
      </c>
      <c r="M34" s="1241">
        <f>L34*J34</f>
        <v>9408</v>
      </c>
      <c r="N34" s="3909" t="s">
        <v>504</v>
      </c>
      <c r="O34" s="3244" t="s">
        <v>701</v>
      </c>
      <c r="P34" s="1871"/>
      <c r="Q34" s="4271">
        <v>42</v>
      </c>
      <c r="R34" s="1870" t="s">
        <v>18</v>
      </c>
      <c r="S34" s="1321" t="s">
        <v>105</v>
      </c>
      <c r="T34" s="1241">
        <f>S34*Q34</f>
        <v>7560</v>
      </c>
      <c r="U34" s="3619" t="s">
        <v>575</v>
      </c>
      <c r="V34" s="1872" t="s">
        <v>323</v>
      </c>
      <c r="W34" s="1873" t="s">
        <v>99</v>
      </c>
      <c r="X34" s="4303">
        <v>26</v>
      </c>
      <c r="Y34" s="1874" t="s">
        <v>18</v>
      </c>
      <c r="Z34" s="1449" t="s">
        <v>105</v>
      </c>
      <c r="AA34" s="1241">
        <f>Z34*X34</f>
        <v>4680</v>
      </c>
      <c r="AB34" s="3658" t="s">
        <v>594</v>
      </c>
      <c r="AC34" s="1452" t="s">
        <v>595</v>
      </c>
      <c r="AD34" s="1875"/>
      <c r="AE34" s="4306">
        <v>621</v>
      </c>
      <c r="AF34" s="1876" t="s">
        <v>25</v>
      </c>
      <c r="AG34" s="1241">
        <v>10</v>
      </c>
      <c r="AH34" s="1241">
        <f>AG34*AE34</f>
        <v>6210</v>
      </c>
      <c r="AI34" s="3653" t="s">
        <v>580</v>
      </c>
      <c r="AJ34" s="1452" t="s">
        <v>414</v>
      </c>
      <c r="AK34" s="1453"/>
      <c r="AL34" s="4262">
        <v>46</v>
      </c>
      <c r="AM34" s="1455" t="s">
        <v>18</v>
      </c>
      <c r="AN34" s="1321" t="s">
        <v>125</v>
      </c>
      <c r="AO34" s="1241">
        <f>AN34*AL34</f>
        <v>8740</v>
      </c>
      <c r="AP34" s="772"/>
    </row>
    <row r="35" spans="1:43" ht="18" customHeight="1" thickBot="1">
      <c r="A35" s="3559"/>
      <c r="B35" s="3559"/>
      <c r="C35" s="448"/>
      <c r="D35" s="449"/>
      <c r="E35" s="450"/>
      <c r="F35" s="567"/>
      <c r="G35" s="3914"/>
      <c r="H35" s="1282" t="s">
        <v>144</v>
      </c>
      <c r="I35" s="1236"/>
      <c r="J35" s="1461">
        <v>20</v>
      </c>
      <c r="K35" s="1292" t="s">
        <v>108</v>
      </c>
      <c r="L35" s="1214"/>
      <c r="M35" s="1241">
        <f>L35*J35</f>
        <v>0</v>
      </c>
      <c r="N35" s="3910"/>
      <c r="O35" s="1877" t="s">
        <v>218</v>
      </c>
      <c r="P35" s="1182"/>
      <c r="Q35" s="1183">
        <v>9</v>
      </c>
      <c r="R35" s="1878" t="s">
        <v>18</v>
      </c>
      <c r="S35" s="1324" t="s">
        <v>295</v>
      </c>
      <c r="T35" s="1241">
        <f>S35*Q35</f>
        <v>1395</v>
      </c>
      <c r="U35" s="3916"/>
      <c r="V35" s="1879" t="s">
        <v>426</v>
      </c>
      <c r="W35" s="1542"/>
      <c r="X35" s="4304">
        <v>8</v>
      </c>
      <c r="Y35" s="1880" t="s">
        <v>18</v>
      </c>
      <c r="Z35" s="1458" t="s">
        <v>105</v>
      </c>
      <c r="AA35" s="1241">
        <f>Z35*X35</f>
        <v>1440</v>
      </c>
      <c r="AB35" s="3659"/>
      <c r="AC35" s="1881" t="s">
        <v>69</v>
      </c>
      <c r="AD35" s="1882"/>
      <c r="AE35" s="1464">
        <v>10</v>
      </c>
      <c r="AF35" s="1883" t="s">
        <v>206</v>
      </c>
      <c r="AG35" s="1214"/>
      <c r="AH35" s="1241">
        <f>AG35*AE35</f>
        <v>0</v>
      </c>
      <c r="AI35" s="3614"/>
      <c r="AJ35" s="1463" t="s">
        <v>583</v>
      </c>
      <c r="AK35" s="3340" t="s">
        <v>99</v>
      </c>
      <c r="AL35" s="4261">
        <v>11</v>
      </c>
      <c r="AM35" s="1466" t="s">
        <v>18</v>
      </c>
      <c r="AN35" s="1324" t="s">
        <v>581</v>
      </c>
      <c r="AO35" s="1241">
        <f>AN35*AL35</f>
        <v>660</v>
      </c>
      <c r="AP35" s="772"/>
    </row>
    <row r="36" spans="1:43" ht="18" customHeight="1" thickBot="1">
      <c r="A36" s="3559"/>
      <c r="B36" s="3559"/>
      <c r="C36" s="448"/>
      <c r="D36" s="449"/>
      <c r="E36" s="450"/>
      <c r="F36" s="567"/>
      <c r="G36" s="3914"/>
      <c r="H36" s="1535" t="s">
        <v>571</v>
      </c>
      <c r="I36" s="1319"/>
      <c r="J36" s="1342"/>
      <c r="K36" s="1693"/>
      <c r="L36" s="1214"/>
      <c r="M36" s="1241">
        <f>L36*J36</f>
        <v>0</v>
      </c>
      <c r="N36" s="3910"/>
      <c r="O36" s="1877" t="s">
        <v>213</v>
      </c>
      <c r="P36" s="1182" t="s">
        <v>505</v>
      </c>
      <c r="Q36" s="1183">
        <v>1</v>
      </c>
      <c r="R36" s="1878" t="s">
        <v>501</v>
      </c>
      <c r="S36" s="1248">
        <v>1200</v>
      </c>
      <c r="T36" s="1241">
        <f>S36*Q36</f>
        <v>1200</v>
      </c>
      <c r="U36" s="3916"/>
      <c r="V36" s="1879" t="s">
        <v>20</v>
      </c>
      <c r="W36" s="1542" t="s">
        <v>322</v>
      </c>
      <c r="X36" s="4304">
        <v>13</v>
      </c>
      <c r="Y36" s="1880" t="s">
        <v>18</v>
      </c>
      <c r="Z36" s="1458" t="s">
        <v>164</v>
      </c>
      <c r="AA36" s="1241">
        <f>Z36*X36</f>
        <v>780</v>
      </c>
      <c r="AB36" s="3659"/>
      <c r="AC36" s="1463"/>
      <c r="AD36" s="1464"/>
      <c r="AE36" s="1464"/>
      <c r="AF36" s="1884"/>
      <c r="AG36" s="1214"/>
      <c r="AH36" s="1241">
        <f>AG36*AE36</f>
        <v>0</v>
      </c>
      <c r="AI36" s="3614"/>
      <c r="AJ36" s="1463" t="s">
        <v>584</v>
      </c>
      <c r="AK36" s="1464"/>
      <c r="AL36" s="1465">
        <v>1</v>
      </c>
      <c r="AM36" s="1475" t="s">
        <v>18</v>
      </c>
      <c r="AN36" s="1248">
        <v>120</v>
      </c>
      <c r="AO36" s="1241">
        <f>AN36*AL36</f>
        <v>120</v>
      </c>
      <c r="AP36" s="772"/>
    </row>
    <row r="37" spans="1:43" ht="18" customHeight="1" thickBot="1">
      <c r="A37" s="3559"/>
      <c r="B37" s="3559"/>
      <c r="C37" s="448"/>
      <c r="D37" s="449"/>
      <c r="E37" s="450"/>
      <c r="F37" s="567"/>
      <c r="G37" s="3914"/>
      <c r="H37" s="1341"/>
      <c r="I37" s="1309"/>
      <c r="J37" s="1342"/>
      <c r="K37" s="1693"/>
      <c r="L37" s="1214"/>
      <c r="M37" s="1241">
        <f>L37*J37</f>
        <v>0</v>
      </c>
      <c r="N37" s="3910"/>
      <c r="O37" s="1887" t="s">
        <v>102</v>
      </c>
      <c r="P37" s="1348"/>
      <c r="Q37" s="1888">
        <v>1</v>
      </c>
      <c r="R37" s="1889" t="s">
        <v>128</v>
      </c>
      <c r="S37" s="1248">
        <v>120</v>
      </c>
      <c r="T37" s="1241">
        <f>S37*Q37</f>
        <v>120</v>
      </c>
      <c r="U37" s="3916"/>
      <c r="V37" s="1879" t="s">
        <v>578</v>
      </c>
      <c r="W37" s="1542" t="s">
        <v>111</v>
      </c>
      <c r="X37" s="4304">
        <v>4</v>
      </c>
      <c r="Y37" s="1880" t="s">
        <v>18</v>
      </c>
      <c r="Z37" s="1458" t="s">
        <v>579</v>
      </c>
      <c r="AA37" s="1241">
        <f>Z37*X37</f>
        <v>520</v>
      </c>
      <c r="AB37" s="3659"/>
      <c r="AC37" s="1463"/>
      <c r="AD37" s="1885"/>
      <c r="AE37" s="1465"/>
      <c r="AF37" s="1886"/>
      <c r="AG37" s="1214"/>
      <c r="AH37" s="1241">
        <f>AG37*AE37</f>
        <v>0</v>
      </c>
      <c r="AI37" s="3614"/>
      <c r="AJ37" s="1477" t="s">
        <v>132</v>
      </c>
      <c r="AK37" s="1182" t="s">
        <v>99</v>
      </c>
      <c r="AL37" s="4240">
        <v>4</v>
      </c>
      <c r="AM37" s="1350" t="s">
        <v>94</v>
      </c>
      <c r="AN37" s="1248">
        <v>40</v>
      </c>
      <c r="AO37" s="1241">
        <f>AN37*AL37</f>
        <v>160</v>
      </c>
      <c r="AP37" s="772"/>
    </row>
    <row r="38" spans="1:43" ht="18" customHeight="1" thickBot="1">
      <c r="A38" s="3559"/>
      <c r="B38" s="3559"/>
      <c r="C38" s="448"/>
      <c r="D38" s="449"/>
      <c r="E38" s="450"/>
      <c r="F38" s="567"/>
      <c r="G38" s="3914"/>
      <c r="H38" s="1341"/>
      <c r="I38" s="1309"/>
      <c r="J38" s="1342"/>
      <c r="K38" s="1693"/>
      <c r="L38" s="1214"/>
      <c r="M38" s="1241">
        <f>L38*J38</f>
        <v>0</v>
      </c>
      <c r="N38" s="3910"/>
      <c r="O38" s="1887" t="s">
        <v>506</v>
      </c>
      <c r="P38" s="1348" t="s">
        <v>517</v>
      </c>
      <c r="Q38" s="1888">
        <v>2</v>
      </c>
      <c r="R38" s="1889" t="s">
        <v>507</v>
      </c>
      <c r="S38" s="1248">
        <v>90</v>
      </c>
      <c r="T38" s="1241">
        <f>S38*Q38</f>
        <v>180</v>
      </c>
      <c r="U38" s="3916"/>
      <c r="V38" s="1879" t="s">
        <v>577</v>
      </c>
      <c r="W38" s="1542"/>
      <c r="X38" s="4304">
        <v>6</v>
      </c>
      <c r="Y38" s="1880" t="s">
        <v>18</v>
      </c>
      <c r="Z38" s="1458" t="s">
        <v>161</v>
      </c>
      <c r="AA38" s="1241">
        <f>Z38*X38</f>
        <v>450</v>
      </c>
      <c r="AB38" s="3659"/>
      <c r="AC38" s="1463"/>
      <c r="AD38" s="1464"/>
      <c r="AE38" s="1465"/>
      <c r="AF38" s="1884"/>
      <c r="AG38" s="1214"/>
      <c r="AH38" s="1241">
        <f>AG38*AE38</f>
        <v>0</v>
      </c>
      <c r="AI38" s="3614"/>
      <c r="AJ38" s="1477" t="s">
        <v>582</v>
      </c>
      <c r="AK38" s="1182"/>
      <c r="AL38" s="1183">
        <v>3</v>
      </c>
      <c r="AM38" s="1350" t="s">
        <v>94</v>
      </c>
      <c r="AN38" s="1248">
        <v>110</v>
      </c>
      <c r="AO38" s="1241">
        <f>AN38*AL38</f>
        <v>330</v>
      </c>
      <c r="AP38" s="772"/>
    </row>
    <row r="39" spans="1:43" ht="18" customHeight="1" thickBot="1">
      <c r="A39" s="3559"/>
      <c r="B39" s="3559"/>
      <c r="C39" s="448"/>
      <c r="D39" s="449"/>
      <c r="E39" s="450"/>
      <c r="F39" s="567"/>
      <c r="G39" s="3914"/>
      <c r="H39" s="1695"/>
      <c r="I39" s="1696"/>
      <c r="J39" s="1697"/>
      <c r="K39" s="1698"/>
      <c r="L39" s="1214"/>
      <c r="M39" s="1241">
        <f>L39*J39</f>
        <v>0</v>
      </c>
      <c r="N39" s="3910"/>
      <c r="O39" s="1887"/>
      <c r="P39" s="1348"/>
      <c r="Q39" s="1888"/>
      <c r="R39" s="1889"/>
      <c r="S39" s="1248"/>
      <c r="T39" s="1241">
        <f>S39*Q39</f>
        <v>0</v>
      </c>
      <c r="U39" s="3916"/>
      <c r="V39" s="1879" t="s">
        <v>29</v>
      </c>
      <c r="W39" s="1542" t="s">
        <v>111</v>
      </c>
      <c r="X39" s="1890">
        <v>3</v>
      </c>
      <c r="Y39" s="1891" t="s">
        <v>18</v>
      </c>
      <c r="Z39" s="1458" t="s">
        <v>117</v>
      </c>
      <c r="AA39" s="1241">
        <f>Z39*X39</f>
        <v>120</v>
      </c>
      <c r="AB39" s="3659"/>
      <c r="AC39" s="1463"/>
      <c r="AD39" s="1464"/>
      <c r="AE39" s="1892"/>
      <c r="AF39" s="1466"/>
      <c r="AG39" s="1214"/>
      <c r="AH39" s="1241">
        <f>AG39*AE39</f>
        <v>0</v>
      </c>
      <c r="AI39" s="3614"/>
      <c r="AJ39" s="1695" t="s">
        <v>585</v>
      </c>
      <c r="AK39" s="1696"/>
      <c r="AL39" s="1697">
        <v>1</v>
      </c>
      <c r="AM39" s="1350" t="s">
        <v>94</v>
      </c>
      <c r="AN39" s="1248">
        <v>95</v>
      </c>
      <c r="AO39" s="1241">
        <f>AN39*AL39</f>
        <v>95</v>
      </c>
      <c r="AP39" s="772"/>
    </row>
    <row r="40" spans="1:43" ht="18" customHeight="1" thickBot="1">
      <c r="A40" s="3559"/>
      <c r="B40" s="3559"/>
      <c r="C40" s="448"/>
      <c r="D40" s="449"/>
      <c r="E40" s="450"/>
      <c r="F40" s="567"/>
      <c r="G40" s="3914"/>
      <c r="H40" s="1282"/>
      <c r="I40" s="1236"/>
      <c r="J40" s="1509"/>
      <c r="K40" s="1287"/>
      <c r="L40" s="1214"/>
      <c r="M40" s="1241">
        <f>L40*J40</f>
        <v>0</v>
      </c>
      <c r="N40" s="3910"/>
      <c r="O40" s="1893"/>
      <c r="P40" s="1552"/>
      <c r="Q40" s="1888"/>
      <c r="R40" s="1894"/>
      <c r="S40" s="1324"/>
      <c r="T40" s="1241">
        <f>S40*Q40</f>
        <v>0</v>
      </c>
      <c r="U40" s="3916"/>
      <c r="V40" s="1879" t="s">
        <v>216</v>
      </c>
      <c r="W40" s="1542" t="s">
        <v>283</v>
      </c>
      <c r="X40" s="1890">
        <v>2</v>
      </c>
      <c r="Y40" s="1895" t="s">
        <v>96</v>
      </c>
      <c r="Z40" s="1458" t="s">
        <v>576</v>
      </c>
      <c r="AA40" s="1241">
        <f>Z40*X40</f>
        <v>700</v>
      </c>
      <c r="AB40" s="3659"/>
      <c r="AC40" s="1282"/>
      <c r="AD40" s="1236"/>
      <c r="AE40" s="1345"/>
      <c r="AF40" s="1389"/>
      <c r="AG40" s="1214"/>
      <c r="AH40" s="1241">
        <f>AG40*AE40</f>
        <v>0</v>
      </c>
      <c r="AI40" s="3614"/>
      <c r="AJ40" s="1181"/>
      <c r="AK40" s="1623"/>
      <c r="AL40" s="1183"/>
      <c r="AM40" s="1184"/>
      <c r="AN40" s="1214"/>
      <c r="AO40" s="1241">
        <f>AN40*AL40</f>
        <v>0</v>
      </c>
      <c r="AP40" s="772"/>
    </row>
    <row r="41" spans="1:43" ht="18" customHeight="1" thickBot="1">
      <c r="A41" s="3559"/>
      <c r="B41" s="3559"/>
      <c r="C41" s="448"/>
      <c r="D41" s="449"/>
      <c r="E41" s="450"/>
      <c r="F41" s="567"/>
      <c r="G41" s="3914"/>
      <c r="H41" s="1893"/>
      <c r="I41" s="1482"/>
      <c r="J41" s="1888"/>
      <c r="K41" s="1894"/>
      <c r="L41" s="1324"/>
      <c r="M41" s="1241">
        <f>L41*J41</f>
        <v>0</v>
      </c>
      <c r="N41" s="3910"/>
      <c r="O41" s="1893" t="s">
        <v>425</v>
      </c>
      <c r="P41" s="1482" t="s">
        <v>424</v>
      </c>
      <c r="Q41" s="1888">
        <v>5</v>
      </c>
      <c r="R41" s="1894" t="s">
        <v>18</v>
      </c>
      <c r="S41" s="1324" t="s">
        <v>101</v>
      </c>
      <c r="T41" s="1241">
        <f>S41*Q41</f>
        <v>500</v>
      </c>
      <c r="U41" s="3916"/>
      <c r="V41" s="3212" t="s">
        <v>665</v>
      </c>
      <c r="W41" s="3213" t="s">
        <v>662</v>
      </c>
      <c r="X41" s="3214">
        <v>2</v>
      </c>
      <c r="Y41" s="3215" t="s">
        <v>96</v>
      </c>
      <c r="Z41" s="1458" t="s">
        <v>746</v>
      </c>
      <c r="AA41" s="1241">
        <f>Z41*X41</f>
        <v>560</v>
      </c>
      <c r="AB41" s="3659"/>
      <c r="AC41" s="1282"/>
      <c r="AD41" s="1236"/>
      <c r="AE41" s="1286"/>
      <c r="AF41" s="1764"/>
      <c r="AG41" s="1214"/>
      <c r="AH41" s="1241">
        <f>AG41*AE41</f>
        <v>0</v>
      </c>
      <c r="AI41" s="3614"/>
      <c r="AJ41" s="1893" t="s">
        <v>502</v>
      </c>
      <c r="AK41" s="1482" t="s">
        <v>569</v>
      </c>
      <c r="AL41" s="1888">
        <v>2</v>
      </c>
      <c r="AM41" s="1894" t="s">
        <v>18</v>
      </c>
      <c r="AN41" s="1214">
        <v>300</v>
      </c>
      <c r="AO41" s="1241">
        <f>AN41*AL41</f>
        <v>600</v>
      </c>
      <c r="AP41" s="772"/>
    </row>
    <row r="42" spans="1:43" ht="18" customHeight="1" thickBot="1">
      <c r="A42" s="3559"/>
      <c r="B42" s="3559"/>
      <c r="C42" s="448"/>
      <c r="D42" s="449"/>
      <c r="E42" s="450"/>
      <c r="F42" s="567"/>
      <c r="G42" s="3914"/>
      <c r="H42" s="1592"/>
      <c r="I42" s="1356"/>
      <c r="J42" s="1705"/>
      <c r="K42" s="1358"/>
      <c r="L42" s="1214"/>
      <c r="M42" s="1241">
        <f>L42*J42</f>
        <v>0</v>
      </c>
      <c r="N42" s="3910"/>
      <c r="O42" s="1897"/>
      <c r="P42" s="1898"/>
      <c r="Q42" s="1899"/>
      <c r="R42" s="1900"/>
      <c r="S42" s="1324"/>
      <c r="T42" s="1241">
        <f>S42*Q42</f>
        <v>0</v>
      </c>
      <c r="U42" s="3916"/>
      <c r="V42" s="1901"/>
      <c r="W42" s="1902"/>
      <c r="X42" s="1903"/>
      <c r="Y42" s="1904"/>
      <c r="Z42" s="1458"/>
      <c r="AA42" s="1241">
        <f>Z42*X42</f>
        <v>0</v>
      </c>
      <c r="AB42" s="3659"/>
      <c r="AC42" s="1592"/>
      <c r="AD42" s="1356"/>
      <c r="AE42" s="1905"/>
      <c r="AF42" s="1764"/>
      <c r="AG42" s="1214"/>
      <c r="AH42" s="1241">
        <f>AG42*AE42</f>
        <v>0</v>
      </c>
      <c r="AI42" s="3614"/>
      <c r="AJ42" s="1204" t="s">
        <v>286</v>
      </c>
      <c r="AK42" s="1918" t="s">
        <v>517</v>
      </c>
      <c r="AL42" s="1923">
        <v>1</v>
      </c>
      <c r="AM42" s="1206" t="s">
        <v>95</v>
      </c>
      <c r="AN42" s="1214">
        <v>120</v>
      </c>
      <c r="AO42" s="1241">
        <f>AN42*AL42</f>
        <v>120</v>
      </c>
      <c r="AP42" s="772"/>
    </row>
    <row r="43" spans="1:43" ht="18" hidden="1" customHeight="1" thickBot="1">
      <c r="A43" s="3559"/>
      <c r="B43" s="3559"/>
      <c r="C43" s="448"/>
      <c r="D43" s="449"/>
      <c r="E43" s="450"/>
      <c r="F43" s="567"/>
      <c r="G43" s="3914"/>
      <c r="H43" s="2284"/>
      <c r="I43" s="1711"/>
      <c r="J43" s="2285"/>
      <c r="K43" s="2286"/>
      <c r="L43" s="1214"/>
      <c r="M43" s="1241">
        <f>L43*J43</f>
        <v>0</v>
      </c>
      <c r="N43" s="3910"/>
      <c r="O43" s="1497"/>
      <c r="P43" s="1498"/>
      <c r="Q43" s="1906"/>
      <c r="R43" s="1498"/>
      <c r="S43" s="1324"/>
      <c r="T43" s="1241">
        <f>S43*Q43</f>
        <v>0</v>
      </c>
      <c r="U43" s="3916"/>
      <c r="V43" s="1907"/>
      <c r="W43" s="1908"/>
      <c r="X43" s="1909"/>
      <c r="Y43" s="1908"/>
      <c r="Z43" s="1458"/>
      <c r="AA43" s="1241">
        <f>Z43*X43</f>
        <v>0</v>
      </c>
      <c r="AB43" s="3659"/>
      <c r="AC43" s="1250"/>
      <c r="AD43" s="1251"/>
      <c r="AE43" s="1252"/>
      <c r="AF43" s="1248"/>
      <c r="AG43" s="1214"/>
      <c r="AH43" s="1241">
        <f>AG43*AE43</f>
        <v>0</v>
      </c>
      <c r="AI43" s="3614"/>
      <c r="AJ43" s="1211"/>
      <c r="AK43" s="1395"/>
      <c r="AL43" s="1213"/>
      <c r="AM43" s="1214"/>
      <c r="AN43" s="1214"/>
      <c r="AO43" s="1241">
        <f>AN43*AL43</f>
        <v>0</v>
      </c>
      <c r="AP43" s="772"/>
    </row>
    <row r="44" spans="1:43" ht="18" hidden="1" customHeight="1" thickBot="1">
      <c r="A44" s="3559"/>
      <c r="B44" s="3559"/>
      <c r="C44" s="448"/>
      <c r="D44" s="449"/>
      <c r="E44" s="450"/>
      <c r="F44" s="567"/>
      <c r="G44" s="3914"/>
      <c r="H44" s="1234"/>
      <c r="I44" s="1236"/>
      <c r="J44" s="1509"/>
      <c r="K44" s="1287"/>
      <c r="L44" s="1214"/>
      <c r="M44" s="1241">
        <f>L44*J44</f>
        <v>0</v>
      </c>
      <c r="N44" s="3910"/>
      <c r="O44" s="1503"/>
      <c r="P44" s="1182"/>
      <c r="Q44" s="1196"/>
      <c r="R44" s="1182"/>
      <c r="S44" s="1324"/>
      <c r="T44" s="1241">
        <f>S44*Q44</f>
        <v>0</v>
      </c>
      <c r="U44" s="3916"/>
      <c r="V44" s="1910"/>
      <c r="W44" s="1542"/>
      <c r="X44" s="1890"/>
      <c r="Y44" s="1542"/>
      <c r="Z44" s="1458"/>
      <c r="AA44" s="1241">
        <f>Z44*X44</f>
        <v>0</v>
      </c>
      <c r="AB44" s="3659"/>
      <c r="AC44" s="1250"/>
      <c r="AD44" s="1251"/>
      <c r="AE44" s="1252"/>
      <c r="AF44" s="1248"/>
      <c r="AG44" s="1214"/>
      <c r="AH44" s="1241">
        <f>AG44*AE44</f>
        <v>0</v>
      </c>
      <c r="AI44" s="3614"/>
      <c r="AJ44" s="1211"/>
      <c r="AK44" s="1395"/>
      <c r="AL44" s="1213"/>
      <c r="AM44" s="1214"/>
      <c r="AN44" s="1214"/>
      <c r="AO44" s="1241">
        <f>AN44*AL44</f>
        <v>0</v>
      </c>
      <c r="AP44" s="772"/>
    </row>
    <row r="45" spans="1:43" ht="18" hidden="1" customHeight="1" thickBot="1">
      <c r="A45" s="3559"/>
      <c r="B45" s="3559"/>
      <c r="C45" s="448"/>
      <c r="D45" s="449"/>
      <c r="E45" s="450"/>
      <c r="F45" s="567"/>
      <c r="G45" s="3914"/>
      <c r="H45" s="1234"/>
      <c r="I45" s="1236"/>
      <c r="J45" s="1509"/>
      <c r="K45" s="1287"/>
      <c r="L45" s="1214"/>
      <c r="M45" s="1241">
        <f>L45*J45</f>
        <v>0</v>
      </c>
      <c r="N45" s="3910"/>
      <c r="O45" s="1503"/>
      <c r="P45" s="1182"/>
      <c r="Q45" s="1196"/>
      <c r="R45" s="1182"/>
      <c r="S45" s="1324"/>
      <c r="T45" s="1241">
        <f>S45*Q45</f>
        <v>0</v>
      </c>
      <c r="U45" s="3916"/>
      <c r="V45" s="1910"/>
      <c r="W45" s="1542"/>
      <c r="X45" s="1890"/>
      <c r="Y45" s="1542"/>
      <c r="Z45" s="1458"/>
      <c r="AA45" s="1241">
        <f>Z45*X45</f>
        <v>0</v>
      </c>
      <c r="AB45" s="3659"/>
      <c r="AC45" s="1250"/>
      <c r="AD45" s="1251"/>
      <c r="AE45" s="1252"/>
      <c r="AF45" s="1248"/>
      <c r="AG45" s="1214"/>
      <c r="AH45" s="1241">
        <f>AG45*AE45</f>
        <v>0</v>
      </c>
      <c r="AI45" s="3614"/>
      <c r="AJ45" s="1211"/>
      <c r="AK45" s="1395"/>
      <c r="AL45" s="1213"/>
      <c r="AM45" s="1214"/>
      <c r="AN45" s="1214"/>
      <c r="AO45" s="1241">
        <f>AN45*AL45</f>
        <v>0</v>
      </c>
      <c r="AP45" s="772"/>
    </row>
    <row r="46" spans="1:43" ht="18" hidden="1" customHeight="1" thickBot="1">
      <c r="A46" s="3559"/>
      <c r="B46" s="3559"/>
      <c r="C46" s="448"/>
      <c r="D46" s="449"/>
      <c r="E46" s="450"/>
      <c r="F46" s="567"/>
      <c r="G46" s="3914"/>
      <c r="H46" s="1234"/>
      <c r="I46" s="1236"/>
      <c r="J46" s="1509"/>
      <c r="K46" s="1287"/>
      <c r="L46" s="1214"/>
      <c r="M46" s="1241">
        <f>L46*J46</f>
        <v>0</v>
      </c>
      <c r="N46" s="3910"/>
      <c r="O46" s="1503"/>
      <c r="P46" s="1182"/>
      <c r="Q46" s="1196"/>
      <c r="R46" s="1182"/>
      <c r="S46" s="1324"/>
      <c r="T46" s="1241">
        <f>S46*Q46</f>
        <v>0</v>
      </c>
      <c r="U46" s="3916"/>
      <c r="V46" s="1910"/>
      <c r="W46" s="1542"/>
      <c r="X46" s="1890"/>
      <c r="Y46" s="1542"/>
      <c r="Z46" s="1458"/>
      <c r="AA46" s="1241">
        <f>Z46*X46</f>
        <v>0</v>
      </c>
      <c r="AB46" s="3659"/>
      <c r="AC46" s="1250"/>
      <c r="AD46" s="1251"/>
      <c r="AE46" s="1252"/>
      <c r="AF46" s="1248"/>
      <c r="AG46" s="1214"/>
      <c r="AH46" s="1241">
        <f>AG46*AE46</f>
        <v>0</v>
      </c>
      <c r="AI46" s="3614"/>
      <c r="AJ46" s="1211"/>
      <c r="AK46" s="1395"/>
      <c r="AL46" s="1213"/>
      <c r="AM46" s="1214"/>
      <c r="AN46" s="1214"/>
      <c r="AO46" s="1241">
        <f>AN46*AL46</f>
        <v>0</v>
      </c>
      <c r="AP46" s="772"/>
    </row>
    <row r="47" spans="1:43" ht="18" hidden="1" customHeight="1" thickBot="1">
      <c r="A47" s="3559"/>
      <c r="B47" s="3559"/>
      <c r="C47" s="448"/>
      <c r="D47" s="449"/>
      <c r="E47" s="450"/>
      <c r="F47" s="567"/>
      <c r="G47" s="3914"/>
      <c r="H47" s="1234"/>
      <c r="I47" s="1236"/>
      <c r="J47" s="1509"/>
      <c r="K47" s="1287"/>
      <c r="L47" s="1214"/>
      <c r="M47" s="1241">
        <f>L47*J47</f>
        <v>0</v>
      </c>
      <c r="N47" s="3910"/>
      <c r="O47" s="1503"/>
      <c r="P47" s="1182"/>
      <c r="Q47" s="1196"/>
      <c r="R47" s="1182"/>
      <c r="S47" s="1324"/>
      <c r="T47" s="1241">
        <f>S47*Q47</f>
        <v>0</v>
      </c>
      <c r="U47" s="3916"/>
      <c r="V47" s="1910"/>
      <c r="W47" s="1542"/>
      <c r="X47" s="1890"/>
      <c r="Y47" s="1542"/>
      <c r="Z47" s="1458"/>
      <c r="AA47" s="1241">
        <f>Z47*X47</f>
        <v>0</v>
      </c>
      <c r="AB47" s="3659"/>
      <c r="AC47" s="1250"/>
      <c r="AD47" s="1251"/>
      <c r="AE47" s="1252"/>
      <c r="AF47" s="1248"/>
      <c r="AG47" s="1214"/>
      <c r="AH47" s="1241">
        <f>AG47*AE47</f>
        <v>0</v>
      </c>
      <c r="AI47" s="3614"/>
      <c r="AJ47" s="1211"/>
      <c r="AK47" s="1395"/>
      <c r="AL47" s="1213"/>
      <c r="AM47" s="1214"/>
      <c r="AN47" s="1214"/>
      <c r="AO47" s="1241">
        <f>AN47*AL47</f>
        <v>0</v>
      </c>
      <c r="AP47" s="772"/>
    </row>
    <row r="48" spans="1:43" ht="18" hidden="1" customHeight="1" thickBot="1">
      <c r="A48" s="3560"/>
      <c r="B48" s="3560"/>
      <c r="C48" s="454"/>
      <c r="D48" s="455"/>
      <c r="E48" s="456"/>
      <c r="F48" s="568"/>
      <c r="G48" s="3915"/>
      <c r="H48" s="2287"/>
      <c r="I48" s="1843"/>
      <c r="J48" s="1844"/>
      <c r="K48" s="1703"/>
      <c r="L48" s="1228"/>
      <c r="M48" s="1241">
        <f>L48*J48</f>
        <v>0</v>
      </c>
      <c r="N48" s="3911"/>
      <c r="O48" s="1503"/>
      <c r="P48" s="1182"/>
      <c r="Q48" s="1196"/>
      <c r="R48" s="1182"/>
      <c r="S48" s="1326"/>
      <c r="T48" s="1241">
        <f>S48*Q48</f>
        <v>0</v>
      </c>
      <c r="U48" s="3917"/>
      <c r="V48" s="1910"/>
      <c r="W48" s="1542"/>
      <c r="X48" s="1890"/>
      <c r="Y48" s="1542"/>
      <c r="Z48" s="1506"/>
      <c r="AA48" s="1241">
        <f>Z48*X48</f>
        <v>0</v>
      </c>
      <c r="AB48" s="3660"/>
      <c r="AC48" s="1256"/>
      <c r="AD48" s="1257"/>
      <c r="AE48" s="1258"/>
      <c r="AF48" s="1254"/>
      <c r="AG48" s="1214"/>
      <c r="AH48" s="1241">
        <f>AG48*AE48</f>
        <v>0</v>
      </c>
      <c r="AI48" s="3654"/>
      <c r="AJ48" s="1225"/>
      <c r="AK48" s="1399"/>
      <c r="AL48" s="1227"/>
      <c r="AM48" s="1228"/>
      <c r="AN48" s="1228"/>
      <c r="AO48" s="1241">
        <f>AN48*AL48</f>
        <v>0</v>
      </c>
      <c r="AP48" s="772"/>
    </row>
    <row r="49" spans="1:42" ht="18" hidden="1" customHeight="1" thickBot="1">
      <c r="A49" s="3597" t="s">
        <v>31</v>
      </c>
      <c r="B49" s="3598"/>
      <c r="C49" s="442"/>
      <c r="D49" s="443"/>
      <c r="E49" s="444"/>
      <c r="F49" s="445"/>
      <c r="G49" s="3620"/>
      <c r="H49" s="1211"/>
      <c r="I49" s="1212"/>
      <c r="J49" s="1213"/>
      <c r="K49" s="1324"/>
      <c r="L49" s="1241"/>
      <c r="M49" s="1241">
        <f>L49*J49</f>
        <v>0</v>
      </c>
      <c r="N49" s="3909"/>
      <c r="O49" s="1503"/>
      <c r="P49" s="1182"/>
      <c r="Q49" s="1196"/>
      <c r="R49" s="1182"/>
      <c r="S49" s="1321"/>
      <c r="T49" s="1241">
        <f>S49*Q49</f>
        <v>0</v>
      </c>
      <c r="U49" s="3653"/>
      <c r="V49" s="1238"/>
      <c r="W49" s="1239"/>
      <c r="X49" s="1240"/>
      <c r="Y49" s="1449"/>
      <c r="Z49" s="1449"/>
      <c r="AA49" s="1241">
        <f>Z49*X49</f>
        <v>0</v>
      </c>
      <c r="AB49" s="3912"/>
      <c r="AC49" s="1238"/>
      <c r="AD49" s="1911"/>
      <c r="AE49" s="1240"/>
      <c r="AF49" s="1241"/>
      <c r="AG49" s="1214"/>
      <c r="AH49" s="1241">
        <f>AG49*AE49</f>
        <v>0</v>
      </c>
      <c r="AI49" s="3653"/>
      <c r="AJ49" s="1238"/>
      <c r="AK49" s="1911"/>
      <c r="AL49" s="1240"/>
      <c r="AM49" s="1241"/>
      <c r="AN49" s="799"/>
      <c r="AO49" s="1241">
        <f>AN49*AL49</f>
        <v>0</v>
      </c>
      <c r="AP49" s="772"/>
    </row>
    <row r="50" spans="1:42" ht="18" hidden="1" customHeight="1" thickBot="1">
      <c r="A50" s="3559"/>
      <c r="B50" s="3559"/>
      <c r="C50" s="448"/>
      <c r="D50" s="449"/>
      <c r="E50" s="450"/>
      <c r="F50" s="451"/>
      <c r="G50" s="3614"/>
      <c r="H50" s="1211"/>
      <c r="I50" s="1212"/>
      <c r="J50" s="1213"/>
      <c r="K50" s="1324"/>
      <c r="L50" s="1214"/>
      <c r="M50" s="1241">
        <f>L50*J50</f>
        <v>0</v>
      </c>
      <c r="N50" s="3910"/>
      <c r="O50" s="1503"/>
      <c r="P50" s="1182"/>
      <c r="Q50" s="1196"/>
      <c r="R50" s="1182"/>
      <c r="S50" s="1324"/>
      <c r="T50" s="1241">
        <f>S50*Q50</f>
        <v>0</v>
      </c>
      <c r="U50" s="3614"/>
      <c r="V50" s="1211"/>
      <c r="W50" s="1212"/>
      <c r="X50" s="1213"/>
      <c r="Y50" s="1458"/>
      <c r="Z50" s="1458"/>
      <c r="AA50" s="1241">
        <f>Z50*X50</f>
        <v>0</v>
      </c>
      <c r="AB50" s="3614"/>
      <c r="AC50" s="1211"/>
      <c r="AD50" s="1395"/>
      <c r="AE50" s="1213"/>
      <c r="AF50" s="1214"/>
      <c r="AG50" s="1214"/>
      <c r="AH50" s="1241">
        <f>AG50*AE50</f>
        <v>0</v>
      </c>
      <c r="AI50" s="3614"/>
      <c r="AJ50" s="1211"/>
      <c r="AK50" s="1395"/>
      <c r="AL50" s="1213"/>
      <c r="AM50" s="1214"/>
      <c r="AN50" s="804"/>
      <c r="AO50" s="1241">
        <f>AN50*AL50</f>
        <v>0</v>
      </c>
      <c r="AP50" s="772"/>
    </row>
    <row r="51" spans="1:42" ht="18" hidden="1" customHeight="1" thickBot="1">
      <c r="A51" s="3559"/>
      <c r="B51" s="3559"/>
      <c r="C51" s="448"/>
      <c r="D51" s="449"/>
      <c r="E51" s="450"/>
      <c r="F51" s="451"/>
      <c r="G51" s="3614"/>
      <c r="H51" s="1211"/>
      <c r="I51" s="1212"/>
      <c r="J51" s="1213"/>
      <c r="K51" s="1324"/>
      <c r="L51" s="1214"/>
      <c r="M51" s="1241">
        <f>L51*J51</f>
        <v>0</v>
      </c>
      <c r="N51" s="3910"/>
      <c r="O51" s="1503"/>
      <c r="P51" s="1182"/>
      <c r="Q51" s="1196"/>
      <c r="R51" s="1182"/>
      <c r="S51" s="1324"/>
      <c r="T51" s="1241">
        <f>S51*Q51</f>
        <v>0</v>
      </c>
      <c r="U51" s="3614"/>
      <c r="V51" s="1211"/>
      <c r="W51" s="1212"/>
      <c r="X51" s="1213"/>
      <c r="Y51" s="1458"/>
      <c r="Z51" s="1458"/>
      <c r="AA51" s="1241">
        <f>Z51*X51</f>
        <v>0</v>
      </c>
      <c r="AB51" s="3614"/>
      <c r="AC51" s="1211"/>
      <c r="AD51" s="1395"/>
      <c r="AE51" s="1213"/>
      <c r="AF51" s="1214"/>
      <c r="AG51" s="1214"/>
      <c r="AH51" s="1241">
        <f>AG51*AE51</f>
        <v>0</v>
      </c>
      <c r="AI51" s="3614"/>
      <c r="AJ51" s="1211"/>
      <c r="AK51" s="1395"/>
      <c r="AL51" s="1213"/>
      <c r="AM51" s="1214"/>
      <c r="AN51" s="804"/>
      <c r="AO51" s="1241">
        <f>AN51*AL51</f>
        <v>0</v>
      </c>
      <c r="AP51" s="772"/>
    </row>
    <row r="52" spans="1:42" ht="18" hidden="1" customHeight="1" thickBot="1">
      <c r="A52" s="3559"/>
      <c r="B52" s="3559"/>
      <c r="C52" s="448"/>
      <c r="D52" s="449"/>
      <c r="E52" s="450"/>
      <c r="F52" s="451"/>
      <c r="G52" s="3614"/>
      <c r="H52" s="1211"/>
      <c r="I52" s="1212"/>
      <c r="J52" s="1213"/>
      <c r="K52" s="1324"/>
      <c r="L52" s="1214"/>
      <c r="M52" s="1241">
        <f>L52*J52</f>
        <v>0</v>
      </c>
      <c r="N52" s="3910"/>
      <c r="O52" s="1503"/>
      <c r="P52" s="1182"/>
      <c r="Q52" s="1196"/>
      <c r="R52" s="1182"/>
      <c r="S52" s="1324"/>
      <c r="T52" s="1241">
        <f>S52*Q52</f>
        <v>0</v>
      </c>
      <c r="U52" s="3614"/>
      <c r="V52" s="1211"/>
      <c r="W52" s="1212"/>
      <c r="X52" s="1213"/>
      <c r="Y52" s="1458"/>
      <c r="Z52" s="1458"/>
      <c r="AA52" s="1241">
        <f>Z52*X52</f>
        <v>0</v>
      </c>
      <c r="AB52" s="3614"/>
      <c r="AC52" s="1211"/>
      <c r="AD52" s="1395"/>
      <c r="AE52" s="1213"/>
      <c r="AF52" s="1214"/>
      <c r="AG52" s="1214"/>
      <c r="AH52" s="1241">
        <f>AG52*AE52</f>
        <v>0</v>
      </c>
      <c r="AI52" s="3614"/>
      <c r="AJ52" s="1211"/>
      <c r="AK52" s="1395"/>
      <c r="AL52" s="1213"/>
      <c r="AM52" s="1214"/>
      <c r="AN52" s="804"/>
      <c r="AO52" s="1241">
        <f>AN52*AL52</f>
        <v>0</v>
      </c>
      <c r="AP52" s="772"/>
    </row>
    <row r="53" spans="1:42" ht="18" hidden="1" customHeight="1" thickBot="1">
      <c r="A53" s="3559"/>
      <c r="B53" s="3559"/>
      <c r="C53" s="448"/>
      <c r="D53" s="449"/>
      <c r="E53" s="450"/>
      <c r="F53" s="451"/>
      <c r="G53" s="3614"/>
      <c r="H53" s="1211"/>
      <c r="I53" s="1212"/>
      <c r="J53" s="1213"/>
      <c r="K53" s="1324"/>
      <c r="L53" s="1214"/>
      <c r="M53" s="1241">
        <f>L53*J53</f>
        <v>0</v>
      </c>
      <c r="N53" s="3910"/>
      <c r="O53" s="1503"/>
      <c r="P53" s="1182"/>
      <c r="Q53" s="1196"/>
      <c r="R53" s="1182"/>
      <c r="S53" s="1324"/>
      <c r="T53" s="1241">
        <f>S53*Q53</f>
        <v>0</v>
      </c>
      <c r="U53" s="3614"/>
      <c r="V53" s="1211"/>
      <c r="W53" s="1212"/>
      <c r="X53" s="1213"/>
      <c r="Y53" s="1458"/>
      <c r="Z53" s="1458"/>
      <c r="AA53" s="1241">
        <f>Z53*X53</f>
        <v>0</v>
      </c>
      <c r="AB53" s="3614"/>
      <c r="AC53" s="1211"/>
      <c r="AD53" s="1395"/>
      <c r="AE53" s="1213"/>
      <c r="AF53" s="1214"/>
      <c r="AG53" s="1214"/>
      <c r="AH53" s="1241">
        <f>AG53*AE53</f>
        <v>0</v>
      </c>
      <c r="AI53" s="3614"/>
      <c r="AJ53" s="1211"/>
      <c r="AK53" s="1395"/>
      <c r="AL53" s="1213"/>
      <c r="AM53" s="1214"/>
      <c r="AN53" s="804"/>
      <c r="AO53" s="1241">
        <f>AN53*AL53</f>
        <v>0</v>
      </c>
      <c r="AP53" s="772"/>
    </row>
    <row r="54" spans="1:42" ht="18" hidden="1" customHeight="1" thickBot="1">
      <c r="A54" s="3559"/>
      <c r="B54" s="3559"/>
      <c r="C54" s="448"/>
      <c r="D54" s="449"/>
      <c r="E54" s="450"/>
      <c r="F54" s="451"/>
      <c r="G54" s="3614"/>
      <c r="H54" s="1211"/>
      <c r="I54" s="1212"/>
      <c r="J54" s="1213"/>
      <c r="K54" s="1324"/>
      <c r="L54" s="1214"/>
      <c r="M54" s="1241">
        <f>L54*J54</f>
        <v>0</v>
      </c>
      <c r="N54" s="3910"/>
      <c r="O54" s="1503"/>
      <c r="P54" s="1182"/>
      <c r="Q54" s="1196"/>
      <c r="R54" s="1182"/>
      <c r="S54" s="1324"/>
      <c r="T54" s="1241">
        <f>S54*Q54</f>
        <v>0</v>
      </c>
      <c r="U54" s="3614"/>
      <c r="V54" s="1211"/>
      <c r="W54" s="1212"/>
      <c r="X54" s="1213"/>
      <c r="Y54" s="1458"/>
      <c r="Z54" s="1458"/>
      <c r="AA54" s="1241">
        <f>Z54*X54</f>
        <v>0</v>
      </c>
      <c r="AB54" s="3614"/>
      <c r="AC54" s="1211"/>
      <c r="AD54" s="1395"/>
      <c r="AE54" s="1213"/>
      <c r="AF54" s="1214"/>
      <c r="AG54" s="1214"/>
      <c r="AH54" s="1241">
        <f>AG54*AE54</f>
        <v>0</v>
      </c>
      <c r="AI54" s="3614"/>
      <c r="AJ54" s="1211"/>
      <c r="AK54" s="1395"/>
      <c r="AL54" s="1213"/>
      <c r="AM54" s="1214"/>
      <c r="AN54" s="804"/>
      <c r="AO54" s="1241">
        <f>AN54*AL54</f>
        <v>0</v>
      </c>
      <c r="AP54" s="772"/>
    </row>
    <row r="55" spans="1:42" ht="18" hidden="1" customHeight="1" thickBot="1">
      <c r="A55" s="3559"/>
      <c r="B55" s="3559"/>
      <c r="C55" s="448"/>
      <c r="D55" s="449"/>
      <c r="E55" s="450"/>
      <c r="F55" s="451"/>
      <c r="G55" s="3614"/>
      <c r="H55" s="1211"/>
      <c r="I55" s="1212"/>
      <c r="J55" s="1213"/>
      <c r="K55" s="1324"/>
      <c r="L55" s="1214"/>
      <c r="M55" s="1241">
        <f>L55*J55</f>
        <v>0</v>
      </c>
      <c r="N55" s="3910"/>
      <c r="O55" s="1503"/>
      <c r="P55" s="1182"/>
      <c r="Q55" s="1196"/>
      <c r="R55" s="1182"/>
      <c r="S55" s="1324"/>
      <c r="T55" s="1241">
        <f>S55*Q55</f>
        <v>0</v>
      </c>
      <c r="U55" s="3614"/>
      <c r="V55" s="1211"/>
      <c r="W55" s="1212"/>
      <c r="X55" s="1213"/>
      <c r="Y55" s="1458"/>
      <c r="Z55" s="1458"/>
      <c r="AA55" s="1241">
        <f>Z55*X55</f>
        <v>0</v>
      </c>
      <c r="AB55" s="3614"/>
      <c r="AC55" s="1211"/>
      <c r="AD55" s="1395"/>
      <c r="AE55" s="1213"/>
      <c r="AF55" s="1214"/>
      <c r="AG55" s="1214"/>
      <c r="AH55" s="1241">
        <f>AG55*AE55</f>
        <v>0</v>
      </c>
      <c r="AI55" s="3614"/>
      <c r="AJ55" s="1211"/>
      <c r="AK55" s="1395"/>
      <c r="AL55" s="1213"/>
      <c r="AM55" s="1214"/>
      <c r="AN55" s="804"/>
      <c r="AO55" s="1241">
        <f>AN55*AL55</f>
        <v>0</v>
      </c>
      <c r="AP55" s="772"/>
    </row>
    <row r="56" spans="1:42" ht="18" hidden="1" customHeight="1" thickBot="1">
      <c r="A56" s="3559"/>
      <c r="B56" s="3559"/>
      <c r="C56" s="448"/>
      <c r="D56" s="449"/>
      <c r="E56" s="450"/>
      <c r="F56" s="451"/>
      <c r="G56" s="3614"/>
      <c r="H56" s="1211"/>
      <c r="I56" s="1212"/>
      <c r="J56" s="1213"/>
      <c r="K56" s="1324"/>
      <c r="L56" s="1214"/>
      <c r="M56" s="1241">
        <f>L56*J56</f>
        <v>0</v>
      </c>
      <c r="N56" s="3910"/>
      <c r="O56" s="1503"/>
      <c r="P56" s="1182"/>
      <c r="Q56" s="1196"/>
      <c r="R56" s="1182"/>
      <c r="S56" s="1324"/>
      <c r="T56" s="1241">
        <f>S56*Q56</f>
        <v>0</v>
      </c>
      <c r="U56" s="3614"/>
      <c r="V56" s="1211"/>
      <c r="W56" s="1212"/>
      <c r="X56" s="1213"/>
      <c r="Y56" s="1458"/>
      <c r="Z56" s="1458"/>
      <c r="AA56" s="1241">
        <f>Z56*X56</f>
        <v>0</v>
      </c>
      <c r="AB56" s="3614"/>
      <c r="AC56" s="1211"/>
      <c r="AD56" s="1395"/>
      <c r="AE56" s="1213"/>
      <c r="AF56" s="1214"/>
      <c r="AG56" s="1214"/>
      <c r="AH56" s="1241">
        <f>AG56*AE56</f>
        <v>0</v>
      </c>
      <c r="AI56" s="3614"/>
      <c r="AJ56" s="1211"/>
      <c r="AK56" s="1395"/>
      <c r="AL56" s="1213"/>
      <c r="AM56" s="1214"/>
      <c r="AN56" s="804"/>
      <c r="AO56" s="1241">
        <f>AN56*AL56</f>
        <v>0</v>
      </c>
      <c r="AP56" s="772"/>
    </row>
    <row r="57" spans="1:42" ht="18" hidden="1" customHeight="1" thickBot="1">
      <c r="A57" s="3559"/>
      <c r="B57" s="3559"/>
      <c r="C57" s="448"/>
      <c r="D57" s="449"/>
      <c r="E57" s="450"/>
      <c r="F57" s="451"/>
      <c r="G57" s="3614"/>
      <c r="H57" s="1211"/>
      <c r="I57" s="1212"/>
      <c r="J57" s="1213"/>
      <c r="K57" s="1324"/>
      <c r="L57" s="1214"/>
      <c r="M57" s="1241">
        <f>L57*J57</f>
        <v>0</v>
      </c>
      <c r="N57" s="3910"/>
      <c r="O57" s="1503"/>
      <c r="P57" s="1182"/>
      <c r="Q57" s="1196"/>
      <c r="R57" s="1182"/>
      <c r="S57" s="1324"/>
      <c r="T57" s="1241">
        <f>S57*Q57</f>
        <v>0</v>
      </c>
      <c r="U57" s="3614"/>
      <c r="V57" s="1211"/>
      <c r="W57" s="1212"/>
      <c r="X57" s="1213"/>
      <c r="Y57" s="1458"/>
      <c r="Z57" s="1458"/>
      <c r="AA57" s="1241">
        <f>Z57*X57</f>
        <v>0</v>
      </c>
      <c r="AB57" s="3614"/>
      <c r="AC57" s="1211"/>
      <c r="AD57" s="1395"/>
      <c r="AE57" s="1213"/>
      <c r="AF57" s="1214"/>
      <c r="AG57" s="1214"/>
      <c r="AH57" s="1241">
        <f>AG57*AE57</f>
        <v>0</v>
      </c>
      <c r="AI57" s="3614"/>
      <c r="AJ57" s="1211"/>
      <c r="AK57" s="1395"/>
      <c r="AL57" s="1213"/>
      <c r="AM57" s="1214"/>
      <c r="AN57" s="804"/>
      <c r="AO57" s="1241">
        <f>AN57*AL57</f>
        <v>0</v>
      </c>
      <c r="AP57" s="772"/>
    </row>
    <row r="58" spans="1:42" ht="18" hidden="1" customHeight="1" thickBot="1">
      <c r="A58" s="3559"/>
      <c r="B58" s="3559"/>
      <c r="C58" s="448"/>
      <c r="D58" s="449"/>
      <c r="E58" s="450"/>
      <c r="F58" s="451"/>
      <c r="G58" s="3614"/>
      <c r="H58" s="1211"/>
      <c r="I58" s="1212"/>
      <c r="J58" s="1213"/>
      <c r="K58" s="1324"/>
      <c r="L58" s="1214"/>
      <c r="M58" s="1241">
        <f>L58*J58</f>
        <v>0</v>
      </c>
      <c r="N58" s="3910"/>
      <c r="O58" s="1503"/>
      <c r="P58" s="1182"/>
      <c r="Q58" s="1196"/>
      <c r="R58" s="1182"/>
      <c r="S58" s="1324"/>
      <c r="T58" s="1241">
        <f>S58*Q58</f>
        <v>0</v>
      </c>
      <c r="U58" s="3614"/>
      <c r="V58" s="1211"/>
      <c r="W58" s="1212"/>
      <c r="X58" s="1213"/>
      <c r="Y58" s="1458"/>
      <c r="Z58" s="1458"/>
      <c r="AA58" s="1241">
        <f>Z58*X58</f>
        <v>0</v>
      </c>
      <c r="AB58" s="3614"/>
      <c r="AC58" s="1211"/>
      <c r="AD58" s="1395"/>
      <c r="AE58" s="1213"/>
      <c r="AF58" s="1214"/>
      <c r="AG58" s="1214"/>
      <c r="AH58" s="1241">
        <f>AG58*AE58</f>
        <v>0</v>
      </c>
      <c r="AI58" s="3614"/>
      <c r="AJ58" s="1211"/>
      <c r="AK58" s="1395"/>
      <c r="AL58" s="1213"/>
      <c r="AM58" s="1214"/>
      <c r="AN58" s="804"/>
      <c r="AO58" s="1241">
        <f>AN58*AL58</f>
        <v>0</v>
      </c>
      <c r="AP58" s="772"/>
    </row>
    <row r="59" spans="1:42" ht="18" hidden="1" customHeight="1" thickBot="1">
      <c r="A59" s="3559"/>
      <c r="B59" s="3559"/>
      <c r="C59" s="448"/>
      <c r="D59" s="449"/>
      <c r="E59" s="450"/>
      <c r="F59" s="451"/>
      <c r="G59" s="3614"/>
      <c r="H59" s="1211"/>
      <c r="I59" s="1212"/>
      <c r="J59" s="1213"/>
      <c r="K59" s="1324"/>
      <c r="L59" s="1214"/>
      <c r="M59" s="1241">
        <f>L59*J59</f>
        <v>0</v>
      </c>
      <c r="N59" s="3910"/>
      <c r="O59" s="1503"/>
      <c r="P59" s="1182"/>
      <c r="Q59" s="1196"/>
      <c r="R59" s="1182"/>
      <c r="S59" s="1324"/>
      <c r="T59" s="1241">
        <f>S59*Q59</f>
        <v>0</v>
      </c>
      <c r="U59" s="3614"/>
      <c r="V59" s="1211"/>
      <c r="W59" s="1212"/>
      <c r="X59" s="1213"/>
      <c r="Y59" s="1458"/>
      <c r="Z59" s="1458"/>
      <c r="AA59" s="1241">
        <f>Z59*X59</f>
        <v>0</v>
      </c>
      <c r="AB59" s="3614"/>
      <c r="AC59" s="1211"/>
      <c r="AD59" s="1395"/>
      <c r="AE59" s="1213"/>
      <c r="AF59" s="1214"/>
      <c r="AG59" s="1214"/>
      <c r="AH59" s="1241">
        <f>AG59*AE59</f>
        <v>0</v>
      </c>
      <c r="AI59" s="3614"/>
      <c r="AJ59" s="1211"/>
      <c r="AK59" s="1395"/>
      <c r="AL59" s="1213"/>
      <c r="AM59" s="1214"/>
      <c r="AN59" s="804"/>
      <c r="AO59" s="1241">
        <f>AN59*AL59</f>
        <v>0</v>
      </c>
      <c r="AP59" s="772"/>
    </row>
    <row r="60" spans="1:42" ht="18" hidden="1" customHeight="1" thickBot="1">
      <c r="A60" s="3559"/>
      <c r="B60" s="3559"/>
      <c r="C60" s="448"/>
      <c r="D60" s="449"/>
      <c r="E60" s="450"/>
      <c r="F60" s="451"/>
      <c r="G60" s="3614"/>
      <c r="H60" s="1211"/>
      <c r="I60" s="1212"/>
      <c r="J60" s="1213"/>
      <c r="K60" s="1324"/>
      <c r="L60" s="1214"/>
      <c r="M60" s="1241">
        <f>L60*J60</f>
        <v>0</v>
      </c>
      <c r="N60" s="3910"/>
      <c r="O60" s="1503"/>
      <c r="P60" s="1182"/>
      <c r="Q60" s="1196"/>
      <c r="R60" s="1182"/>
      <c r="S60" s="1324"/>
      <c r="T60" s="1241">
        <f>S60*Q60</f>
        <v>0</v>
      </c>
      <c r="U60" s="3614"/>
      <c r="V60" s="1211"/>
      <c r="W60" s="1212"/>
      <c r="X60" s="1213"/>
      <c r="Y60" s="1458"/>
      <c r="Z60" s="1458"/>
      <c r="AA60" s="1241">
        <f>Z60*X60</f>
        <v>0</v>
      </c>
      <c r="AB60" s="3614"/>
      <c r="AC60" s="1211"/>
      <c r="AD60" s="1395"/>
      <c r="AE60" s="1213"/>
      <c r="AF60" s="1214"/>
      <c r="AG60" s="1214"/>
      <c r="AH60" s="1241">
        <f>AG60*AE60</f>
        <v>0</v>
      </c>
      <c r="AI60" s="3614"/>
      <c r="AJ60" s="1211"/>
      <c r="AK60" s="1395"/>
      <c r="AL60" s="1213"/>
      <c r="AM60" s="1214"/>
      <c r="AN60" s="804"/>
      <c r="AO60" s="1241">
        <f>AN60*AL60</f>
        <v>0</v>
      </c>
      <c r="AP60" s="772"/>
    </row>
    <row r="61" spans="1:42" ht="18" hidden="1" customHeight="1" thickBot="1">
      <c r="A61" s="3559"/>
      <c r="B61" s="3559"/>
      <c r="C61" s="448"/>
      <c r="D61" s="449"/>
      <c r="E61" s="450"/>
      <c r="F61" s="451"/>
      <c r="G61" s="3614"/>
      <c r="H61" s="1211"/>
      <c r="I61" s="1212"/>
      <c r="J61" s="1213"/>
      <c r="K61" s="1324"/>
      <c r="L61" s="1214"/>
      <c r="M61" s="1241">
        <f>L61*J61</f>
        <v>0</v>
      </c>
      <c r="N61" s="3910"/>
      <c r="O61" s="1503"/>
      <c r="P61" s="1182"/>
      <c r="Q61" s="1196"/>
      <c r="R61" s="1182"/>
      <c r="S61" s="1324"/>
      <c r="T61" s="1241">
        <f>S61*Q61</f>
        <v>0</v>
      </c>
      <c r="U61" s="3614"/>
      <c r="V61" s="1211"/>
      <c r="W61" s="1212"/>
      <c r="X61" s="1213"/>
      <c r="Y61" s="1458"/>
      <c r="Z61" s="1458"/>
      <c r="AA61" s="1241">
        <f>Z61*X61</f>
        <v>0</v>
      </c>
      <c r="AB61" s="3614"/>
      <c r="AC61" s="1211"/>
      <c r="AD61" s="1395"/>
      <c r="AE61" s="1213"/>
      <c r="AF61" s="1214"/>
      <c r="AG61" s="1214"/>
      <c r="AH61" s="1241">
        <f>AG61*AE61</f>
        <v>0</v>
      </c>
      <c r="AI61" s="3614"/>
      <c r="AJ61" s="1211"/>
      <c r="AK61" s="1395"/>
      <c r="AL61" s="1213"/>
      <c r="AM61" s="1214"/>
      <c r="AN61" s="804"/>
      <c r="AO61" s="1241">
        <f>AN61*AL61</f>
        <v>0</v>
      </c>
      <c r="AP61" s="772"/>
    </row>
    <row r="62" spans="1:42" ht="18" hidden="1" customHeight="1" thickBot="1">
      <c r="A62" s="3559"/>
      <c r="B62" s="3559"/>
      <c r="C62" s="448"/>
      <c r="D62" s="449"/>
      <c r="E62" s="450"/>
      <c r="F62" s="451"/>
      <c r="G62" s="3614"/>
      <c r="H62" s="1211"/>
      <c r="I62" s="1212"/>
      <c r="J62" s="1213"/>
      <c r="K62" s="1324"/>
      <c r="L62" s="1214"/>
      <c r="M62" s="1241">
        <f>L62*J62</f>
        <v>0</v>
      </c>
      <c r="N62" s="3910"/>
      <c r="O62" s="1503"/>
      <c r="P62" s="1182"/>
      <c r="Q62" s="1196"/>
      <c r="R62" s="1182"/>
      <c r="S62" s="1324"/>
      <c r="T62" s="1241">
        <f>S62*Q62</f>
        <v>0</v>
      </c>
      <c r="U62" s="3614"/>
      <c r="V62" s="1211"/>
      <c r="W62" s="1212"/>
      <c r="X62" s="1213"/>
      <c r="Y62" s="1458"/>
      <c r="Z62" s="1458"/>
      <c r="AA62" s="1241">
        <f>Z62*X62</f>
        <v>0</v>
      </c>
      <c r="AB62" s="3614"/>
      <c r="AC62" s="1211"/>
      <c r="AD62" s="1395"/>
      <c r="AE62" s="1213"/>
      <c r="AF62" s="1214"/>
      <c r="AG62" s="1214"/>
      <c r="AH62" s="1241">
        <f>AG62*AE62</f>
        <v>0</v>
      </c>
      <c r="AI62" s="3614"/>
      <c r="AJ62" s="1211"/>
      <c r="AK62" s="1395"/>
      <c r="AL62" s="1213"/>
      <c r="AM62" s="1214"/>
      <c r="AN62" s="804"/>
      <c r="AO62" s="1241">
        <f>AN62*AL62</f>
        <v>0</v>
      </c>
      <c r="AP62" s="772"/>
    </row>
    <row r="63" spans="1:42" ht="18" hidden="1" customHeight="1" thickBot="1">
      <c r="A63" s="3560"/>
      <c r="B63" s="3560"/>
      <c r="C63" s="454"/>
      <c r="D63" s="455"/>
      <c r="E63" s="456"/>
      <c r="F63" s="457"/>
      <c r="G63" s="3654"/>
      <c r="H63" s="1225"/>
      <c r="I63" s="1226"/>
      <c r="J63" s="1227"/>
      <c r="K63" s="1326"/>
      <c r="L63" s="1228"/>
      <c r="M63" s="1241">
        <f>L63*J63</f>
        <v>0</v>
      </c>
      <c r="N63" s="3911"/>
      <c r="O63" s="1503"/>
      <c r="P63" s="1182"/>
      <c r="Q63" s="1196"/>
      <c r="R63" s="1182"/>
      <c r="S63" s="1326"/>
      <c r="T63" s="1241">
        <f>S63*Q63</f>
        <v>0</v>
      </c>
      <c r="U63" s="3654"/>
      <c r="V63" s="1225"/>
      <c r="W63" s="1226"/>
      <c r="X63" s="1227"/>
      <c r="Y63" s="1506"/>
      <c r="Z63" s="1506"/>
      <c r="AA63" s="1241">
        <f>Z63*X63</f>
        <v>0</v>
      </c>
      <c r="AB63" s="3654"/>
      <c r="AC63" s="1225"/>
      <c r="AD63" s="1399"/>
      <c r="AE63" s="1227"/>
      <c r="AF63" s="1228"/>
      <c r="AG63" s="1214"/>
      <c r="AH63" s="1241">
        <f>AG63*AE63</f>
        <v>0</v>
      </c>
      <c r="AI63" s="3654"/>
      <c r="AJ63" s="1225"/>
      <c r="AK63" s="1399"/>
      <c r="AL63" s="1227"/>
      <c r="AM63" s="1228"/>
      <c r="AN63" s="825"/>
      <c r="AO63" s="1241">
        <f>AN63*AL63</f>
        <v>0</v>
      </c>
      <c r="AP63" s="772"/>
    </row>
    <row r="64" spans="1:42" ht="18" hidden="1" customHeight="1" thickBot="1">
      <c r="A64" s="3597" t="s">
        <v>32</v>
      </c>
      <c r="B64" s="3598"/>
      <c r="C64" s="442"/>
      <c r="D64" s="443"/>
      <c r="E64" s="444"/>
      <c r="F64" s="445"/>
      <c r="G64" s="3653"/>
      <c r="H64" s="1238"/>
      <c r="I64" s="1239"/>
      <c r="J64" s="1240"/>
      <c r="K64" s="1321"/>
      <c r="L64" s="1241"/>
      <c r="M64" s="1241">
        <f>L64*J64</f>
        <v>0</v>
      </c>
      <c r="N64" s="3909"/>
      <c r="O64" s="1503"/>
      <c r="P64" s="1182"/>
      <c r="Q64" s="1196"/>
      <c r="R64" s="1182"/>
      <c r="S64" s="1321"/>
      <c r="T64" s="1241">
        <f>S64*Q64</f>
        <v>0</v>
      </c>
      <c r="U64" s="3653"/>
      <c r="V64" s="1238"/>
      <c r="W64" s="1239"/>
      <c r="X64" s="1240"/>
      <c r="Y64" s="1449"/>
      <c r="Z64" s="1449"/>
      <c r="AA64" s="1241">
        <f>Z64*X64</f>
        <v>0</v>
      </c>
      <c r="AB64" s="3912"/>
      <c r="AC64" s="1238"/>
      <c r="AD64" s="1911"/>
      <c r="AE64" s="1240"/>
      <c r="AF64" s="1241"/>
      <c r="AG64" s="1214"/>
      <c r="AH64" s="1241">
        <f>AG64*AE64</f>
        <v>0</v>
      </c>
      <c r="AI64" s="3653"/>
      <c r="AJ64" s="1238"/>
      <c r="AK64" s="1911"/>
      <c r="AL64" s="1240"/>
      <c r="AM64" s="1241"/>
      <c r="AN64" s="799"/>
      <c r="AO64" s="1241">
        <f>AN64*AL64</f>
        <v>0</v>
      </c>
      <c r="AP64" s="772"/>
    </row>
    <row r="65" spans="1:42" ht="18" hidden="1" customHeight="1" thickBot="1">
      <c r="A65" s="3559"/>
      <c r="B65" s="3559"/>
      <c r="C65" s="448"/>
      <c r="D65" s="449"/>
      <c r="E65" s="450"/>
      <c r="F65" s="451"/>
      <c r="G65" s="3614"/>
      <c r="H65" s="1211"/>
      <c r="I65" s="1212"/>
      <c r="J65" s="1213"/>
      <c r="K65" s="1324"/>
      <c r="L65" s="1214"/>
      <c r="M65" s="1241">
        <f>L65*J65</f>
        <v>0</v>
      </c>
      <c r="N65" s="3910"/>
      <c r="O65" s="1503"/>
      <c r="P65" s="1182"/>
      <c r="Q65" s="1196"/>
      <c r="R65" s="1182"/>
      <c r="S65" s="1324"/>
      <c r="T65" s="1241">
        <f>S65*Q65</f>
        <v>0</v>
      </c>
      <c r="U65" s="3614"/>
      <c r="V65" s="1211"/>
      <c r="W65" s="1212"/>
      <c r="X65" s="1213"/>
      <c r="Y65" s="1458"/>
      <c r="Z65" s="1458"/>
      <c r="AA65" s="1241">
        <f>Z65*X65</f>
        <v>0</v>
      </c>
      <c r="AB65" s="3614"/>
      <c r="AC65" s="1211"/>
      <c r="AD65" s="1395"/>
      <c r="AE65" s="1213"/>
      <c r="AF65" s="1214"/>
      <c r="AG65" s="1214"/>
      <c r="AH65" s="1241">
        <f>AG65*AE65</f>
        <v>0</v>
      </c>
      <c r="AI65" s="3614"/>
      <c r="AJ65" s="1211"/>
      <c r="AK65" s="1395"/>
      <c r="AL65" s="1213"/>
      <c r="AM65" s="1214"/>
      <c r="AN65" s="804"/>
      <c r="AO65" s="1241">
        <f>AN65*AL65</f>
        <v>0</v>
      </c>
      <c r="AP65" s="772"/>
    </row>
    <row r="66" spans="1:42" ht="18" hidden="1" customHeight="1" thickBot="1">
      <c r="A66" s="3559"/>
      <c r="B66" s="3559"/>
      <c r="C66" s="448"/>
      <c r="D66" s="449"/>
      <c r="E66" s="450"/>
      <c r="F66" s="451"/>
      <c r="G66" s="3614"/>
      <c r="H66" s="1211"/>
      <c r="I66" s="1212"/>
      <c r="J66" s="1213"/>
      <c r="K66" s="1324"/>
      <c r="L66" s="1214"/>
      <c r="M66" s="1241">
        <f>L66*J66</f>
        <v>0</v>
      </c>
      <c r="N66" s="3910"/>
      <c r="O66" s="1503"/>
      <c r="P66" s="1182"/>
      <c r="Q66" s="1196"/>
      <c r="R66" s="1182"/>
      <c r="S66" s="1324"/>
      <c r="T66" s="1241">
        <f>S66*Q66</f>
        <v>0</v>
      </c>
      <c r="U66" s="3614"/>
      <c r="V66" s="1211"/>
      <c r="W66" s="1212"/>
      <c r="X66" s="1213"/>
      <c r="Y66" s="1458"/>
      <c r="Z66" s="1458"/>
      <c r="AA66" s="1241">
        <f>Z66*X66</f>
        <v>0</v>
      </c>
      <c r="AB66" s="3614"/>
      <c r="AC66" s="1211"/>
      <c r="AD66" s="1395"/>
      <c r="AE66" s="1213"/>
      <c r="AF66" s="1214"/>
      <c r="AG66" s="1214"/>
      <c r="AH66" s="1241">
        <f>AG66*AE66</f>
        <v>0</v>
      </c>
      <c r="AI66" s="3614"/>
      <c r="AJ66" s="1211"/>
      <c r="AK66" s="1395"/>
      <c r="AL66" s="1213"/>
      <c r="AM66" s="1214"/>
      <c r="AN66" s="804"/>
      <c r="AO66" s="1241">
        <f>AN66*AL66</f>
        <v>0</v>
      </c>
      <c r="AP66" s="772"/>
    </row>
    <row r="67" spans="1:42" ht="18" hidden="1" customHeight="1" thickBot="1">
      <c r="A67" s="3559"/>
      <c r="B67" s="3559"/>
      <c r="C67" s="448"/>
      <c r="D67" s="449"/>
      <c r="E67" s="450"/>
      <c r="F67" s="451"/>
      <c r="G67" s="3614"/>
      <c r="H67" s="1211"/>
      <c r="I67" s="1212"/>
      <c r="J67" s="1213"/>
      <c r="K67" s="1324"/>
      <c r="L67" s="1214"/>
      <c r="M67" s="1241">
        <f>L67*J67</f>
        <v>0</v>
      </c>
      <c r="N67" s="3910"/>
      <c r="O67" s="1503"/>
      <c r="P67" s="1182"/>
      <c r="Q67" s="1196"/>
      <c r="R67" s="1182"/>
      <c r="S67" s="1324"/>
      <c r="T67" s="1241">
        <f>S67*Q67</f>
        <v>0</v>
      </c>
      <c r="U67" s="3614"/>
      <c r="V67" s="1211"/>
      <c r="W67" s="1212"/>
      <c r="X67" s="1213"/>
      <c r="Y67" s="1458"/>
      <c r="Z67" s="1458"/>
      <c r="AA67" s="1241">
        <f>Z67*X67</f>
        <v>0</v>
      </c>
      <c r="AB67" s="3614"/>
      <c r="AC67" s="1211"/>
      <c r="AD67" s="1395"/>
      <c r="AE67" s="1213"/>
      <c r="AF67" s="1214"/>
      <c r="AG67" s="1214"/>
      <c r="AH67" s="1241">
        <f>AG67*AE67</f>
        <v>0</v>
      </c>
      <c r="AI67" s="3614"/>
      <c r="AJ67" s="1211"/>
      <c r="AK67" s="1395"/>
      <c r="AL67" s="1213"/>
      <c r="AM67" s="1214"/>
      <c r="AN67" s="804"/>
      <c r="AO67" s="1241">
        <f>AN67*AL67</f>
        <v>0</v>
      </c>
      <c r="AP67" s="772"/>
    </row>
    <row r="68" spans="1:42" ht="18" hidden="1" customHeight="1" thickBot="1">
      <c r="A68" s="3559"/>
      <c r="B68" s="3559"/>
      <c r="C68" s="448"/>
      <c r="D68" s="449"/>
      <c r="E68" s="450"/>
      <c r="F68" s="451"/>
      <c r="G68" s="3614"/>
      <c r="H68" s="1211"/>
      <c r="I68" s="1212"/>
      <c r="J68" s="1213"/>
      <c r="K68" s="1324"/>
      <c r="L68" s="1214"/>
      <c r="M68" s="1241">
        <f>L68*J68</f>
        <v>0</v>
      </c>
      <c r="N68" s="3910"/>
      <c r="O68" s="1503"/>
      <c r="P68" s="1182"/>
      <c r="Q68" s="1196"/>
      <c r="R68" s="1182"/>
      <c r="S68" s="1324"/>
      <c r="T68" s="1241">
        <f>S68*Q68</f>
        <v>0</v>
      </c>
      <c r="U68" s="3614"/>
      <c r="V68" s="1211"/>
      <c r="W68" s="1212"/>
      <c r="X68" s="1213"/>
      <c r="Y68" s="1458"/>
      <c r="Z68" s="1458"/>
      <c r="AA68" s="1241">
        <f>Z68*X68</f>
        <v>0</v>
      </c>
      <c r="AB68" s="3614"/>
      <c r="AC68" s="1211"/>
      <c r="AD68" s="1395"/>
      <c r="AE68" s="1213"/>
      <c r="AF68" s="1214"/>
      <c r="AG68" s="1214"/>
      <c r="AH68" s="1241">
        <f>AG68*AE68</f>
        <v>0</v>
      </c>
      <c r="AI68" s="3614"/>
      <c r="AJ68" s="1211"/>
      <c r="AK68" s="1395"/>
      <c r="AL68" s="1213"/>
      <c r="AM68" s="1214"/>
      <c r="AN68" s="804"/>
      <c r="AO68" s="1241">
        <f>AN68*AL68</f>
        <v>0</v>
      </c>
      <c r="AP68" s="772"/>
    </row>
    <row r="69" spans="1:42" ht="18" hidden="1" customHeight="1" thickBot="1">
      <c r="A69" s="3559"/>
      <c r="B69" s="3559"/>
      <c r="C69" s="448"/>
      <c r="D69" s="449"/>
      <c r="E69" s="450"/>
      <c r="F69" s="451"/>
      <c r="G69" s="3614"/>
      <c r="H69" s="1211"/>
      <c r="I69" s="1212"/>
      <c r="J69" s="1213"/>
      <c r="K69" s="1324"/>
      <c r="L69" s="1214"/>
      <c r="M69" s="1241">
        <f>L69*J69</f>
        <v>0</v>
      </c>
      <c r="N69" s="3910"/>
      <c r="O69" s="1503"/>
      <c r="P69" s="1182"/>
      <c r="Q69" s="1196"/>
      <c r="R69" s="1182"/>
      <c r="S69" s="1324"/>
      <c r="T69" s="1241">
        <f>S69*Q69</f>
        <v>0</v>
      </c>
      <c r="U69" s="3614"/>
      <c r="V69" s="1211"/>
      <c r="W69" s="1212"/>
      <c r="X69" s="1213"/>
      <c r="Y69" s="1458"/>
      <c r="Z69" s="1458"/>
      <c r="AA69" s="1241">
        <f>Z69*X69</f>
        <v>0</v>
      </c>
      <c r="AB69" s="3614"/>
      <c r="AC69" s="1211"/>
      <c r="AD69" s="1395"/>
      <c r="AE69" s="1213"/>
      <c r="AF69" s="1214"/>
      <c r="AG69" s="1214"/>
      <c r="AH69" s="1241">
        <f>AG69*AE69</f>
        <v>0</v>
      </c>
      <c r="AI69" s="3614"/>
      <c r="AJ69" s="1211"/>
      <c r="AK69" s="1395"/>
      <c r="AL69" s="1213"/>
      <c r="AM69" s="1214"/>
      <c r="AN69" s="804"/>
      <c r="AO69" s="1241">
        <f>AN69*AL69</f>
        <v>0</v>
      </c>
      <c r="AP69" s="772"/>
    </row>
    <row r="70" spans="1:42" ht="18" hidden="1" customHeight="1" thickBot="1">
      <c r="A70" s="3559"/>
      <c r="B70" s="3559"/>
      <c r="C70" s="448"/>
      <c r="D70" s="449"/>
      <c r="E70" s="450"/>
      <c r="F70" s="451"/>
      <c r="G70" s="3614"/>
      <c r="H70" s="1211"/>
      <c r="I70" s="1212"/>
      <c r="J70" s="1213"/>
      <c r="K70" s="1324"/>
      <c r="L70" s="1214"/>
      <c r="M70" s="1241">
        <f>L70*J70</f>
        <v>0</v>
      </c>
      <c r="N70" s="3910"/>
      <c r="O70" s="1503"/>
      <c r="P70" s="1182"/>
      <c r="Q70" s="1196"/>
      <c r="R70" s="1182"/>
      <c r="S70" s="1324"/>
      <c r="T70" s="1241">
        <f>S70*Q70</f>
        <v>0</v>
      </c>
      <c r="U70" s="3614"/>
      <c r="V70" s="1211"/>
      <c r="W70" s="1212"/>
      <c r="X70" s="1213"/>
      <c r="Y70" s="1458"/>
      <c r="Z70" s="1458"/>
      <c r="AA70" s="1241">
        <f>Z70*X70</f>
        <v>0</v>
      </c>
      <c r="AB70" s="3614"/>
      <c r="AC70" s="1211"/>
      <c r="AD70" s="1395"/>
      <c r="AE70" s="1213"/>
      <c r="AF70" s="1214"/>
      <c r="AG70" s="1214"/>
      <c r="AH70" s="1241">
        <f>AG70*AE70</f>
        <v>0</v>
      </c>
      <c r="AI70" s="3614"/>
      <c r="AJ70" s="1211"/>
      <c r="AK70" s="1395"/>
      <c r="AL70" s="1213"/>
      <c r="AM70" s="1214"/>
      <c r="AN70" s="804"/>
      <c r="AO70" s="1241">
        <f>AN70*AL70</f>
        <v>0</v>
      </c>
      <c r="AP70" s="772"/>
    </row>
    <row r="71" spans="1:42" ht="18" hidden="1" customHeight="1" thickBot="1">
      <c r="A71" s="3559"/>
      <c r="B71" s="3559"/>
      <c r="C71" s="448"/>
      <c r="D71" s="449"/>
      <c r="E71" s="450"/>
      <c r="F71" s="451"/>
      <c r="G71" s="3614"/>
      <c r="H71" s="1211"/>
      <c r="I71" s="1212"/>
      <c r="J71" s="1213"/>
      <c r="K71" s="1324"/>
      <c r="L71" s="1214"/>
      <c r="M71" s="1241">
        <f>L71*J71</f>
        <v>0</v>
      </c>
      <c r="N71" s="3910"/>
      <c r="O71" s="1503"/>
      <c r="P71" s="1182"/>
      <c r="Q71" s="1196"/>
      <c r="R71" s="1182"/>
      <c r="S71" s="1324"/>
      <c r="T71" s="1241">
        <f>S71*Q71</f>
        <v>0</v>
      </c>
      <c r="U71" s="3614"/>
      <c r="V71" s="1211"/>
      <c r="W71" s="1212"/>
      <c r="X71" s="1213"/>
      <c r="Y71" s="1458"/>
      <c r="Z71" s="1458"/>
      <c r="AA71" s="1241">
        <f>Z71*X71</f>
        <v>0</v>
      </c>
      <c r="AB71" s="3614"/>
      <c r="AC71" s="1211"/>
      <c r="AD71" s="1395"/>
      <c r="AE71" s="1213"/>
      <c r="AF71" s="1214"/>
      <c r="AG71" s="1214"/>
      <c r="AH71" s="1241">
        <f>AG71*AE71</f>
        <v>0</v>
      </c>
      <c r="AI71" s="3614"/>
      <c r="AJ71" s="1211"/>
      <c r="AK71" s="1395"/>
      <c r="AL71" s="1213"/>
      <c r="AM71" s="1214"/>
      <c r="AN71" s="804"/>
      <c r="AO71" s="1241">
        <f>AN71*AL71</f>
        <v>0</v>
      </c>
      <c r="AP71" s="772"/>
    </row>
    <row r="72" spans="1:42" ht="18" hidden="1" customHeight="1" thickBot="1">
      <c r="A72" s="3559"/>
      <c r="B72" s="3559"/>
      <c r="C72" s="448"/>
      <c r="D72" s="449"/>
      <c r="E72" s="450"/>
      <c r="F72" s="451"/>
      <c r="G72" s="3614"/>
      <c r="H72" s="1211"/>
      <c r="I72" s="1212"/>
      <c r="J72" s="1213"/>
      <c r="K72" s="1324"/>
      <c r="L72" s="1214"/>
      <c r="M72" s="1241">
        <f>L72*J72</f>
        <v>0</v>
      </c>
      <c r="N72" s="3910"/>
      <c r="O72" s="1503"/>
      <c r="P72" s="1182"/>
      <c r="Q72" s="1196"/>
      <c r="R72" s="1182"/>
      <c r="S72" s="1324"/>
      <c r="T72" s="1241">
        <f>S72*Q72</f>
        <v>0</v>
      </c>
      <c r="U72" s="3614"/>
      <c r="V72" s="1211"/>
      <c r="W72" s="1212"/>
      <c r="X72" s="1213"/>
      <c r="Y72" s="1458"/>
      <c r="Z72" s="1458"/>
      <c r="AA72" s="1241">
        <f>Z72*X72</f>
        <v>0</v>
      </c>
      <c r="AB72" s="3614"/>
      <c r="AC72" s="1211"/>
      <c r="AD72" s="1395"/>
      <c r="AE72" s="1213"/>
      <c r="AF72" s="1214"/>
      <c r="AG72" s="1214"/>
      <c r="AH72" s="1241">
        <f>AG72*AE72</f>
        <v>0</v>
      </c>
      <c r="AI72" s="3614"/>
      <c r="AJ72" s="1211"/>
      <c r="AK72" s="1395"/>
      <c r="AL72" s="1213"/>
      <c r="AM72" s="1214"/>
      <c r="AN72" s="804"/>
      <c r="AO72" s="1241">
        <f>AN72*AL72</f>
        <v>0</v>
      </c>
      <c r="AP72" s="772"/>
    </row>
    <row r="73" spans="1:42" ht="18" hidden="1" customHeight="1" thickBot="1">
      <c r="A73" s="3559"/>
      <c r="B73" s="3559"/>
      <c r="C73" s="448"/>
      <c r="D73" s="449"/>
      <c r="E73" s="450"/>
      <c r="F73" s="451"/>
      <c r="G73" s="3614"/>
      <c r="H73" s="1211"/>
      <c r="I73" s="1212"/>
      <c r="J73" s="1213"/>
      <c r="K73" s="1324"/>
      <c r="L73" s="1214"/>
      <c r="M73" s="1241">
        <f>L73*J73</f>
        <v>0</v>
      </c>
      <c r="N73" s="3910"/>
      <c r="O73" s="1503"/>
      <c r="P73" s="1182"/>
      <c r="Q73" s="1196"/>
      <c r="R73" s="1182"/>
      <c r="S73" s="1324"/>
      <c r="T73" s="1241">
        <f>S73*Q73</f>
        <v>0</v>
      </c>
      <c r="U73" s="3614"/>
      <c r="V73" s="1211"/>
      <c r="W73" s="1212"/>
      <c r="X73" s="1213"/>
      <c r="Y73" s="1458"/>
      <c r="Z73" s="1458"/>
      <c r="AA73" s="1241">
        <f>Z73*X73</f>
        <v>0</v>
      </c>
      <c r="AB73" s="3614"/>
      <c r="AC73" s="1211"/>
      <c r="AD73" s="1395"/>
      <c r="AE73" s="1213"/>
      <c r="AF73" s="1214"/>
      <c r="AG73" s="1214"/>
      <c r="AH73" s="1241">
        <f>AG73*AE73</f>
        <v>0</v>
      </c>
      <c r="AI73" s="3614"/>
      <c r="AJ73" s="1211"/>
      <c r="AK73" s="1395"/>
      <c r="AL73" s="1213"/>
      <c r="AM73" s="1214"/>
      <c r="AN73" s="804"/>
      <c r="AO73" s="1241">
        <f>AN73*AL73</f>
        <v>0</v>
      </c>
      <c r="AP73" s="772"/>
    </row>
    <row r="74" spans="1:42" ht="18" hidden="1" customHeight="1" thickBot="1">
      <c r="A74" s="3559"/>
      <c r="B74" s="3559"/>
      <c r="C74" s="448"/>
      <c r="D74" s="449"/>
      <c r="E74" s="450"/>
      <c r="F74" s="451"/>
      <c r="G74" s="3614"/>
      <c r="H74" s="1211"/>
      <c r="I74" s="1212"/>
      <c r="J74" s="1213"/>
      <c r="K74" s="1324"/>
      <c r="L74" s="1214"/>
      <c r="M74" s="1241">
        <f>L74*J74</f>
        <v>0</v>
      </c>
      <c r="N74" s="3910"/>
      <c r="O74" s="1503"/>
      <c r="P74" s="1182"/>
      <c r="Q74" s="1196"/>
      <c r="R74" s="1182"/>
      <c r="S74" s="1324"/>
      <c r="T74" s="1241">
        <f>S74*Q74</f>
        <v>0</v>
      </c>
      <c r="U74" s="3614"/>
      <c r="V74" s="1211"/>
      <c r="W74" s="1212"/>
      <c r="X74" s="1213"/>
      <c r="Y74" s="1458"/>
      <c r="Z74" s="1458"/>
      <c r="AA74" s="1241">
        <f>Z74*X74</f>
        <v>0</v>
      </c>
      <c r="AB74" s="3614"/>
      <c r="AC74" s="1211"/>
      <c r="AD74" s="1395"/>
      <c r="AE74" s="1213"/>
      <c r="AF74" s="1214"/>
      <c r="AG74" s="1214"/>
      <c r="AH74" s="1241">
        <f>AG74*AE74</f>
        <v>0</v>
      </c>
      <c r="AI74" s="3614"/>
      <c r="AJ74" s="1211"/>
      <c r="AK74" s="1395"/>
      <c r="AL74" s="1213"/>
      <c r="AM74" s="1214"/>
      <c r="AN74" s="804"/>
      <c r="AO74" s="1241">
        <f>AN74*AL74</f>
        <v>0</v>
      </c>
      <c r="AP74" s="772"/>
    </row>
    <row r="75" spans="1:42" ht="18" hidden="1" customHeight="1" thickBot="1">
      <c r="A75" s="3559"/>
      <c r="B75" s="3559"/>
      <c r="C75" s="448"/>
      <c r="D75" s="449"/>
      <c r="E75" s="450"/>
      <c r="F75" s="451"/>
      <c r="G75" s="3614"/>
      <c r="H75" s="1211"/>
      <c r="I75" s="1212"/>
      <c r="J75" s="1213"/>
      <c r="K75" s="1324"/>
      <c r="L75" s="1214"/>
      <c r="M75" s="1241">
        <f>L75*J75</f>
        <v>0</v>
      </c>
      <c r="N75" s="3910"/>
      <c r="O75" s="1503"/>
      <c r="P75" s="1182"/>
      <c r="Q75" s="1196"/>
      <c r="R75" s="1182"/>
      <c r="S75" s="1324"/>
      <c r="T75" s="1241">
        <f>S75*Q75</f>
        <v>0</v>
      </c>
      <c r="U75" s="3614"/>
      <c r="V75" s="1211"/>
      <c r="W75" s="1212"/>
      <c r="X75" s="1213"/>
      <c r="Y75" s="1458"/>
      <c r="Z75" s="1458"/>
      <c r="AA75" s="1241">
        <f>Z75*X75</f>
        <v>0</v>
      </c>
      <c r="AB75" s="3614"/>
      <c r="AC75" s="1211"/>
      <c r="AD75" s="1395"/>
      <c r="AE75" s="1213"/>
      <c r="AF75" s="1214"/>
      <c r="AG75" s="1214"/>
      <c r="AH75" s="1241">
        <f>AG75*AE75</f>
        <v>0</v>
      </c>
      <c r="AI75" s="3614"/>
      <c r="AJ75" s="1211"/>
      <c r="AK75" s="1395"/>
      <c r="AL75" s="1213"/>
      <c r="AM75" s="1214"/>
      <c r="AN75" s="804"/>
      <c r="AO75" s="1241">
        <f>AN75*AL75</f>
        <v>0</v>
      </c>
      <c r="AP75" s="772"/>
    </row>
    <row r="76" spans="1:42" ht="18" hidden="1" customHeight="1" thickBot="1">
      <c r="A76" s="3559"/>
      <c r="B76" s="3559"/>
      <c r="C76" s="448"/>
      <c r="D76" s="449"/>
      <c r="E76" s="450"/>
      <c r="F76" s="451"/>
      <c r="G76" s="3614"/>
      <c r="H76" s="1211"/>
      <c r="I76" s="1212"/>
      <c r="J76" s="1213"/>
      <c r="K76" s="1324"/>
      <c r="L76" s="1214"/>
      <c r="M76" s="1241">
        <f>L76*J76</f>
        <v>0</v>
      </c>
      <c r="N76" s="3910"/>
      <c r="O76" s="1503"/>
      <c r="P76" s="1182"/>
      <c r="Q76" s="1196"/>
      <c r="R76" s="1182"/>
      <c r="S76" s="1324"/>
      <c r="T76" s="1241">
        <f>S76*Q76</f>
        <v>0</v>
      </c>
      <c r="U76" s="3614"/>
      <c r="V76" s="1211"/>
      <c r="W76" s="1212"/>
      <c r="X76" s="1213"/>
      <c r="Y76" s="1458"/>
      <c r="Z76" s="1458"/>
      <c r="AA76" s="1241">
        <f>Z76*X76</f>
        <v>0</v>
      </c>
      <c r="AB76" s="3614"/>
      <c r="AC76" s="1211"/>
      <c r="AD76" s="1395"/>
      <c r="AE76" s="1213"/>
      <c r="AF76" s="1214"/>
      <c r="AG76" s="1214"/>
      <c r="AH76" s="1241">
        <f>AG76*AE76</f>
        <v>0</v>
      </c>
      <c r="AI76" s="3614"/>
      <c r="AJ76" s="1211"/>
      <c r="AK76" s="1395"/>
      <c r="AL76" s="1213"/>
      <c r="AM76" s="1214"/>
      <c r="AN76" s="804"/>
      <c r="AO76" s="1241">
        <f>AN76*AL76</f>
        <v>0</v>
      </c>
      <c r="AP76" s="772"/>
    </row>
    <row r="77" spans="1:42" ht="18" hidden="1" customHeight="1" thickBot="1">
      <c r="A77" s="3559"/>
      <c r="B77" s="3559"/>
      <c r="C77" s="448"/>
      <c r="D77" s="449"/>
      <c r="E77" s="450"/>
      <c r="F77" s="451"/>
      <c r="G77" s="3614"/>
      <c r="H77" s="1211"/>
      <c r="I77" s="1212"/>
      <c r="J77" s="1213"/>
      <c r="K77" s="1324"/>
      <c r="L77" s="1214"/>
      <c r="M77" s="1241">
        <f>L77*J77</f>
        <v>0</v>
      </c>
      <c r="N77" s="3910"/>
      <c r="O77" s="1503"/>
      <c r="P77" s="1182"/>
      <c r="Q77" s="1196"/>
      <c r="R77" s="1182"/>
      <c r="S77" s="1324"/>
      <c r="T77" s="1241">
        <f>S77*Q77</f>
        <v>0</v>
      </c>
      <c r="U77" s="3614"/>
      <c r="V77" s="1211"/>
      <c r="W77" s="1212"/>
      <c r="X77" s="1213"/>
      <c r="Y77" s="1458"/>
      <c r="Z77" s="1458"/>
      <c r="AA77" s="1241">
        <f>Z77*X77</f>
        <v>0</v>
      </c>
      <c r="AB77" s="3614"/>
      <c r="AC77" s="1211"/>
      <c r="AD77" s="1395"/>
      <c r="AE77" s="1213"/>
      <c r="AF77" s="1214"/>
      <c r="AG77" s="1214"/>
      <c r="AH77" s="1241">
        <f>AG77*AE77</f>
        <v>0</v>
      </c>
      <c r="AI77" s="3614"/>
      <c r="AJ77" s="1211"/>
      <c r="AK77" s="1395"/>
      <c r="AL77" s="1213"/>
      <c r="AM77" s="1214"/>
      <c r="AN77" s="804"/>
      <c r="AO77" s="1241">
        <f>AN77*AL77</f>
        <v>0</v>
      </c>
      <c r="AP77" s="772"/>
    </row>
    <row r="78" spans="1:42" ht="18" hidden="1" customHeight="1" thickBot="1">
      <c r="A78" s="3560"/>
      <c r="B78" s="3560"/>
      <c r="C78" s="454"/>
      <c r="D78" s="455"/>
      <c r="E78" s="456"/>
      <c r="F78" s="457"/>
      <c r="G78" s="3654"/>
      <c r="H78" s="1225"/>
      <c r="I78" s="1226"/>
      <c r="J78" s="1227"/>
      <c r="K78" s="1326"/>
      <c r="L78" s="1228"/>
      <c r="M78" s="1241">
        <f>L78*J78</f>
        <v>0</v>
      </c>
      <c r="N78" s="3911"/>
      <c r="O78" s="1503"/>
      <c r="P78" s="1182"/>
      <c r="Q78" s="1196"/>
      <c r="R78" s="1182"/>
      <c r="S78" s="1326"/>
      <c r="T78" s="1241">
        <f>S78*Q78</f>
        <v>0</v>
      </c>
      <c r="U78" s="3654"/>
      <c r="V78" s="1225"/>
      <c r="W78" s="1226"/>
      <c r="X78" s="1227"/>
      <c r="Y78" s="1506"/>
      <c r="Z78" s="1506"/>
      <c r="AA78" s="1241">
        <f>Z78*X78</f>
        <v>0</v>
      </c>
      <c r="AB78" s="3654"/>
      <c r="AC78" s="1225"/>
      <c r="AD78" s="1399"/>
      <c r="AE78" s="1227"/>
      <c r="AF78" s="1228"/>
      <c r="AG78" s="1214"/>
      <c r="AH78" s="1241">
        <f>AG78*AE78</f>
        <v>0</v>
      </c>
      <c r="AI78" s="3654"/>
      <c r="AJ78" s="1225"/>
      <c r="AK78" s="1399"/>
      <c r="AL78" s="1227"/>
      <c r="AM78" s="1228"/>
      <c r="AN78" s="825"/>
      <c r="AO78" s="1241">
        <f>AN78*AL78</f>
        <v>0</v>
      </c>
      <c r="AP78" s="772"/>
    </row>
    <row r="79" spans="1:42" ht="18" hidden="1" customHeight="1" thickBot="1">
      <c r="A79" s="3597" t="s">
        <v>33</v>
      </c>
      <c r="B79" s="3598"/>
      <c r="C79" s="442"/>
      <c r="D79" s="443"/>
      <c r="E79" s="444"/>
      <c r="F79" s="445"/>
      <c r="G79" s="3653"/>
      <c r="H79" s="1238"/>
      <c r="I79" s="1239"/>
      <c r="J79" s="1240"/>
      <c r="K79" s="1321"/>
      <c r="L79" s="1241"/>
      <c r="M79" s="1241">
        <f>L79*J79</f>
        <v>0</v>
      </c>
      <c r="N79" s="3909"/>
      <c r="O79" s="1503"/>
      <c r="P79" s="1182"/>
      <c r="Q79" s="1196"/>
      <c r="R79" s="1182"/>
      <c r="S79" s="1321"/>
      <c r="T79" s="1241">
        <f>S79*Q79</f>
        <v>0</v>
      </c>
      <c r="U79" s="3653"/>
      <c r="V79" s="1238"/>
      <c r="W79" s="1239"/>
      <c r="X79" s="1240"/>
      <c r="Y79" s="1449"/>
      <c r="Z79" s="1449"/>
      <c r="AA79" s="1241">
        <f>Z79*X79</f>
        <v>0</v>
      </c>
      <c r="AB79" s="3912"/>
      <c r="AC79" s="1238"/>
      <c r="AD79" s="1911"/>
      <c r="AE79" s="1240"/>
      <c r="AF79" s="1241"/>
      <c r="AG79" s="1214"/>
      <c r="AH79" s="1241">
        <f>AG79*AE79</f>
        <v>0</v>
      </c>
      <c r="AI79" s="3653"/>
      <c r="AJ79" s="1238"/>
      <c r="AK79" s="1911"/>
      <c r="AL79" s="1240"/>
      <c r="AM79" s="1241"/>
      <c r="AN79" s="799"/>
      <c r="AO79" s="1241">
        <f>AN79*AL79</f>
        <v>0</v>
      </c>
      <c r="AP79" s="772"/>
    </row>
    <row r="80" spans="1:42" ht="18" hidden="1" customHeight="1" thickBot="1">
      <c r="A80" s="3559"/>
      <c r="B80" s="3559"/>
      <c r="C80" s="448"/>
      <c r="D80" s="449"/>
      <c r="E80" s="450"/>
      <c r="F80" s="451"/>
      <c r="G80" s="3614"/>
      <c r="H80" s="1211"/>
      <c r="I80" s="1212"/>
      <c r="J80" s="1213"/>
      <c r="K80" s="1324"/>
      <c r="L80" s="1214"/>
      <c r="M80" s="1241">
        <f>L80*J80</f>
        <v>0</v>
      </c>
      <c r="N80" s="3910"/>
      <c r="O80" s="1503"/>
      <c r="P80" s="1182"/>
      <c r="Q80" s="1196"/>
      <c r="R80" s="1182"/>
      <c r="S80" s="1324"/>
      <c r="T80" s="1241">
        <f>S80*Q80</f>
        <v>0</v>
      </c>
      <c r="U80" s="3614"/>
      <c r="V80" s="1211"/>
      <c r="W80" s="1212"/>
      <c r="X80" s="1213"/>
      <c r="Y80" s="1458"/>
      <c r="Z80" s="1458"/>
      <c r="AA80" s="1241">
        <f>Z80*X80</f>
        <v>0</v>
      </c>
      <c r="AB80" s="3614"/>
      <c r="AC80" s="1211"/>
      <c r="AD80" s="1395"/>
      <c r="AE80" s="1213"/>
      <c r="AF80" s="1214"/>
      <c r="AG80" s="1214"/>
      <c r="AH80" s="1241">
        <f>AG80*AE80</f>
        <v>0</v>
      </c>
      <c r="AI80" s="3614"/>
      <c r="AJ80" s="1211"/>
      <c r="AK80" s="1395"/>
      <c r="AL80" s="1213"/>
      <c r="AM80" s="1214"/>
      <c r="AN80" s="804"/>
      <c r="AO80" s="1241">
        <f>AN80*AL80</f>
        <v>0</v>
      </c>
      <c r="AP80" s="772"/>
    </row>
    <row r="81" spans="1:42" ht="18" hidden="1" customHeight="1" thickBot="1">
      <c r="A81" s="3559"/>
      <c r="B81" s="3559"/>
      <c r="C81" s="448"/>
      <c r="D81" s="449"/>
      <c r="E81" s="450"/>
      <c r="F81" s="451"/>
      <c r="G81" s="3614"/>
      <c r="H81" s="1211"/>
      <c r="I81" s="1212"/>
      <c r="J81" s="1213"/>
      <c r="K81" s="1324"/>
      <c r="L81" s="1214"/>
      <c r="M81" s="1241">
        <f>L81*J81</f>
        <v>0</v>
      </c>
      <c r="N81" s="3910"/>
      <c r="O81" s="1503"/>
      <c r="P81" s="1182"/>
      <c r="Q81" s="1196"/>
      <c r="R81" s="1182"/>
      <c r="S81" s="1324"/>
      <c r="T81" s="1241">
        <f>S81*Q81</f>
        <v>0</v>
      </c>
      <c r="U81" s="3614"/>
      <c r="V81" s="1211"/>
      <c r="W81" s="1212"/>
      <c r="X81" s="1213"/>
      <c r="Y81" s="1458"/>
      <c r="Z81" s="1458"/>
      <c r="AA81" s="1241">
        <f>Z81*X81</f>
        <v>0</v>
      </c>
      <c r="AB81" s="3614"/>
      <c r="AC81" s="1211"/>
      <c r="AD81" s="1395"/>
      <c r="AE81" s="1213"/>
      <c r="AF81" s="1214"/>
      <c r="AG81" s="1214"/>
      <c r="AH81" s="1241">
        <f>AG81*AE81</f>
        <v>0</v>
      </c>
      <c r="AI81" s="3614"/>
      <c r="AJ81" s="1211"/>
      <c r="AK81" s="1395"/>
      <c r="AL81" s="1213"/>
      <c r="AM81" s="1214"/>
      <c r="AN81" s="804"/>
      <c r="AO81" s="1241">
        <f>AN81*AL81</f>
        <v>0</v>
      </c>
      <c r="AP81" s="772"/>
    </row>
    <row r="82" spans="1:42" ht="18" hidden="1" customHeight="1" thickBot="1">
      <c r="A82" s="3559"/>
      <c r="B82" s="3559"/>
      <c r="C82" s="448"/>
      <c r="D82" s="449"/>
      <c r="E82" s="450"/>
      <c r="F82" s="451"/>
      <c r="G82" s="3614"/>
      <c r="H82" s="1211"/>
      <c r="I82" s="1212"/>
      <c r="J82" s="1213"/>
      <c r="K82" s="1324"/>
      <c r="L82" s="1214"/>
      <c r="M82" s="1241">
        <f>L82*J82</f>
        <v>0</v>
      </c>
      <c r="N82" s="3910"/>
      <c r="O82" s="1503"/>
      <c r="P82" s="1182"/>
      <c r="Q82" s="1196"/>
      <c r="R82" s="1182"/>
      <c r="S82" s="1324"/>
      <c r="T82" s="1241">
        <f>S82*Q82</f>
        <v>0</v>
      </c>
      <c r="U82" s="3614"/>
      <c r="V82" s="1211"/>
      <c r="W82" s="1212"/>
      <c r="X82" s="1213"/>
      <c r="Y82" s="1458"/>
      <c r="Z82" s="1458"/>
      <c r="AA82" s="1241">
        <f>Z82*X82</f>
        <v>0</v>
      </c>
      <c r="AB82" s="3614"/>
      <c r="AC82" s="1211"/>
      <c r="AD82" s="1395"/>
      <c r="AE82" s="1213"/>
      <c r="AF82" s="1214"/>
      <c r="AG82" s="1214"/>
      <c r="AH82" s="1241">
        <f>AG82*AE82</f>
        <v>0</v>
      </c>
      <c r="AI82" s="3614"/>
      <c r="AJ82" s="1211"/>
      <c r="AK82" s="1395"/>
      <c r="AL82" s="1213"/>
      <c r="AM82" s="1214"/>
      <c r="AN82" s="804"/>
      <c r="AO82" s="1241">
        <f>AN82*AL82</f>
        <v>0</v>
      </c>
      <c r="AP82" s="772"/>
    </row>
    <row r="83" spans="1:42" ht="18" hidden="1" customHeight="1" thickBot="1">
      <c r="A83" s="3559"/>
      <c r="B83" s="3559"/>
      <c r="C83" s="448"/>
      <c r="D83" s="449"/>
      <c r="E83" s="450"/>
      <c r="F83" s="451"/>
      <c r="G83" s="3614"/>
      <c r="H83" s="1211"/>
      <c r="I83" s="1212"/>
      <c r="J83" s="1213"/>
      <c r="K83" s="1324"/>
      <c r="L83" s="1214"/>
      <c r="M83" s="1241">
        <f>L83*J83</f>
        <v>0</v>
      </c>
      <c r="N83" s="3910"/>
      <c r="O83" s="1503"/>
      <c r="P83" s="1182"/>
      <c r="Q83" s="1196"/>
      <c r="R83" s="1182"/>
      <c r="S83" s="1324"/>
      <c r="T83" s="1241">
        <f>S83*Q83</f>
        <v>0</v>
      </c>
      <c r="U83" s="3614"/>
      <c r="V83" s="1211"/>
      <c r="W83" s="1212"/>
      <c r="X83" s="1213"/>
      <c r="Y83" s="1458"/>
      <c r="Z83" s="1458"/>
      <c r="AA83" s="1241">
        <f>Z83*X83</f>
        <v>0</v>
      </c>
      <c r="AB83" s="3614"/>
      <c r="AC83" s="1211"/>
      <c r="AD83" s="1395"/>
      <c r="AE83" s="1213"/>
      <c r="AF83" s="1214"/>
      <c r="AG83" s="1214"/>
      <c r="AH83" s="1241">
        <f>AG83*AE83</f>
        <v>0</v>
      </c>
      <c r="AI83" s="3614"/>
      <c r="AJ83" s="1211"/>
      <c r="AK83" s="1395"/>
      <c r="AL83" s="1213"/>
      <c r="AM83" s="1214"/>
      <c r="AN83" s="804"/>
      <c r="AO83" s="1241">
        <f>AN83*AL83</f>
        <v>0</v>
      </c>
      <c r="AP83" s="772"/>
    </row>
    <row r="84" spans="1:42" ht="18" hidden="1" customHeight="1" thickBot="1">
      <c r="A84" s="3559"/>
      <c r="B84" s="3559"/>
      <c r="C84" s="448"/>
      <c r="D84" s="449"/>
      <c r="E84" s="450"/>
      <c r="F84" s="451"/>
      <c r="G84" s="3614"/>
      <c r="H84" s="1211"/>
      <c r="I84" s="1212"/>
      <c r="J84" s="1213"/>
      <c r="K84" s="1324"/>
      <c r="L84" s="1214"/>
      <c r="M84" s="1241">
        <f>L84*J84</f>
        <v>0</v>
      </c>
      <c r="N84" s="3910"/>
      <c r="O84" s="1503"/>
      <c r="P84" s="1182"/>
      <c r="Q84" s="1196"/>
      <c r="R84" s="1182"/>
      <c r="S84" s="1324"/>
      <c r="T84" s="1241">
        <f>S84*Q84</f>
        <v>0</v>
      </c>
      <c r="U84" s="3614"/>
      <c r="V84" s="1211"/>
      <c r="W84" s="1212"/>
      <c r="X84" s="1213"/>
      <c r="Y84" s="1458"/>
      <c r="Z84" s="1458"/>
      <c r="AA84" s="1241">
        <f>Z84*X84</f>
        <v>0</v>
      </c>
      <c r="AB84" s="3614"/>
      <c r="AC84" s="1211"/>
      <c r="AD84" s="1395"/>
      <c r="AE84" s="1213"/>
      <c r="AF84" s="1214"/>
      <c r="AG84" s="1214"/>
      <c r="AH84" s="1241">
        <f>AG84*AE84</f>
        <v>0</v>
      </c>
      <c r="AI84" s="3614"/>
      <c r="AJ84" s="1211"/>
      <c r="AK84" s="1395"/>
      <c r="AL84" s="1213"/>
      <c r="AM84" s="1214"/>
      <c r="AN84" s="804"/>
      <c r="AO84" s="1241">
        <f>AN84*AL84</f>
        <v>0</v>
      </c>
      <c r="AP84" s="772"/>
    </row>
    <row r="85" spans="1:42" ht="18" hidden="1" customHeight="1" thickBot="1">
      <c r="A85" s="3559"/>
      <c r="B85" s="3559"/>
      <c r="C85" s="448"/>
      <c r="D85" s="449"/>
      <c r="E85" s="450"/>
      <c r="F85" s="451"/>
      <c r="G85" s="3614"/>
      <c r="H85" s="1211"/>
      <c r="I85" s="1212"/>
      <c r="J85" s="1213"/>
      <c r="K85" s="1324"/>
      <c r="L85" s="1214"/>
      <c r="M85" s="1241">
        <f>L85*J85</f>
        <v>0</v>
      </c>
      <c r="N85" s="3910"/>
      <c r="O85" s="1503"/>
      <c r="P85" s="1182"/>
      <c r="Q85" s="1196"/>
      <c r="R85" s="1182"/>
      <c r="S85" s="1324"/>
      <c r="T85" s="1241">
        <f>S85*Q85</f>
        <v>0</v>
      </c>
      <c r="U85" s="3614"/>
      <c r="V85" s="1211"/>
      <c r="W85" s="1212"/>
      <c r="X85" s="1213"/>
      <c r="Y85" s="1458"/>
      <c r="Z85" s="1458"/>
      <c r="AA85" s="1241">
        <f>Z85*X85</f>
        <v>0</v>
      </c>
      <c r="AB85" s="3614"/>
      <c r="AC85" s="1211"/>
      <c r="AD85" s="1395"/>
      <c r="AE85" s="1213"/>
      <c r="AF85" s="1214"/>
      <c r="AG85" s="1214"/>
      <c r="AH85" s="1241">
        <f>AG85*AE85</f>
        <v>0</v>
      </c>
      <c r="AI85" s="3614"/>
      <c r="AJ85" s="1211"/>
      <c r="AK85" s="1395"/>
      <c r="AL85" s="1213"/>
      <c r="AM85" s="1214"/>
      <c r="AN85" s="804"/>
      <c r="AO85" s="1241">
        <f>AN85*AL85</f>
        <v>0</v>
      </c>
      <c r="AP85" s="772"/>
    </row>
    <row r="86" spans="1:42" ht="18" hidden="1" customHeight="1" thickBot="1">
      <c r="A86" s="3559"/>
      <c r="B86" s="3559"/>
      <c r="C86" s="448"/>
      <c r="D86" s="449"/>
      <c r="E86" s="450"/>
      <c r="F86" s="451"/>
      <c r="G86" s="3614"/>
      <c r="H86" s="1211"/>
      <c r="I86" s="1212"/>
      <c r="J86" s="1213"/>
      <c r="K86" s="1324"/>
      <c r="L86" s="1214"/>
      <c r="M86" s="1241">
        <f>L86*J86</f>
        <v>0</v>
      </c>
      <c r="N86" s="3910"/>
      <c r="O86" s="1503"/>
      <c r="P86" s="1182"/>
      <c r="Q86" s="1196"/>
      <c r="R86" s="1182"/>
      <c r="S86" s="1324"/>
      <c r="T86" s="1241">
        <f>S86*Q86</f>
        <v>0</v>
      </c>
      <c r="U86" s="3614"/>
      <c r="V86" s="1211"/>
      <c r="W86" s="1212"/>
      <c r="X86" s="1213"/>
      <c r="Y86" s="1458"/>
      <c r="Z86" s="1458"/>
      <c r="AA86" s="1241">
        <f>Z86*X86</f>
        <v>0</v>
      </c>
      <c r="AB86" s="3614"/>
      <c r="AC86" s="1211"/>
      <c r="AD86" s="1395"/>
      <c r="AE86" s="1213"/>
      <c r="AF86" s="1214"/>
      <c r="AG86" s="1214"/>
      <c r="AH86" s="1241">
        <f>AG86*AE86</f>
        <v>0</v>
      </c>
      <c r="AI86" s="3614"/>
      <c r="AJ86" s="1211"/>
      <c r="AK86" s="1395"/>
      <c r="AL86" s="1213"/>
      <c r="AM86" s="1214"/>
      <c r="AN86" s="804"/>
      <c r="AO86" s="1241">
        <f>AN86*AL86</f>
        <v>0</v>
      </c>
      <c r="AP86" s="772"/>
    </row>
    <row r="87" spans="1:42" ht="18" hidden="1" customHeight="1" thickBot="1">
      <c r="A87" s="3559"/>
      <c r="B87" s="3559"/>
      <c r="C87" s="448"/>
      <c r="D87" s="449"/>
      <c r="E87" s="450"/>
      <c r="F87" s="451"/>
      <c r="G87" s="3614"/>
      <c r="H87" s="1211"/>
      <c r="I87" s="1212"/>
      <c r="J87" s="1213"/>
      <c r="K87" s="1324"/>
      <c r="L87" s="1214"/>
      <c r="M87" s="1241">
        <f>L87*J87</f>
        <v>0</v>
      </c>
      <c r="N87" s="3910"/>
      <c r="O87" s="1503"/>
      <c r="P87" s="1182"/>
      <c r="Q87" s="1196"/>
      <c r="R87" s="1182"/>
      <c r="S87" s="1324"/>
      <c r="T87" s="1241">
        <f>S87*Q87</f>
        <v>0</v>
      </c>
      <c r="U87" s="3614"/>
      <c r="V87" s="1211"/>
      <c r="W87" s="1212"/>
      <c r="X87" s="1213"/>
      <c r="Y87" s="1458"/>
      <c r="Z87" s="1458"/>
      <c r="AA87" s="1241">
        <f>Z87*X87</f>
        <v>0</v>
      </c>
      <c r="AB87" s="3614"/>
      <c r="AC87" s="1211"/>
      <c r="AD87" s="1395"/>
      <c r="AE87" s="1213"/>
      <c r="AF87" s="1214"/>
      <c r="AG87" s="1214"/>
      <c r="AH87" s="1241">
        <f>AG87*AE87</f>
        <v>0</v>
      </c>
      <c r="AI87" s="3614"/>
      <c r="AJ87" s="1211"/>
      <c r="AK87" s="1395"/>
      <c r="AL87" s="1213"/>
      <c r="AM87" s="1214"/>
      <c r="AN87" s="804"/>
      <c r="AO87" s="1241">
        <f>AN87*AL87</f>
        <v>0</v>
      </c>
      <c r="AP87" s="772"/>
    </row>
    <row r="88" spans="1:42" ht="18" hidden="1" customHeight="1" thickBot="1">
      <c r="A88" s="3559"/>
      <c r="B88" s="3559"/>
      <c r="C88" s="448"/>
      <c r="D88" s="449"/>
      <c r="E88" s="450"/>
      <c r="F88" s="451"/>
      <c r="G88" s="3614"/>
      <c r="H88" s="1211"/>
      <c r="I88" s="1212"/>
      <c r="J88" s="1213"/>
      <c r="K88" s="1324"/>
      <c r="L88" s="1214"/>
      <c r="M88" s="1241">
        <f>L88*J88</f>
        <v>0</v>
      </c>
      <c r="N88" s="3910"/>
      <c r="O88" s="1503"/>
      <c r="P88" s="1182"/>
      <c r="Q88" s="1196"/>
      <c r="R88" s="1182"/>
      <c r="S88" s="1324"/>
      <c r="T88" s="1241">
        <f>S88*Q88</f>
        <v>0</v>
      </c>
      <c r="U88" s="3614"/>
      <c r="V88" s="1211"/>
      <c r="W88" s="1212"/>
      <c r="X88" s="1213"/>
      <c r="Y88" s="1458"/>
      <c r="Z88" s="1458"/>
      <c r="AA88" s="1241">
        <f>Z88*X88</f>
        <v>0</v>
      </c>
      <c r="AB88" s="3614"/>
      <c r="AC88" s="1211"/>
      <c r="AD88" s="1395"/>
      <c r="AE88" s="1213"/>
      <c r="AF88" s="1214"/>
      <c r="AG88" s="1214"/>
      <c r="AH88" s="1241">
        <f>AG88*AE88</f>
        <v>0</v>
      </c>
      <c r="AI88" s="3614"/>
      <c r="AJ88" s="1211"/>
      <c r="AK88" s="1395"/>
      <c r="AL88" s="1213"/>
      <c r="AM88" s="1214"/>
      <c r="AN88" s="804"/>
      <c r="AO88" s="1241">
        <f>AN88*AL88</f>
        <v>0</v>
      </c>
      <c r="AP88" s="772"/>
    </row>
    <row r="89" spans="1:42" ht="18" hidden="1" customHeight="1" thickBot="1">
      <c r="A89" s="3559"/>
      <c r="B89" s="3559"/>
      <c r="C89" s="448"/>
      <c r="D89" s="449"/>
      <c r="E89" s="450"/>
      <c r="F89" s="451"/>
      <c r="G89" s="3614"/>
      <c r="H89" s="1211"/>
      <c r="I89" s="1212"/>
      <c r="J89" s="1213"/>
      <c r="K89" s="1324"/>
      <c r="L89" s="1214"/>
      <c r="M89" s="1241">
        <f>L89*J89</f>
        <v>0</v>
      </c>
      <c r="N89" s="3910"/>
      <c r="O89" s="1503"/>
      <c r="P89" s="1182"/>
      <c r="Q89" s="1196"/>
      <c r="R89" s="1182"/>
      <c r="S89" s="1324"/>
      <c r="T89" s="1241">
        <f>S89*Q89</f>
        <v>0</v>
      </c>
      <c r="U89" s="3614"/>
      <c r="V89" s="1211"/>
      <c r="W89" s="1212"/>
      <c r="X89" s="1213"/>
      <c r="Y89" s="1458"/>
      <c r="Z89" s="1458"/>
      <c r="AA89" s="1241">
        <f>Z89*X89</f>
        <v>0</v>
      </c>
      <c r="AB89" s="3614"/>
      <c r="AC89" s="1211"/>
      <c r="AD89" s="1395"/>
      <c r="AE89" s="1213"/>
      <c r="AF89" s="1214"/>
      <c r="AG89" s="1214"/>
      <c r="AH89" s="1241">
        <f>AG89*AE89</f>
        <v>0</v>
      </c>
      <c r="AI89" s="3614"/>
      <c r="AJ89" s="1211"/>
      <c r="AK89" s="1395"/>
      <c r="AL89" s="1213"/>
      <c r="AM89" s="1214"/>
      <c r="AN89" s="804"/>
      <c r="AO89" s="1241">
        <f>AN89*AL89</f>
        <v>0</v>
      </c>
      <c r="AP89" s="772"/>
    </row>
    <row r="90" spans="1:42" ht="18" hidden="1" customHeight="1" thickBot="1">
      <c r="A90" s="3559"/>
      <c r="B90" s="3559"/>
      <c r="C90" s="448"/>
      <c r="D90" s="449"/>
      <c r="E90" s="450"/>
      <c r="F90" s="451"/>
      <c r="G90" s="3614"/>
      <c r="H90" s="1211"/>
      <c r="I90" s="1212"/>
      <c r="J90" s="1213"/>
      <c r="K90" s="1324"/>
      <c r="L90" s="1214"/>
      <c r="M90" s="1241">
        <f>L90*J90</f>
        <v>0</v>
      </c>
      <c r="N90" s="3910"/>
      <c r="O90" s="1503"/>
      <c r="P90" s="1182"/>
      <c r="Q90" s="1196"/>
      <c r="R90" s="1182"/>
      <c r="S90" s="1324"/>
      <c r="T90" s="1241">
        <f>S90*Q90</f>
        <v>0</v>
      </c>
      <c r="U90" s="3614"/>
      <c r="V90" s="1211"/>
      <c r="W90" s="1212"/>
      <c r="X90" s="1213"/>
      <c r="Y90" s="1458"/>
      <c r="Z90" s="1458"/>
      <c r="AA90" s="1241">
        <f>Z90*X90</f>
        <v>0</v>
      </c>
      <c r="AB90" s="3614"/>
      <c r="AC90" s="1211"/>
      <c r="AD90" s="1395"/>
      <c r="AE90" s="1213"/>
      <c r="AF90" s="1214"/>
      <c r="AG90" s="1214"/>
      <c r="AH90" s="1241">
        <f>AG90*AE90</f>
        <v>0</v>
      </c>
      <c r="AI90" s="3614"/>
      <c r="AJ90" s="1211"/>
      <c r="AK90" s="1395"/>
      <c r="AL90" s="1213"/>
      <c r="AM90" s="1214"/>
      <c r="AN90" s="804"/>
      <c r="AO90" s="1241">
        <f>AN90*AL90</f>
        <v>0</v>
      </c>
      <c r="AP90" s="772"/>
    </row>
    <row r="91" spans="1:42" ht="18" hidden="1" customHeight="1" thickBot="1">
      <c r="A91" s="3559"/>
      <c r="B91" s="3559"/>
      <c r="C91" s="448"/>
      <c r="D91" s="449"/>
      <c r="E91" s="450"/>
      <c r="F91" s="451"/>
      <c r="G91" s="3614"/>
      <c r="H91" s="1211"/>
      <c r="I91" s="1212"/>
      <c r="J91" s="1213"/>
      <c r="K91" s="1324"/>
      <c r="L91" s="1214"/>
      <c r="M91" s="1241">
        <f>L91*J91</f>
        <v>0</v>
      </c>
      <c r="N91" s="3910"/>
      <c r="O91" s="1503"/>
      <c r="P91" s="1182"/>
      <c r="Q91" s="1196"/>
      <c r="R91" s="1182"/>
      <c r="S91" s="1324"/>
      <c r="T91" s="1241">
        <f>S91*Q91</f>
        <v>0</v>
      </c>
      <c r="U91" s="3614"/>
      <c r="V91" s="1211"/>
      <c r="W91" s="1212"/>
      <c r="X91" s="1213"/>
      <c r="Y91" s="1458"/>
      <c r="Z91" s="1458"/>
      <c r="AA91" s="1241">
        <f>Z91*X91</f>
        <v>0</v>
      </c>
      <c r="AB91" s="3614"/>
      <c r="AC91" s="1211"/>
      <c r="AD91" s="1395"/>
      <c r="AE91" s="1213"/>
      <c r="AF91" s="1214"/>
      <c r="AG91" s="1214"/>
      <c r="AH91" s="1241">
        <f>AG91*AE91</f>
        <v>0</v>
      </c>
      <c r="AI91" s="3614"/>
      <c r="AJ91" s="1211"/>
      <c r="AK91" s="1395"/>
      <c r="AL91" s="1213"/>
      <c r="AM91" s="1214"/>
      <c r="AN91" s="804"/>
      <c r="AO91" s="1241">
        <f>AN91*AL91</f>
        <v>0</v>
      </c>
      <c r="AP91" s="772"/>
    </row>
    <row r="92" spans="1:42" ht="18" hidden="1" customHeight="1" thickBot="1">
      <c r="A92" s="3559"/>
      <c r="B92" s="3559"/>
      <c r="C92" s="448"/>
      <c r="D92" s="449"/>
      <c r="E92" s="450"/>
      <c r="F92" s="451"/>
      <c r="G92" s="3614"/>
      <c r="H92" s="1211"/>
      <c r="I92" s="1212"/>
      <c r="J92" s="1213"/>
      <c r="K92" s="1324"/>
      <c r="L92" s="1214"/>
      <c r="M92" s="1241">
        <f>L92*J92</f>
        <v>0</v>
      </c>
      <c r="N92" s="3910"/>
      <c r="O92" s="1503"/>
      <c r="P92" s="1182"/>
      <c r="Q92" s="1196"/>
      <c r="R92" s="1182"/>
      <c r="S92" s="1324"/>
      <c r="T92" s="1241">
        <f>S92*Q92</f>
        <v>0</v>
      </c>
      <c r="U92" s="3614"/>
      <c r="V92" s="1211"/>
      <c r="W92" s="1212"/>
      <c r="X92" s="1213"/>
      <c r="Y92" s="1458"/>
      <c r="Z92" s="1458"/>
      <c r="AA92" s="1241">
        <f>Z92*X92</f>
        <v>0</v>
      </c>
      <c r="AB92" s="3614"/>
      <c r="AC92" s="1211"/>
      <c r="AD92" s="1395"/>
      <c r="AE92" s="1213"/>
      <c r="AF92" s="1214"/>
      <c r="AG92" s="1214"/>
      <c r="AH92" s="1241">
        <f>AG92*AE92</f>
        <v>0</v>
      </c>
      <c r="AI92" s="3614"/>
      <c r="AJ92" s="1211"/>
      <c r="AK92" s="1395"/>
      <c r="AL92" s="1213"/>
      <c r="AM92" s="1214"/>
      <c r="AN92" s="804"/>
      <c r="AO92" s="1241">
        <f>AN92*AL92</f>
        <v>0</v>
      </c>
      <c r="AP92" s="772"/>
    </row>
    <row r="93" spans="1:42" ht="18" hidden="1" customHeight="1" thickBot="1">
      <c r="A93" s="3560"/>
      <c r="B93" s="3560"/>
      <c r="C93" s="454"/>
      <c r="D93" s="455"/>
      <c r="E93" s="456"/>
      <c r="F93" s="457"/>
      <c r="G93" s="3654"/>
      <c r="H93" s="1211"/>
      <c r="I93" s="1212"/>
      <c r="J93" s="1213"/>
      <c r="K93" s="1324"/>
      <c r="L93" s="1228"/>
      <c r="M93" s="1241">
        <f>L93*J93</f>
        <v>0</v>
      </c>
      <c r="N93" s="3911"/>
      <c r="O93" s="1514"/>
      <c r="P93" s="1515"/>
      <c r="Q93" s="1517"/>
      <c r="R93" s="1515"/>
      <c r="S93" s="1326"/>
      <c r="T93" s="1241">
        <f>S93*Q93</f>
        <v>0</v>
      </c>
      <c r="U93" s="3654"/>
      <c r="V93" s="1211"/>
      <c r="W93" s="1212"/>
      <c r="X93" s="1213"/>
      <c r="Y93" s="1458"/>
      <c r="Z93" s="1506"/>
      <c r="AA93" s="1241">
        <f>Z93*X93</f>
        <v>0</v>
      </c>
      <c r="AB93" s="3654"/>
      <c r="AC93" s="1211"/>
      <c r="AD93" s="1395"/>
      <c r="AE93" s="1213"/>
      <c r="AF93" s="1214"/>
      <c r="AG93" s="1214"/>
      <c r="AH93" s="1241">
        <f>AG93*AE93</f>
        <v>0</v>
      </c>
      <c r="AI93" s="3654"/>
      <c r="AJ93" s="1211"/>
      <c r="AK93" s="1395"/>
      <c r="AL93" s="1213"/>
      <c r="AM93" s="1214"/>
      <c r="AN93" s="825"/>
      <c r="AO93" s="1241">
        <f>AN93*AL93</f>
        <v>0</v>
      </c>
      <c r="AP93" s="772"/>
    </row>
    <row r="94" spans="1:42" ht="18" customHeight="1" thickBot="1">
      <c r="A94" s="3622" t="s">
        <v>34</v>
      </c>
      <c r="B94" s="3598"/>
      <c r="C94" s="442"/>
      <c r="D94" s="443"/>
      <c r="E94" s="444"/>
      <c r="F94" s="445"/>
      <c r="G94" s="3937" t="s">
        <v>670</v>
      </c>
      <c r="H94" s="3119" t="s">
        <v>223</v>
      </c>
      <c r="I94" s="3120" t="s">
        <v>224</v>
      </c>
      <c r="J94" s="4293">
        <v>6</v>
      </c>
      <c r="K94" s="3121" t="s">
        <v>671</v>
      </c>
      <c r="L94" s="2466">
        <v>230</v>
      </c>
      <c r="M94" s="1241">
        <f>L94*J94</f>
        <v>1380</v>
      </c>
      <c r="N94" s="3909" t="s">
        <v>428</v>
      </c>
      <c r="O94" s="1527" t="s">
        <v>429</v>
      </c>
      <c r="P94" s="1528" t="s">
        <v>112</v>
      </c>
      <c r="Q94" s="4281">
        <v>24</v>
      </c>
      <c r="R94" s="1269" t="s">
        <v>18</v>
      </c>
      <c r="S94" s="2466">
        <v>60</v>
      </c>
      <c r="T94" s="1241">
        <f>S94*Q94</f>
        <v>1440</v>
      </c>
      <c r="U94" s="3641" t="s">
        <v>625</v>
      </c>
      <c r="V94" s="3461" t="s">
        <v>753</v>
      </c>
      <c r="W94" s="3405" t="s">
        <v>421</v>
      </c>
      <c r="X94" s="4305">
        <v>621</v>
      </c>
      <c r="Y94" s="2806" t="s">
        <v>721</v>
      </c>
      <c r="Z94" s="1449" t="s">
        <v>298</v>
      </c>
      <c r="AA94" s="1241">
        <f>Z94*X94</f>
        <v>4347</v>
      </c>
      <c r="AB94" s="3930" t="s">
        <v>649</v>
      </c>
      <c r="AC94" s="1529" t="s">
        <v>122</v>
      </c>
      <c r="AD94" s="1530"/>
      <c r="AE94" s="4258">
        <v>31</v>
      </c>
      <c r="AF94" s="1532" t="s">
        <v>94</v>
      </c>
      <c r="AG94" s="1214">
        <v>40</v>
      </c>
      <c r="AH94" s="1241">
        <f>AG94*AE94</f>
        <v>1240</v>
      </c>
      <c r="AI94" s="3934" t="s">
        <v>678</v>
      </c>
      <c r="AJ94" s="3439" t="s">
        <v>760</v>
      </c>
      <c r="AK94" s="3440" t="s">
        <v>676</v>
      </c>
      <c r="AL94" s="4308">
        <v>39</v>
      </c>
      <c r="AM94" s="3128" t="s">
        <v>18</v>
      </c>
      <c r="AN94" s="801" t="s">
        <v>568</v>
      </c>
      <c r="AO94" s="1241">
        <f>AN94*AL94</f>
        <v>2145</v>
      </c>
      <c r="AP94" s="772"/>
    </row>
    <row r="95" spans="1:42" ht="18" customHeight="1" thickBot="1">
      <c r="A95" s="3623"/>
      <c r="B95" s="3559"/>
      <c r="C95" s="448"/>
      <c r="D95" s="449"/>
      <c r="E95" s="450"/>
      <c r="F95" s="451"/>
      <c r="G95" s="3938"/>
      <c r="H95" s="3122" t="s">
        <v>673</v>
      </c>
      <c r="I95" s="3123" t="s">
        <v>674</v>
      </c>
      <c r="J95" s="3124">
        <v>5</v>
      </c>
      <c r="K95" s="3125" t="s">
        <v>18</v>
      </c>
      <c r="L95" s="2469">
        <v>60</v>
      </c>
      <c r="M95" s="1241">
        <f>L95*J95</f>
        <v>300</v>
      </c>
      <c r="N95" s="3927"/>
      <c r="O95" s="1535" t="s">
        <v>179</v>
      </c>
      <c r="P95" s="1236"/>
      <c r="Q95" s="4213">
        <v>34</v>
      </c>
      <c r="R95" s="1536" t="s">
        <v>18</v>
      </c>
      <c r="S95" s="2469">
        <v>100</v>
      </c>
      <c r="T95" s="1241">
        <f>S95*Q95</f>
        <v>3400</v>
      </c>
      <c r="U95" s="3642"/>
      <c r="V95" s="2807" t="s">
        <v>284</v>
      </c>
      <c r="W95" s="2808"/>
      <c r="X95" s="2779">
        <v>20</v>
      </c>
      <c r="Y95" s="2809" t="s">
        <v>163</v>
      </c>
      <c r="Z95" s="1458"/>
      <c r="AA95" s="1241">
        <f>Z95*X95</f>
        <v>0</v>
      </c>
      <c r="AB95" s="3931"/>
      <c r="AC95" s="1537" t="s">
        <v>538</v>
      </c>
      <c r="AD95" s="3525" t="s">
        <v>421</v>
      </c>
      <c r="AE95" s="1539">
        <v>3</v>
      </c>
      <c r="AF95" s="1540" t="s">
        <v>18</v>
      </c>
      <c r="AG95" s="1214">
        <v>250</v>
      </c>
      <c r="AH95" s="1241">
        <f>AG95*AE95</f>
        <v>750</v>
      </c>
      <c r="AI95" s="3935"/>
      <c r="AJ95" s="3129" t="s">
        <v>17</v>
      </c>
      <c r="AK95" s="1446"/>
      <c r="AL95" s="1447">
        <v>3</v>
      </c>
      <c r="AM95" s="3130" t="s">
        <v>18</v>
      </c>
      <c r="AN95" s="807" t="s">
        <v>276</v>
      </c>
      <c r="AO95" s="1241">
        <f>AN95*AL95</f>
        <v>660</v>
      </c>
      <c r="AP95" s="772"/>
    </row>
    <row r="96" spans="1:42" ht="18" customHeight="1" thickBot="1">
      <c r="A96" s="3623"/>
      <c r="B96" s="3559"/>
      <c r="C96" s="448"/>
      <c r="D96" s="449"/>
      <c r="E96" s="450"/>
      <c r="F96" s="451"/>
      <c r="G96" s="3938"/>
      <c r="H96" s="3122" t="s">
        <v>672</v>
      </c>
      <c r="I96" s="3123"/>
      <c r="J96" s="3124">
        <v>6</v>
      </c>
      <c r="K96" s="3125" t="s">
        <v>18</v>
      </c>
      <c r="L96" s="2469">
        <v>180</v>
      </c>
      <c r="M96" s="1241">
        <f>L96*J96</f>
        <v>1080</v>
      </c>
      <c r="N96" s="3927"/>
      <c r="O96" s="1535" t="s">
        <v>146</v>
      </c>
      <c r="P96" s="1236"/>
      <c r="Q96" s="1543">
        <v>0.5</v>
      </c>
      <c r="R96" s="1536" t="s">
        <v>18</v>
      </c>
      <c r="S96" s="2469">
        <v>95</v>
      </c>
      <c r="T96" s="1241">
        <f>S96*Q96</f>
        <v>47.5</v>
      </c>
      <c r="U96" s="3642"/>
      <c r="V96" s="3462" t="s">
        <v>754</v>
      </c>
      <c r="W96" s="2764"/>
      <c r="X96" s="2810"/>
      <c r="Y96" s="2811"/>
      <c r="Z96" s="1458"/>
      <c r="AA96" s="1241">
        <f>Z96*X96</f>
        <v>0</v>
      </c>
      <c r="AB96" s="3931"/>
      <c r="AC96" s="1537" t="s">
        <v>107</v>
      </c>
      <c r="AD96" s="1538" t="s">
        <v>99</v>
      </c>
      <c r="AE96" s="1539">
        <v>6</v>
      </c>
      <c r="AF96" s="1540" t="s">
        <v>94</v>
      </c>
      <c r="AG96" s="1214">
        <v>220</v>
      </c>
      <c r="AH96" s="1241">
        <f>AG96*AE96</f>
        <v>1320</v>
      </c>
      <c r="AI96" s="3935"/>
      <c r="AJ96" s="3129" t="s">
        <v>132</v>
      </c>
      <c r="AK96" s="1446" t="s">
        <v>21</v>
      </c>
      <c r="AL96" s="1447">
        <v>3</v>
      </c>
      <c r="AM96" s="3130" t="s">
        <v>18</v>
      </c>
      <c r="AN96" s="807" t="s">
        <v>117</v>
      </c>
      <c r="AO96" s="1241">
        <f>AN96*AL96</f>
        <v>120</v>
      </c>
      <c r="AP96" s="772"/>
    </row>
    <row r="97" spans="1:42" ht="18" customHeight="1" thickBot="1">
      <c r="A97" s="3623"/>
      <c r="B97" s="3559"/>
      <c r="C97" s="448"/>
      <c r="D97" s="449"/>
      <c r="E97" s="450"/>
      <c r="F97" s="451"/>
      <c r="G97" s="3938"/>
      <c r="H97" s="3122" t="s">
        <v>26</v>
      </c>
      <c r="I97" s="3123"/>
      <c r="J97" s="3124">
        <v>6</v>
      </c>
      <c r="K97" s="3125" t="s">
        <v>94</v>
      </c>
      <c r="L97" s="2469">
        <v>75</v>
      </c>
      <c r="M97" s="1241">
        <f>L97*J97</f>
        <v>450</v>
      </c>
      <c r="N97" s="3927"/>
      <c r="O97" s="1535"/>
      <c r="P97" s="1236"/>
      <c r="Q97" s="1236"/>
      <c r="R97" s="1536"/>
      <c r="S97" s="2469"/>
      <c r="T97" s="1241">
        <f>S97*Q97</f>
        <v>0</v>
      </c>
      <c r="U97" s="3642"/>
      <c r="V97" s="2807"/>
      <c r="W97" s="2764"/>
      <c r="X97" s="2810"/>
      <c r="Y97" s="2811"/>
      <c r="Z97" s="1458"/>
      <c r="AA97" s="1241">
        <f>Z97*X97</f>
        <v>0</v>
      </c>
      <c r="AB97" s="3931"/>
      <c r="AC97" s="1544" t="s">
        <v>388</v>
      </c>
      <c r="AD97" s="1545"/>
      <c r="AE97" s="4259">
        <v>5</v>
      </c>
      <c r="AF97" s="1540" t="s">
        <v>94</v>
      </c>
      <c r="AG97" s="1324" t="s">
        <v>161</v>
      </c>
      <c r="AH97" s="1241">
        <f>AG97*AE97</f>
        <v>375</v>
      </c>
      <c r="AI97" s="3935"/>
      <c r="AJ97" s="3143" t="s">
        <v>178</v>
      </c>
      <c r="AK97" s="3144" t="s">
        <v>677</v>
      </c>
      <c r="AL97" s="3145">
        <v>3</v>
      </c>
      <c r="AM97" s="3146" t="s">
        <v>18</v>
      </c>
      <c r="AN97" s="807" t="s">
        <v>415</v>
      </c>
      <c r="AO97" s="1241">
        <f>AN97*AL97</f>
        <v>480</v>
      </c>
      <c r="AP97" s="772"/>
    </row>
    <row r="98" spans="1:42" ht="18" customHeight="1" thickBot="1">
      <c r="A98" s="3623"/>
      <c r="B98" s="3559"/>
      <c r="C98" s="448"/>
      <c r="D98" s="449"/>
      <c r="E98" s="450"/>
      <c r="F98" s="451"/>
      <c r="G98" s="3938"/>
      <c r="H98" s="3122" t="s">
        <v>29</v>
      </c>
      <c r="I98" s="3123" t="s">
        <v>24</v>
      </c>
      <c r="J98" s="3124">
        <v>3</v>
      </c>
      <c r="K98" s="3125" t="s">
        <v>18</v>
      </c>
      <c r="L98" s="2469">
        <v>40</v>
      </c>
      <c r="M98" s="1241">
        <f>L98*J98</f>
        <v>120</v>
      </c>
      <c r="N98" s="3927"/>
      <c r="O98" s="1535"/>
      <c r="P98" s="1236"/>
      <c r="Q98" s="1236"/>
      <c r="R98" s="1536"/>
      <c r="S98" s="2469"/>
      <c r="T98" s="1241">
        <f>S98*Q98</f>
        <v>0</v>
      </c>
      <c r="U98" s="3642"/>
      <c r="V98" s="2807"/>
      <c r="W98" s="2764"/>
      <c r="X98" s="2810"/>
      <c r="Y98" s="2811"/>
      <c r="Z98" s="1458"/>
      <c r="AA98" s="1241">
        <f>Z98*X98</f>
        <v>0</v>
      </c>
      <c r="AB98" s="3931"/>
      <c r="AC98" s="1544" t="s">
        <v>102</v>
      </c>
      <c r="AD98" s="1545"/>
      <c r="AE98" s="1546">
        <v>1</v>
      </c>
      <c r="AF98" s="1548" t="s">
        <v>94</v>
      </c>
      <c r="AG98" s="1324" t="s">
        <v>117</v>
      </c>
      <c r="AH98" s="1241">
        <f>AG98*AE98</f>
        <v>40</v>
      </c>
      <c r="AI98" s="3935"/>
      <c r="AJ98" s="3129" t="s">
        <v>103</v>
      </c>
      <c r="AK98" s="1446"/>
      <c r="AL98" s="2169">
        <v>0.5</v>
      </c>
      <c r="AM98" s="3130" t="s">
        <v>18</v>
      </c>
      <c r="AN98" s="807" t="s">
        <v>98</v>
      </c>
      <c r="AO98" s="1241">
        <f>AN98*AL98</f>
        <v>60</v>
      </c>
      <c r="AP98" s="772"/>
    </row>
    <row r="99" spans="1:42" ht="18" customHeight="1" thickBot="1">
      <c r="A99" s="3623"/>
      <c r="B99" s="3559"/>
      <c r="C99" s="448"/>
      <c r="D99" s="449"/>
      <c r="E99" s="450"/>
      <c r="F99" s="451"/>
      <c r="G99" s="3938"/>
      <c r="H99" s="4289" t="s">
        <v>779</v>
      </c>
      <c r="I99" s="4290" t="s">
        <v>780</v>
      </c>
      <c r="J99" s="4291">
        <v>2</v>
      </c>
      <c r="K99" s="4292" t="s">
        <v>781</v>
      </c>
      <c r="L99" s="2476"/>
      <c r="M99" s="1241">
        <f>L99*J99</f>
        <v>0</v>
      </c>
      <c r="N99" s="3927"/>
      <c r="O99" s="2471"/>
      <c r="P99" s="2473"/>
      <c r="Q99" s="2474"/>
      <c r="R99" s="2475"/>
      <c r="S99" s="2469"/>
      <c r="T99" s="1241">
        <f>S99*Q99</f>
        <v>0</v>
      </c>
      <c r="U99" s="3642"/>
      <c r="V99" s="2807"/>
      <c r="W99" s="2764"/>
      <c r="X99" s="2810"/>
      <c r="Y99" s="2811"/>
      <c r="Z99" s="1458"/>
      <c r="AA99" s="1241">
        <f>Z99*X99</f>
        <v>0</v>
      </c>
      <c r="AB99" s="3931"/>
      <c r="AC99" s="1347"/>
      <c r="AD99" s="1348"/>
      <c r="AE99" s="1917"/>
      <c r="AF99" s="1354"/>
      <c r="AG99" s="1324"/>
      <c r="AH99" s="1241">
        <f>AG99*AE99</f>
        <v>0</v>
      </c>
      <c r="AI99" s="3935"/>
      <c r="AJ99" s="3143"/>
      <c r="AK99" s="3144"/>
      <c r="AL99" s="3145"/>
      <c r="AM99" s="3147"/>
      <c r="AN99" s="807"/>
      <c r="AO99" s="1241">
        <f>AN99*AL99</f>
        <v>0</v>
      </c>
      <c r="AP99" s="772"/>
    </row>
    <row r="100" spans="1:42" ht="18" customHeight="1" thickBot="1">
      <c r="A100" s="3623"/>
      <c r="B100" s="3559"/>
      <c r="C100" s="448"/>
      <c r="D100" s="449"/>
      <c r="E100" s="450"/>
      <c r="F100" s="451"/>
      <c r="G100" s="3938"/>
      <c r="H100" s="3110"/>
      <c r="I100" s="3111"/>
      <c r="J100" s="3108"/>
      <c r="K100" s="3112"/>
      <c r="L100" s="2476"/>
      <c r="M100" s="1241">
        <f>L100*J100</f>
        <v>0</v>
      </c>
      <c r="N100" s="3927"/>
      <c r="O100" s="2478"/>
      <c r="P100" s="2479"/>
      <c r="Q100" s="2480"/>
      <c r="R100" s="2481"/>
      <c r="S100" s="2469"/>
      <c r="T100" s="1241">
        <f>S100*Q100</f>
        <v>0</v>
      </c>
      <c r="U100" s="3642"/>
      <c r="V100" s="2812"/>
      <c r="W100" s="2813"/>
      <c r="X100" s="2814"/>
      <c r="Y100" s="2815"/>
      <c r="Z100" s="1458"/>
      <c r="AA100" s="1241">
        <f>Z100*X100</f>
        <v>0</v>
      </c>
      <c r="AB100" s="3931"/>
      <c r="AC100" s="1920"/>
      <c r="AD100" s="1921"/>
      <c r="AE100" s="1922"/>
      <c r="AF100" s="1362"/>
      <c r="AG100" s="1324"/>
      <c r="AH100" s="1241">
        <f>AG100*AE100</f>
        <v>0</v>
      </c>
      <c r="AI100" s="3935"/>
      <c r="AJ100" s="3131"/>
      <c r="AK100" s="3132"/>
      <c r="AL100" s="3133"/>
      <c r="AM100" s="3134"/>
      <c r="AN100" s="807"/>
      <c r="AO100" s="1241">
        <f>AN100*AL100</f>
        <v>0</v>
      </c>
      <c r="AP100" s="772"/>
    </row>
    <row r="101" spans="1:42" ht="18" hidden="1" customHeight="1" thickBot="1">
      <c r="A101" s="3623"/>
      <c r="B101" s="3559"/>
      <c r="C101" s="448"/>
      <c r="D101" s="449"/>
      <c r="E101" s="450"/>
      <c r="F101" s="451"/>
      <c r="G101" s="3938"/>
      <c r="H101" s="3113"/>
      <c r="I101" s="3114"/>
      <c r="J101" s="3115"/>
      <c r="K101" s="3114"/>
      <c r="L101" s="2476"/>
      <c r="M101" s="1241">
        <f>L101*J101</f>
        <v>0</v>
      </c>
      <c r="N101" s="3927"/>
      <c r="O101" s="2483"/>
      <c r="P101" s="2484"/>
      <c r="Q101" s="2485"/>
      <c r="R101" s="2486"/>
      <c r="S101" s="2469"/>
      <c r="T101" s="1241">
        <f>S101*Q101</f>
        <v>0</v>
      </c>
      <c r="U101" s="3643"/>
      <c r="V101" s="2816"/>
      <c r="W101" s="2817"/>
      <c r="X101" s="2818"/>
      <c r="Y101" s="2819"/>
      <c r="Z101" s="1458"/>
      <c r="AA101" s="1241">
        <f>Z101*X101</f>
        <v>0</v>
      </c>
      <c r="AB101" s="3932"/>
      <c r="AC101" s="1211"/>
      <c r="AD101" s="1212"/>
      <c r="AE101" s="1213"/>
      <c r="AF101" s="1324"/>
      <c r="AG101" s="1324"/>
      <c r="AH101" s="1241">
        <f>AG101*AE101</f>
        <v>0</v>
      </c>
      <c r="AI101" s="3935"/>
      <c r="AJ101" s="3135"/>
      <c r="AK101" s="3136"/>
      <c r="AL101" s="3137"/>
      <c r="AM101" s="3138"/>
      <c r="AN101" s="807"/>
      <c r="AO101" s="1241">
        <f>AN101*AL101</f>
        <v>0</v>
      </c>
      <c r="AP101" s="772"/>
    </row>
    <row r="102" spans="1:42" ht="18" hidden="1" customHeight="1" thickBot="1">
      <c r="A102" s="3623"/>
      <c r="B102" s="3559"/>
      <c r="C102" s="448"/>
      <c r="D102" s="449"/>
      <c r="E102" s="450"/>
      <c r="F102" s="451"/>
      <c r="G102" s="3938"/>
      <c r="H102" s="3113"/>
      <c r="I102" s="3114"/>
      <c r="J102" s="3115"/>
      <c r="K102" s="3114"/>
      <c r="L102" s="2476"/>
      <c r="M102" s="1241">
        <f>L102*J102</f>
        <v>0</v>
      </c>
      <c r="N102" s="3927"/>
      <c r="O102" s="2489"/>
      <c r="P102" s="2490"/>
      <c r="Q102" s="2474"/>
      <c r="R102" s="2491"/>
      <c r="S102" s="2469"/>
      <c r="T102" s="1241">
        <f>S102*Q102</f>
        <v>0</v>
      </c>
      <c r="U102" s="3643"/>
      <c r="V102" s="2816"/>
      <c r="W102" s="2817"/>
      <c r="X102" s="2818"/>
      <c r="Y102" s="2819"/>
      <c r="Z102" s="1458"/>
      <c r="AA102" s="1241">
        <f>Z102*X102</f>
        <v>0</v>
      </c>
      <c r="AB102" s="3932"/>
      <c r="AC102" s="1211"/>
      <c r="AD102" s="1212"/>
      <c r="AE102" s="1213"/>
      <c r="AF102" s="1324"/>
      <c r="AG102" s="1324"/>
      <c r="AH102" s="1241">
        <f>AG102*AE102</f>
        <v>0</v>
      </c>
      <c r="AI102" s="3935"/>
      <c r="AJ102" s="3135"/>
      <c r="AK102" s="3136"/>
      <c r="AL102" s="3137"/>
      <c r="AM102" s="3138"/>
      <c r="AN102" s="807"/>
      <c r="AO102" s="1241">
        <f>AN102*AL102</f>
        <v>0</v>
      </c>
      <c r="AP102" s="772"/>
    </row>
    <row r="103" spans="1:42" ht="18" hidden="1" customHeight="1" thickBot="1">
      <c r="A103" s="3623"/>
      <c r="B103" s="3559"/>
      <c r="C103" s="448"/>
      <c r="D103" s="449"/>
      <c r="E103" s="450"/>
      <c r="F103" s="451"/>
      <c r="G103" s="3938"/>
      <c r="H103" s="3113"/>
      <c r="I103" s="3114"/>
      <c r="J103" s="3115"/>
      <c r="K103" s="3114"/>
      <c r="L103" s="2476"/>
      <c r="M103" s="1241">
        <f>L103*J103</f>
        <v>0</v>
      </c>
      <c r="N103" s="3927"/>
      <c r="O103" s="2489"/>
      <c r="P103" s="2490"/>
      <c r="Q103" s="2474"/>
      <c r="R103" s="2491"/>
      <c r="S103" s="2469"/>
      <c r="T103" s="1241">
        <f>S103*Q103</f>
        <v>0</v>
      </c>
      <c r="U103" s="3643"/>
      <c r="V103" s="2816"/>
      <c r="W103" s="2817"/>
      <c r="X103" s="2818"/>
      <c r="Y103" s="2819"/>
      <c r="Z103" s="1458"/>
      <c r="AA103" s="1241">
        <f>Z103*X103</f>
        <v>0</v>
      </c>
      <c r="AB103" s="3932"/>
      <c r="AC103" s="1211"/>
      <c r="AD103" s="1212"/>
      <c r="AE103" s="1213"/>
      <c r="AF103" s="1324"/>
      <c r="AG103" s="1324"/>
      <c r="AH103" s="1241">
        <f>AG103*AE103</f>
        <v>0</v>
      </c>
      <c r="AI103" s="3935"/>
      <c r="AJ103" s="3135"/>
      <c r="AK103" s="3136"/>
      <c r="AL103" s="3137"/>
      <c r="AM103" s="3138"/>
      <c r="AN103" s="807"/>
      <c r="AO103" s="1241">
        <f>AN103*AL103</f>
        <v>0</v>
      </c>
      <c r="AP103" s="772"/>
    </row>
    <row r="104" spans="1:42" ht="18" hidden="1" customHeight="1" thickBot="1">
      <c r="A104" s="3623"/>
      <c r="B104" s="3559"/>
      <c r="C104" s="448"/>
      <c r="D104" s="449"/>
      <c r="E104" s="450"/>
      <c r="F104" s="451"/>
      <c r="G104" s="3938"/>
      <c r="H104" s="3113"/>
      <c r="I104" s="3114"/>
      <c r="J104" s="3115"/>
      <c r="K104" s="3114"/>
      <c r="L104" s="2476"/>
      <c r="M104" s="1241">
        <f>L104*J104</f>
        <v>0</v>
      </c>
      <c r="N104" s="3927"/>
      <c r="O104" s="2489"/>
      <c r="P104" s="2490"/>
      <c r="Q104" s="2474"/>
      <c r="R104" s="2491"/>
      <c r="S104" s="2469"/>
      <c r="T104" s="1241">
        <f>S104*Q104</f>
        <v>0</v>
      </c>
      <c r="U104" s="3643"/>
      <c r="V104" s="2816"/>
      <c r="W104" s="2817"/>
      <c r="X104" s="2818"/>
      <c r="Y104" s="2819"/>
      <c r="Z104" s="1458"/>
      <c r="AA104" s="1241">
        <f>Z104*X104</f>
        <v>0</v>
      </c>
      <c r="AB104" s="3932"/>
      <c r="AC104" s="1211"/>
      <c r="AD104" s="1212"/>
      <c r="AE104" s="1213"/>
      <c r="AF104" s="1324"/>
      <c r="AG104" s="1324"/>
      <c r="AH104" s="1241">
        <f>AG104*AE104</f>
        <v>0</v>
      </c>
      <c r="AI104" s="3935"/>
      <c r="AJ104" s="3135"/>
      <c r="AK104" s="3136"/>
      <c r="AL104" s="3137"/>
      <c r="AM104" s="3138"/>
      <c r="AN104" s="807"/>
      <c r="AO104" s="1241">
        <f>AN104*AL104</f>
        <v>0</v>
      </c>
      <c r="AP104" s="772"/>
    </row>
    <row r="105" spans="1:42" ht="18" hidden="1" customHeight="1" thickBot="1">
      <c r="A105" s="3623"/>
      <c r="B105" s="3559"/>
      <c r="C105" s="448"/>
      <c r="D105" s="449"/>
      <c r="E105" s="450"/>
      <c r="F105" s="451"/>
      <c r="G105" s="3938"/>
      <c r="H105" s="3113"/>
      <c r="I105" s="3114"/>
      <c r="J105" s="3115"/>
      <c r="K105" s="3114"/>
      <c r="L105" s="2476"/>
      <c r="M105" s="1241">
        <f>L105*J105</f>
        <v>0</v>
      </c>
      <c r="N105" s="3927"/>
      <c r="O105" s="2489"/>
      <c r="P105" s="2490"/>
      <c r="Q105" s="2474"/>
      <c r="R105" s="2491"/>
      <c r="S105" s="2469"/>
      <c r="T105" s="1241">
        <f>S105*Q105</f>
        <v>0</v>
      </c>
      <c r="U105" s="3643"/>
      <c r="V105" s="2816"/>
      <c r="W105" s="2817"/>
      <c r="X105" s="2818"/>
      <c r="Y105" s="2819"/>
      <c r="Z105" s="1458"/>
      <c r="AA105" s="1241">
        <f>Z105*X105</f>
        <v>0</v>
      </c>
      <c r="AB105" s="3932"/>
      <c r="AC105" s="1211"/>
      <c r="AD105" s="1212"/>
      <c r="AE105" s="1213"/>
      <c r="AF105" s="1324"/>
      <c r="AG105" s="1324"/>
      <c r="AH105" s="1241">
        <f>AG105*AE105</f>
        <v>0</v>
      </c>
      <c r="AI105" s="3935"/>
      <c r="AJ105" s="3135"/>
      <c r="AK105" s="3136"/>
      <c r="AL105" s="3137"/>
      <c r="AM105" s="3138"/>
      <c r="AN105" s="807"/>
      <c r="AO105" s="1241">
        <f>AN105*AL105</f>
        <v>0</v>
      </c>
      <c r="AP105" s="772"/>
    </row>
    <row r="106" spans="1:42" ht="18" hidden="1" customHeight="1" thickBot="1">
      <c r="A106" s="3623"/>
      <c r="B106" s="3559"/>
      <c r="C106" s="448"/>
      <c r="D106" s="449"/>
      <c r="E106" s="450"/>
      <c r="F106" s="451"/>
      <c r="G106" s="3938"/>
      <c r="H106" s="3113"/>
      <c r="I106" s="3114"/>
      <c r="J106" s="3115"/>
      <c r="K106" s="3114"/>
      <c r="L106" s="2476"/>
      <c r="M106" s="1241">
        <f>L106*J106</f>
        <v>0</v>
      </c>
      <c r="N106" s="3927"/>
      <c r="O106" s="2489"/>
      <c r="P106" s="2490"/>
      <c r="Q106" s="2474"/>
      <c r="R106" s="2491"/>
      <c r="S106" s="2469"/>
      <c r="T106" s="1241">
        <f>S106*Q106</f>
        <v>0</v>
      </c>
      <c r="U106" s="3643"/>
      <c r="V106" s="2816"/>
      <c r="W106" s="2817"/>
      <c r="X106" s="2818"/>
      <c r="Y106" s="2819"/>
      <c r="Z106" s="1458"/>
      <c r="AA106" s="1241">
        <f>Z106*X106</f>
        <v>0</v>
      </c>
      <c r="AB106" s="3932"/>
      <c r="AC106" s="1211"/>
      <c r="AD106" s="1212"/>
      <c r="AE106" s="1213"/>
      <c r="AF106" s="1324"/>
      <c r="AG106" s="1324"/>
      <c r="AH106" s="1241">
        <f>AG106*AE106</f>
        <v>0</v>
      </c>
      <c r="AI106" s="3935"/>
      <c r="AJ106" s="3135"/>
      <c r="AK106" s="3136"/>
      <c r="AL106" s="3137"/>
      <c r="AM106" s="3138"/>
      <c r="AN106" s="807"/>
      <c r="AO106" s="1241">
        <f>AN106*AL106</f>
        <v>0</v>
      </c>
      <c r="AP106" s="772"/>
    </row>
    <row r="107" spans="1:42" ht="18" hidden="1" customHeight="1" thickBot="1">
      <c r="A107" s="3623"/>
      <c r="B107" s="3559"/>
      <c r="C107" s="448"/>
      <c r="D107" s="449"/>
      <c r="E107" s="450"/>
      <c r="F107" s="451"/>
      <c r="G107" s="3938"/>
      <c r="H107" s="3113"/>
      <c r="I107" s="3114"/>
      <c r="J107" s="3115"/>
      <c r="K107" s="3114"/>
      <c r="L107" s="2476"/>
      <c r="M107" s="1241">
        <f>L107*J107</f>
        <v>0</v>
      </c>
      <c r="N107" s="3927"/>
      <c r="O107" s="2489"/>
      <c r="P107" s="2490"/>
      <c r="Q107" s="2474"/>
      <c r="R107" s="2491"/>
      <c r="S107" s="2469"/>
      <c r="T107" s="1241">
        <f>S107*Q107</f>
        <v>0</v>
      </c>
      <c r="U107" s="3643"/>
      <c r="V107" s="2816"/>
      <c r="W107" s="2817"/>
      <c r="X107" s="2818"/>
      <c r="Y107" s="2819"/>
      <c r="Z107" s="1458"/>
      <c r="AA107" s="1241">
        <f>Z107*X107</f>
        <v>0</v>
      </c>
      <c r="AB107" s="3932"/>
      <c r="AC107" s="1211"/>
      <c r="AD107" s="1212"/>
      <c r="AE107" s="1213"/>
      <c r="AF107" s="1324"/>
      <c r="AG107" s="1324"/>
      <c r="AH107" s="1241">
        <f>AG107*AE107</f>
        <v>0</v>
      </c>
      <c r="AI107" s="3935"/>
      <c r="AJ107" s="3135"/>
      <c r="AK107" s="3136"/>
      <c r="AL107" s="3137"/>
      <c r="AM107" s="3138"/>
      <c r="AN107" s="807"/>
      <c r="AO107" s="1241">
        <f>AN107*AL107</f>
        <v>0</v>
      </c>
      <c r="AP107" s="772"/>
    </row>
    <row r="108" spans="1:42" ht="18" hidden="1" customHeight="1" thickBot="1">
      <c r="A108" s="3645"/>
      <c r="B108" s="3560"/>
      <c r="C108" s="454"/>
      <c r="D108" s="455"/>
      <c r="E108" s="456"/>
      <c r="F108" s="457"/>
      <c r="G108" s="3939"/>
      <c r="H108" s="3116"/>
      <c r="I108" s="3117"/>
      <c r="J108" s="3118"/>
      <c r="K108" s="3117"/>
      <c r="L108" s="2492"/>
      <c r="M108" s="1241">
        <f>L108*J108</f>
        <v>0</v>
      </c>
      <c r="N108" s="3928"/>
      <c r="O108" s="2489"/>
      <c r="P108" s="2490"/>
      <c r="Q108" s="2474"/>
      <c r="R108" s="2491"/>
      <c r="S108" s="2494"/>
      <c r="T108" s="1241">
        <f>S108*Q108</f>
        <v>0</v>
      </c>
      <c r="U108" s="3929"/>
      <c r="V108" s="2820"/>
      <c r="W108" s="2821"/>
      <c r="X108" s="2822"/>
      <c r="Y108" s="2823"/>
      <c r="Z108" s="1506"/>
      <c r="AA108" s="1241">
        <f>Z108*X108</f>
        <v>0</v>
      </c>
      <c r="AB108" s="3933"/>
      <c r="AC108" s="1225"/>
      <c r="AD108" s="1226"/>
      <c r="AE108" s="1227"/>
      <c r="AF108" s="1326"/>
      <c r="AG108" s="1326"/>
      <c r="AH108" s="1241">
        <f>AG108*AE108</f>
        <v>0</v>
      </c>
      <c r="AI108" s="3936"/>
      <c r="AJ108" s="3139"/>
      <c r="AK108" s="3140"/>
      <c r="AL108" s="3141"/>
      <c r="AM108" s="3142"/>
      <c r="AN108" s="829"/>
      <c r="AO108" s="1241">
        <f>AN108*AL108</f>
        <v>0</v>
      </c>
      <c r="AP108" s="772"/>
    </row>
    <row r="109" spans="1:42" ht="18" hidden="1" customHeight="1" thickBot="1">
      <c r="A109" s="3622" t="s">
        <v>45</v>
      </c>
      <c r="B109" s="3598"/>
      <c r="C109" s="442"/>
      <c r="D109" s="443"/>
      <c r="E109" s="444"/>
      <c r="F109" s="445"/>
      <c r="G109" s="3940"/>
      <c r="H109" s="2489"/>
      <c r="I109" s="2490"/>
      <c r="J109" s="2474"/>
      <c r="K109" s="2491"/>
      <c r="L109" s="2496"/>
      <c r="M109" s="1241">
        <f>L109*J109</f>
        <v>0</v>
      </c>
      <c r="N109" s="3943"/>
      <c r="O109" s="2497"/>
      <c r="P109" s="2466"/>
      <c r="Q109" s="2498"/>
      <c r="R109" s="2466"/>
      <c r="S109" s="2466"/>
      <c r="T109" s="1241">
        <f>S109*Q109</f>
        <v>0</v>
      </c>
      <c r="U109" s="3947"/>
      <c r="V109" s="1211"/>
      <c r="W109" s="1395"/>
      <c r="X109" s="1632"/>
      <c r="Y109" s="1212"/>
      <c r="Z109" s="1449"/>
      <c r="AA109" s="1241">
        <f>Z109*X109</f>
        <v>0</v>
      </c>
      <c r="AB109" s="3653"/>
      <c r="AC109" s="1238"/>
      <c r="AD109" s="1911"/>
      <c r="AE109" s="1240"/>
      <c r="AF109" s="1321"/>
      <c r="AG109" s="1321"/>
      <c r="AH109" s="1241">
        <f>AG109*AE109</f>
        <v>0</v>
      </c>
      <c r="AI109" s="3653"/>
      <c r="AJ109" s="1238"/>
      <c r="AK109" s="1911"/>
      <c r="AL109" s="1240"/>
      <c r="AM109" s="1241"/>
      <c r="AN109" s="801"/>
      <c r="AO109" s="1241">
        <f>AN109*AL109</f>
        <v>0</v>
      </c>
      <c r="AP109" s="772"/>
    </row>
    <row r="110" spans="1:42" ht="18" hidden="1" customHeight="1" thickBot="1">
      <c r="A110" s="3623"/>
      <c r="B110" s="3559"/>
      <c r="C110" s="448"/>
      <c r="D110" s="449"/>
      <c r="E110" s="450"/>
      <c r="F110" s="451"/>
      <c r="G110" s="3941"/>
      <c r="H110" s="2489"/>
      <c r="I110" s="2490"/>
      <c r="J110" s="2474"/>
      <c r="K110" s="2491"/>
      <c r="L110" s="2476"/>
      <c r="M110" s="1241">
        <f>L110*J110</f>
        <v>0</v>
      </c>
      <c r="N110" s="3944"/>
      <c r="O110" s="2487"/>
      <c r="P110" s="2469"/>
      <c r="Q110" s="2488"/>
      <c r="R110" s="2469"/>
      <c r="S110" s="2469"/>
      <c r="T110" s="1241">
        <f>S110*Q110</f>
        <v>0</v>
      </c>
      <c r="U110" s="3614"/>
      <c r="V110" s="1211"/>
      <c r="W110" s="1395"/>
      <c r="X110" s="1632"/>
      <c r="Y110" s="1212"/>
      <c r="Z110" s="1458"/>
      <c r="AA110" s="1241">
        <f>Z110*X110</f>
        <v>0</v>
      </c>
      <c r="AB110" s="3620"/>
      <c r="AC110" s="1211"/>
      <c r="AD110" s="1395"/>
      <c r="AE110" s="1213"/>
      <c r="AF110" s="1324"/>
      <c r="AG110" s="1324"/>
      <c r="AH110" s="1241">
        <f>AG110*AE110</f>
        <v>0</v>
      </c>
      <c r="AI110" s="3614"/>
      <c r="AJ110" s="1211"/>
      <c r="AK110" s="1395"/>
      <c r="AL110" s="1213"/>
      <c r="AM110" s="1214"/>
      <c r="AN110" s="807"/>
      <c r="AO110" s="1241">
        <f>AN110*AL110</f>
        <v>0</v>
      </c>
      <c r="AP110" s="772"/>
    </row>
    <row r="111" spans="1:42" ht="18" hidden="1" customHeight="1" thickBot="1">
      <c r="A111" s="3623"/>
      <c r="B111" s="3559"/>
      <c r="C111" s="448"/>
      <c r="D111" s="449"/>
      <c r="E111" s="450"/>
      <c r="F111" s="451"/>
      <c r="G111" s="3941"/>
      <c r="H111" s="2489"/>
      <c r="I111" s="2490"/>
      <c r="J111" s="2474"/>
      <c r="K111" s="2491"/>
      <c r="L111" s="2476"/>
      <c r="M111" s="1241">
        <f>L111*J111</f>
        <v>0</v>
      </c>
      <c r="N111" s="3944"/>
      <c r="O111" s="2487"/>
      <c r="P111" s="2469"/>
      <c r="Q111" s="2488"/>
      <c r="R111" s="2469"/>
      <c r="S111" s="2469"/>
      <c r="T111" s="1241">
        <f>S111*Q111</f>
        <v>0</v>
      </c>
      <c r="U111" s="3614"/>
      <c r="V111" s="1211"/>
      <c r="W111" s="1395"/>
      <c r="X111" s="1632"/>
      <c r="Y111" s="1212"/>
      <c r="Z111" s="1458"/>
      <c r="AA111" s="1241">
        <f>Z111*X111</f>
        <v>0</v>
      </c>
      <c r="AB111" s="3620"/>
      <c r="AC111" s="1211"/>
      <c r="AD111" s="1395"/>
      <c r="AE111" s="1213"/>
      <c r="AF111" s="1324"/>
      <c r="AG111" s="1324"/>
      <c r="AH111" s="1241">
        <f>AG111*AE111</f>
        <v>0</v>
      </c>
      <c r="AI111" s="3614"/>
      <c r="AJ111" s="1211"/>
      <c r="AK111" s="1395"/>
      <c r="AL111" s="1213"/>
      <c r="AM111" s="1214"/>
      <c r="AN111" s="807"/>
      <c r="AO111" s="1241">
        <f>AN111*AL111</f>
        <v>0</v>
      </c>
      <c r="AP111" s="772"/>
    </row>
    <row r="112" spans="1:42" ht="18" hidden="1" customHeight="1" thickBot="1">
      <c r="A112" s="3623"/>
      <c r="B112" s="3559"/>
      <c r="C112" s="448"/>
      <c r="D112" s="449"/>
      <c r="E112" s="450"/>
      <c r="F112" s="451"/>
      <c r="G112" s="3941"/>
      <c r="H112" s="2489"/>
      <c r="I112" s="2490"/>
      <c r="J112" s="2474"/>
      <c r="K112" s="2491"/>
      <c r="L112" s="2476"/>
      <c r="M112" s="1241">
        <f>L112*J112</f>
        <v>0</v>
      </c>
      <c r="N112" s="3944"/>
      <c r="O112" s="2487"/>
      <c r="P112" s="2469"/>
      <c r="Q112" s="2488"/>
      <c r="R112" s="2469"/>
      <c r="S112" s="2469"/>
      <c r="T112" s="1241">
        <f>S112*Q112</f>
        <v>0</v>
      </c>
      <c r="U112" s="3614"/>
      <c r="V112" s="1211"/>
      <c r="W112" s="1395"/>
      <c r="X112" s="1632"/>
      <c r="Y112" s="1212"/>
      <c r="Z112" s="1458"/>
      <c r="AA112" s="1241">
        <f>Z112*X112</f>
        <v>0</v>
      </c>
      <c r="AB112" s="3620"/>
      <c r="AC112" s="1211"/>
      <c r="AD112" s="1395"/>
      <c r="AE112" s="1213"/>
      <c r="AF112" s="1324"/>
      <c r="AG112" s="1324"/>
      <c r="AH112" s="1241">
        <f>AG112*AE112</f>
        <v>0</v>
      </c>
      <c r="AI112" s="3614"/>
      <c r="AJ112" s="1211"/>
      <c r="AK112" s="1395"/>
      <c r="AL112" s="1213"/>
      <c r="AM112" s="1214"/>
      <c r="AN112" s="807"/>
      <c r="AO112" s="1241">
        <f>AN112*AL112</f>
        <v>0</v>
      </c>
      <c r="AP112" s="772"/>
    </row>
    <row r="113" spans="1:42" ht="18" hidden="1" customHeight="1" thickBot="1">
      <c r="A113" s="3623"/>
      <c r="B113" s="3559"/>
      <c r="C113" s="448"/>
      <c r="D113" s="449"/>
      <c r="E113" s="450"/>
      <c r="F113" s="451"/>
      <c r="G113" s="3941"/>
      <c r="H113" s="2489"/>
      <c r="I113" s="2490"/>
      <c r="J113" s="2474"/>
      <c r="K113" s="2491"/>
      <c r="L113" s="2476"/>
      <c r="M113" s="1241">
        <f>L113*J113</f>
        <v>0</v>
      </c>
      <c r="N113" s="3944"/>
      <c r="O113" s="2487"/>
      <c r="P113" s="2469"/>
      <c r="Q113" s="2488"/>
      <c r="R113" s="2469"/>
      <c r="S113" s="2469"/>
      <c r="T113" s="1241">
        <f>S113*Q113</f>
        <v>0</v>
      </c>
      <c r="U113" s="3614"/>
      <c r="V113" s="1211"/>
      <c r="W113" s="1395"/>
      <c r="X113" s="1632"/>
      <c r="Y113" s="1212"/>
      <c r="Z113" s="1458"/>
      <c r="AA113" s="1241">
        <f>Z113*X113</f>
        <v>0</v>
      </c>
      <c r="AB113" s="3620"/>
      <c r="AC113" s="1211"/>
      <c r="AD113" s="1395"/>
      <c r="AE113" s="1213"/>
      <c r="AF113" s="1324"/>
      <c r="AG113" s="1324"/>
      <c r="AH113" s="1241">
        <f>AG113*AE113</f>
        <v>0</v>
      </c>
      <c r="AI113" s="3614"/>
      <c r="AJ113" s="1211"/>
      <c r="AK113" s="1395"/>
      <c r="AL113" s="1213"/>
      <c r="AM113" s="1214"/>
      <c r="AN113" s="807"/>
      <c r="AO113" s="1241">
        <f>AN113*AL113</f>
        <v>0</v>
      </c>
      <c r="AP113" s="772"/>
    </row>
    <row r="114" spans="1:42" ht="18" hidden="1" customHeight="1" thickBot="1">
      <c r="A114" s="3623"/>
      <c r="B114" s="3559"/>
      <c r="C114" s="448"/>
      <c r="D114" s="449"/>
      <c r="E114" s="450"/>
      <c r="F114" s="451"/>
      <c r="G114" s="3941"/>
      <c r="H114" s="2489"/>
      <c r="I114" s="2490"/>
      <c r="J114" s="2474"/>
      <c r="K114" s="2491"/>
      <c r="L114" s="2476"/>
      <c r="M114" s="1241">
        <f>L114*J114</f>
        <v>0</v>
      </c>
      <c r="N114" s="3944"/>
      <c r="O114" s="2487"/>
      <c r="P114" s="2469"/>
      <c r="Q114" s="2488"/>
      <c r="R114" s="2469"/>
      <c r="S114" s="2469"/>
      <c r="T114" s="1241">
        <f>S114*Q114</f>
        <v>0</v>
      </c>
      <c r="U114" s="3614"/>
      <c r="V114" s="1211"/>
      <c r="W114" s="1395"/>
      <c r="X114" s="1632"/>
      <c r="Y114" s="1212"/>
      <c r="Z114" s="1458"/>
      <c r="AA114" s="1241">
        <f>Z114*X114</f>
        <v>0</v>
      </c>
      <c r="AB114" s="3620"/>
      <c r="AC114" s="1211"/>
      <c r="AD114" s="1395"/>
      <c r="AE114" s="1213"/>
      <c r="AF114" s="1324"/>
      <c r="AG114" s="1324"/>
      <c r="AH114" s="1241">
        <f>AG114*AE114</f>
        <v>0</v>
      </c>
      <c r="AI114" s="3614"/>
      <c r="AJ114" s="1211"/>
      <c r="AK114" s="1395"/>
      <c r="AL114" s="1213"/>
      <c r="AM114" s="1214"/>
      <c r="AN114" s="807"/>
      <c r="AO114" s="1241">
        <f>AN114*AL114</f>
        <v>0</v>
      </c>
      <c r="AP114" s="772"/>
    </row>
    <row r="115" spans="1:42" ht="18" hidden="1" customHeight="1" thickBot="1">
      <c r="A115" s="3623"/>
      <c r="B115" s="3559"/>
      <c r="C115" s="448"/>
      <c r="D115" s="449"/>
      <c r="E115" s="450"/>
      <c r="F115" s="451"/>
      <c r="G115" s="3941"/>
      <c r="H115" s="2489"/>
      <c r="I115" s="2490"/>
      <c r="J115" s="2474"/>
      <c r="K115" s="2491"/>
      <c r="L115" s="2476"/>
      <c r="M115" s="1241">
        <f>L115*J115</f>
        <v>0</v>
      </c>
      <c r="N115" s="3944"/>
      <c r="O115" s="2487"/>
      <c r="P115" s="2469"/>
      <c r="Q115" s="2488"/>
      <c r="R115" s="2469"/>
      <c r="S115" s="2469"/>
      <c r="T115" s="1241">
        <f>S115*Q115</f>
        <v>0</v>
      </c>
      <c r="U115" s="3614"/>
      <c r="V115" s="1211"/>
      <c r="W115" s="1395"/>
      <c r="X115" s="1632"/>
      <c r="Y115" s="1212"/>
      <c r="Z115" s="1458"/>
      <c r="AA115" s="1241">
        <f>Z115*X115</f>
        <v>0</v>
      </c>
      <c r="AB115" s="3620"/>
      <c r="AC115" s="1211"/>
      <c r="AD115" s="1395"/>
      <c r="AE115" s="1213"/>
      <c r="AF115" s="1324"/>
      <c r="AG115" s="1324"/>
      <c r="AH115" s="1241">
        <f>AG115*AE115</f>
        <v>0</v>
      </c>
      <c r="AI115" s="3614"/>
      <c r="AJ115" s="1211"/>
      <c r="AK115" s="1395"/>
      <c r="AL115" s="1213"/>
      <c r="AM115" s="1214"/>
      <c r="AN115" s="807"/>
      <c r="AO115" s="1241">
        <f>AN115*AL115</f>
        <v>0</v>
      </c>
      <c r="AP115" s="772"/>
    </row>
    <row r="116" spans="1:42" ht="18" hidden="1" customHeight="1" thickBot="1">
      <c r="A116" s="3623"/>
      <c r="B116" s="3559"/>
      <c r="C116" s="448"/>
      <c r="D116" s="449"/>
      <c r="E116" s="450"/>
      <c r="F116" s="451"/>
      <c r="G116" s="3941"/>
      <c r="H116" s="2489"/>
      <c r="I116" s="2490"/>
      <c r="J116" s="2474"/>
      <c r="K116" s="2491"/>
      <c r="L116" s="2476"/>
      <c r="M116" s="1241">
        <f>L116*J116</f>
        <v>0</v>
      </c>
      <c r="N116" s="3944"/>
      <c r="O116" s="2487"/>
      <c r="P116" s="2469"/>
      <c r="Q116" s="2488"/>
      <c r="R116" s="2469"/>
      <c r="S116" s="2469"/>
      <c r="T116" s="1241">
        <f>S116*Q116</f>
        <v>0</v>
      </c>
      <c r="U116" s="3614"/>
      <c r="V116" s="1211"/>
      <c r="W116" s="1395"/>
      <c r="X116" s="1632"/>
      <c r="Y116" s="1212"/>
      <c r="Z116" s="1458"/>
      <c r="AA116" s="1241">
        <f>Z116*X116</f>
        <v>0</v>
      </c>
      <c r="AB116" s="3620"/>
      <c r="AC116" s="1211"/>
      <c r="AD116" s="1395"/>
      <c r="AE116" s="1213"/>
      <c r="AF116" s="1324"/>
      <c r="AG116" s="1324"/>
      <c r="AH116" s="1241">
        <f>AG116*AE116</f>
        <v>0</v>
      </c>
      <c r="AI116" s="3614"/>
      <c r="AJ116" s="1211"/>
      <c r="AK116" s="1395"/>
      <c r="AL116" s="1213"/>
      <c r="AM116" s="1214"/>
      <c r="AN116" s="807"/>
      <c r="AO116" s="1241">
        <f>AN116*AL116</f>
        <v>0</v>
      </c>
      <c r="AP116" s="772"/>
    </row>
    <row r="117" spans="1:42" ht="18" hidden="1" customHeight="1" thickBot="1">
      <c r="A117" s="3623"/>
      <c r="B117" s="3559"/>
      <c r="C117" s="448"/>
      <c r="D117" s="449"/>
      <c r="E117" s="450"/>
      <c r="F117" s="451"/>
      <c r="G117" s="3941"/>
      <c r="H117" s="2489"/>
      <c r="I117" s="2490"/>
      <c r="J117" s="2474"/>
      <c r="K117" s="2491"/>
      <c r="L117" s="2476"/>
      <c r="M117" s="1241">
        <f>L117*J117</f>
        <v>0</v>
      </c>
      <c r="N117" s="3944"/>
      <c r="O117" s="2487"/>
      <c r="P117" s="2469"/>
      <c r="Q117" s="2488"/>
      <c r="R117" s="2469"/>
      <c r="S117" s="2469"/>
      <c r="T117" s="1241">
        <f>S117*Q117</f>
        <v>0</v>
      </c>
      <c r="U117" s="3614"/>
      <c r="V117" s="1211"/>
      <c r="W117" s="1395"/>
      <c r="X117" s="1632"/>
      <c r="Y117" s="1212"/>
      <c r="Z117" s="1458"/>
      <c r="AA117" s="1241">
        <f>Z117*X117</f>
        <v>0</v>
      </c>
      <c r="AB117" s="3620"/>
      <c r="AC117" s="1211"/>
      <c r="AD117" s="1395"/>
      <c r="AE117" s="1213"/>
      <c r="AF117" s="1324"/>
      <c r="AG117" s="1324"/>
      <c r="AH117" s="1241">
        <f>AG117*AE117</f>
        <v>0</v>
      </c>
      <c r="AI117" s="3614"/>
      <c r="AJ117" s="1211"/>
      <c r="AK117" s="1395"/>
      <c r="AL117" s="1213"/>
      <c r="AM117" s="1214"/>
      <c r="AN117" s="807"/>
      <c r="AO117" s="1241">
        <f>AN117*AL117</f>
        <v>0</v>
      </c>
      <c r="AP117" s="772"/>
    </row>
    <row r="118" spans="1:42" ht="18" hidden="1" customHeight="1" thickBot="1">
      <c r="A118" s="3623"/>
      <c r="B118" s="3559"/>
      <c r="C118" s="448"/>
      <c r="D118" s="449"/>
      <c r="E118" s="450"/>
      <c r="F118" s="451"/>
      <c r="G118" s="3941"/>
      <c r="H118" s="2489"/>
      <c r="I118" s="2490"/>
      <c r="J118" s="2474"/>
      <c r="K118" s="2491"/>
      <c r="L118" s="2476"/>
      <c r="M118" s="1241">
        <f>L118*J118</f>
        <v>0</v>
      </c>
      <c r="N118" s="3944"/>
      <c r="O118" s="2487"/>
      <c r="P118" s="2469"/>
      <c r="Q118" s="2488"/>
      <c r="R118" s="2469"/>
      <c r="S118" s="2469"/>
      <c r="T118" s="1241">
        <f>S118*Q118</f>
        <v>0</v>
      </c>
      <c r="U118" s="3614"/>
      <c r="V118" s="1211"/>
      <c r="W118" s="1395"/>
      <c r="X118" s="1632"/>
      <c r="Y118" s="1212"/>
      <c r="Z118" s="1458"/>
      <c r="AA118" s="1241">
        <f>Z118*X118</f>
        <v>0</v>
      </c>
      <c r="AB118" s="3620"/>
      <c r="AC118" s="1211"/>
      <c r="AD118" s="1395"/>
      <c r="AE118" s="1213"/>
      <c r="AF118" s="1324"/>
      <c r="AG118" s="1324"/>
      <c r="AH118" s="1241">
        <f>AG118*AE118</f>
        <v>0</v>
      </c>
      <c r="AI118" s="3614"/>
      <c r="AJ118" s="1211"/>
      <c r="AK118" s="1395"/>
      <c r="AL118" s="1213"/>
      <c r="AM118" s="1214"/>
      <c r="AN118" s="807"/>
      <c r="AO118" s="1241">
        <f>AN118*AL118</f>
        <v>0</v>
      </c>
      <c r="AP118" s="772"/>
    </row>
    <row r="119" spans="1:42" ht="18" hidden="1" customHeight="1" thickBot="1">
      <c r="A119" s="3623"/>
      <c r="B119" s="3559"/>
      <c r="C119" s="448"/>
      <c r="D119" s="449"/>
      <c r="E119" s="450"/>
      <c r="F119" s="451"/>
      <c r="G119" s="3941"/>
      <c r="H119" s="2489"/>
      <c r="I119" s="2490"/>
      <c r="J119" s="2474"/>
      <c r="K119" s="2491"/>
      <c r="L119" s="2476"/>
      <c r="M119" s="1241">
        <f>L119*J119</f>
        <v>0</v>
      </c>
      <c r="N119" s="3944"/>
      <c r="O119" s="2487"/>
      <c r="P119" s="2469"/>
      <c r="Q119" s="2488"/>
      <c r="R119" s="2469"/>
      <c r="S119" s="2469"/>
      <c r="T119" s="1241">
        <f>S119*Q119</f>
        <v>0</v>
      </c>
      <c r="U119" s="3614"/>
      <c r="V119" s="1211"/>
      <c r="W119" s="1395"/>
      <c r="X119" s="1632"/>
      <c r="Y119" s="1212"/>
      <c r="Z119" s="1458"/>
      <c r="AA119" s="1241">
        <f>Z119*X119</f>
        <v>0</v>
      </c>
      <c r="AB119" s="3620"/>
      <c r="AC119" s="1211"/>
      <c r="AD119" s="1395"/>
      <c r="AE119" s="1213"/>
      <c r="AF119" s="1324"/>
      <c r="AG119" s="1324"/>
      <c r="AH119" s="1241">
        <f>AG119*AE119</f>
        <v>0</v>
      </c>
      <c r="AI119" s="3614"/>
      <c r="AJ119" s="1211"/>
      <c r="AK119" s="1395"/>
      <c r="AL119" s="1213"/>
      <c r="AM119" s="1214"/>
      <c r="AN119" s="807"/>
      <c r="AO119" s="1241">
        <f>AN119*AL119</f>
        <v>0</v>
      </c>
      <c r="AP119" s="772"/>
    </row>
    <row r="120" spans="1:42" ht="18" hidden="1" customHeight="1" thickBot="1">
      <c r="A120" s="3623"/>
      <c r="B120" s="3559"/>
      <c r="C120" s="448"/>
      <c r="D120" s="449"/>
      <c r="E120" s="450"/>
      <c r="F120" s="451"/>
      <c r="G120" s="3941"/>
      <c r="H120" s="2489"/>
      <c r="I120" s="2490"/>
      <c r="J120" s="2474"/>
      <c r="K120" s="2491"/>
      <c r="L120" s="2476"/>
      <c r="M120" s="1241">
        <f>L120*J120</f>
        <v>0</v>
      </c>
      <c r="N120" s="3944"/>
      <c r="O120" s="2487"/>
      <c r="P120" s="2469"/>
      <c r="Q120" s="2488"/>
      <c r="R120" s="2469"/>
      <c r="S120" s="2469"/>
      <c r="T120" s="1241">
        <f>S120*Q120</f>
        <v>0</v>
      </c>
      <c r="U120" s="3614"/>
      <c r="V120" s="1211"/>
      <c r="W120" s="1395"/>
      <c r="X120" s="1632"/>
      <c r="Y120" s="1212"/>
      <c r="Z120" s="1458"/>
      <c r="AA120" s="1241">
        <f>Z120*X120</f>
        <v>0</v>
      </c>
      <c r="AB120" s="3620"/>
      <c r="AC120" s="1211"/>
      <c r="AD120" s="1395"/>
      <c r="AE120" s="1213"/>
      <c r="AF120" s="1324"/>
      <c r="AG120" s="1324"/>
      <c r="AH120" s="1241">
        <f>AG120*AE120</f>
        <v>0</v>
      </c>
      <c r="AI120" s="3614"/>
      <c r="AJ120" s="1211"/>
      <c r="AK120" s="1395"/>
      <c r="AL120" s="1213"/>
      <c r="AM120" s="1214"/>
      <c r="AN120" s="807"/>
      <c r="AO120" s="1241">
        <f>AN120*AL120</f>
        <v>0</v>
      </c>
      <c r="AP120" s="772"/>
    </row>
    <row r="121" spans="1:42" ht="18" hidden="1" customHeight="1" thickBot="1">
      <c r="A121" s="3623"/>
      <c r="B121" s="3559"/>
      <c r="C121" s="448"/>
      <c r="D121" s="449"/>
      <c r="E121" s="450"/>
      <c r="F121" s="451"/>
      <c r="G121" s="3941"/>
      <c r="H121" s="2489"/>
      <c r="I121" s="2490"/>
      <c r="J121" s="2474"/>
      <c r="K121" s="2491"/>
      <c r="L121" s="2476"/>
      <c r="M121" s="1241">
        <f>L121*J121</f>
        <v>0</v>
      </c>
      <c r="N121" s="3944"/>
      <c r="O121" s="2487"/>
      <c r="P121" s="2469"/>
      <c r="Q121" s="2488"/>
      <c r="R121" s="2469"/>
      <c r="S121" s="2469"/>
      <c r="T121" s="1241">
        <f>S121*Q121</f>
        <v>0</v>
      </c>
      <c r="U121" s="3614"/>
      <c r="V121" s="1211"/>
      <c r="W121" s="1395"/>
      <c r="X121" s="1632"/>
      <c r="Y121" s="1212"/>
      <c r="Z121" s="1458"/>
      <c r="AA121" s="1241">
        <f>Z121*X121</f>
        <v>0</v>
      </c>
      <c r="AB121" s="3620"/>
      <c r="AC121" s="1211"/>
      <c r="AD121" s="1395"/>
      <c r="AE121" s="1213"/>
      <c r="AF121" s="1324"/>
      <c r="AG121" s="1324"/>
      <c r="AH121" s="1241">
        <f>AG121*AE121</f>
        <v>0</v>
      </c>
      <c r="AI121" s="3614"/>
      <c r="AJ121" s="1211"/>
      <c r="AK121" s="1395"/>
      <c r="AL121" s="1213"/>
      <c r="AM121" s="1214"/>
      <c r="AN121" s="807"/>
      <c r="AO121" s="1241">
        <f>AN121*AL121</f>
        <v>0</v>
      </c>
      <c r="AP121" s="772"/>
    </row>
    <row r="122" spans="1:42" ht="18" hidden="1" customHeight="1" thickBot="1">
      <c r="A122" s="3623"/>
      <c r="B122" s="3559"/>
      <c r="C122" s="448"/>
      <c r="D122" s="449"/>
      <c r="E122" s="450"/>
      <c r="F122" s="451"/>
      <c r="G122" s="3941"/>
      <c r="H122" s="2489"/>
      <c r="I122" s="2490"/>
      <c r="J122" s="2474"/>
      <c r="K122" s="2491"/>
      <c r="L122" s="2476"/>
      <c r="M122" s="1241">
        <f>L122*J122</f>
        <v>0</v>
      </c>
      <c r="N122" s="3944"/>
      <c r="O122" s="2487"/>
      <c r="P122" s="2469"/>
      <c r="Q122" s="2488"/>
      <c r="R122" s="2469"/>
      <c r="S122" s="2469"/>
      <c r="T122" s="1241">
        <f>S122*Q122</f>
        <v>0</v>
      </c>
      <c r="U122" s="3614"/>
      <c r="V122" s="1211"/>
      <c r="W122" s="1395"/>
      <c r="X122" s="1632"/>
      <c r="Y122" s="1212"/>
      <c r="Z122" s="1458"/>
      <c r="AA122" s="1241">
        <f>Z122*X122</f>
        <v>0</v>
      </c>
      <c r="AB122" s="3620"/>
      <c r="AC122" s="1211"/>
      <c r="AD122" s="1395"/>
      <c r="AE122" s="1213"/>
      <c r="AF122" s="1324"/>
      <c r="AG122" s="1324"/>
      <c r="AH122" s="1241">
        <f>AG122*AE122</f>
        <v>0</v>
      </c>
      <c r="AI122" s="3614"/>
      <c r="AJ122" s="1211"/>
      <c r="AK122" s="1395"/>
      <c r="AL122" s="1213"/>
      <c r="AM122" s="1214"/>
      <c r="AN122" s="807"/>
      <c r="AO122" s="1241">
        <f>AN122*AL122</f>
        <v>0</v>
      </c>
      <c r="AP122" s="772"/>
    </row>
    <row r="123" spans="1:42" ht="18" hidden="1" customHeight="1" thickBot="1">
      <c r="A123" s="3645"/>
      <c r="B123" s="3560"/>
      <c r="C123" s="454"/>
      <c r="D123" s="455"/>
      <c r="E123" s="456"/>
      <c r="F123" s="457"/>
      <c r="G123" s="3942"/>
      <c r="H123" s="2489"/>
      <c r="I123" s="2490"/>
      <c r="J123" s="2474"/>
      <c r="K123" s="2491"/>
      <c r="L123" s="2492"/>
      <c r="M123" s="1241">
        <f>L123*J123</f>
        <v>0</v>
      </c>
      <c r="N123" s="3945"/>
      <c r="O123" s="2493"/>
      <c r="P123" s="2494"/>
      <c r="Q123" s="2495"/>
      <c r="R123" s="2494"/>
      <c r="S123" s="2494"/>
      <c r="T123" s="1241">
        <f>S123*Q123</f>
        <v>0</v>
      </c>
      <c r="U123" s="3654"/>
      <c r="V123" s="1225"/>
      <c r="W123" s="1399"/>
      <c r="X123" s="1638"/>
      <c r="Y123" s="1226"/>
      <c r="Z123" s="1506"/>
      <c r="AA123" s="1241">
        <f>Z123*X123</f>
        <v>0</v>
      </c>
      <c r="AB123" s="3946"/>
      <c r="AC123" s="1225"/>
      <c r="AD123" s="1399"/>
      <c r="AE123" s="1227"/>
      <c r="AF123" s="1326"/>
      <c r="AG123" s="1326"/>
      <c r="AH123" s="1241">
        <f>AG123*AE123</f>
        <v>0</v>
      </c>
      <c r="AI123" s="3654"/>
      <c r="AJ123" s="1225"/>
      <c r="AK123" s="1399"/>
      <c r="AL123" s="1227"/>
      <c r="AM123" s="1228"/>
      <c r="AN123" s="829"/>
      <c r="AO123" s="1241">
        <f>AN123*AL123</f>
        <v>0</v>
      </c>
      <c r="AP123" s="772"/>
    </row>
    <row r="124" spans="1:42" ht="18" hidden="1" customHeight="1" thickBot="1">
      <c r="A124" s="3622" t="s">
        <v>46</v>
      </c>
      <c r="B124" s="3598"/>
      <c r="C124" s="442"/>
      <c r="D124" s="443"/>
      <c r="E124" s="444"/>
      <c r="F124" s="445"/>
      <c r="G124" s="3940"/>
      <c r="H124" s="2489"/>
      <c r="I124" s="2490"/>
      <c r="J124" s="2474"/>
      <c r="K124" s="2491"/>
      <c r="L124" s="2496"/>
      <c r="M124" s="1241">
        <f>L124*J124</f>
        <v>0</v>
      </c>
      <c r="N124" s="3943"/>
      <c r="O124" s="2497"/>
      <c r="P124" s="2466"/>
      <c r="Q124" s="2498"/>
      <c r="R124" s="2466"/>
      <c r="S124" s="2466"/>
      <c r="T124" s="1241">
        <f>S124*Q124</f>
        <v>0</v>
      </c>
      <c r="U124" s="3912"/>
      <c r="V124" s="1238"/>
      <c r="W124" s="1911"/>
      <c r="X124" s="1925"/>
      <c r="Y124" s="1239"/>
      <c r="Z124" s="1449"/>
      <c r="AA124" s="1241">
        <f>Z124*X124</f>
        <v>0</v>
      </c>
      <c r="AB124" s="3653"/>
      <c r="AC124" s="1238"/>
      <c r="AD124" s="1911"/>
      <c r="AE124" s="1240"/>
      <c r="AF124" s="1321"/>
      <c r="AG124" s="1321"/>
      <c r="AH124" s="1241">
        <f>AG124*AE124</f>
        <v>0</v>
      </c>
      <c r="AI124" s="3653"/>
      <c r="AJ124" s="1238"/>
      <c r="AK124" s="1911"/>
      <c r="AL124" s="1240"/>
      <c r="AM124" s="1241"/>
      <c r="AN124" s="801"/>
      <c r="AO124" s="1241">
        <f>AN124*AL124</f>
        <v>0</v>
      </c>
      <c r="AP124" s="772"/>
    </row>
    <row r="125" spans="1:42" ht="18" hidden="1" customHeight="1" thickBot="1">
      <c r="A125" s="3623"/>
      <c r="B125" s="3559"/>
      <c r="C125" s="448"/>
      <c r="D125" s="449"/>
      <c r="E125" s="450"/>
      <c r="F125" s="451"/>
      <c r="G125" s="3941"/>
      <c r="H125" s="2489"/>
      <c r="I125" s="2490"/>
      <c r="J125" s="2474"/>
      <c r="K125" s="2491"/>
      <c r="L125" s="2476"/>
      <c r="M125" s="1241">
        <f>L125*J125</f>
        <v>0</v>
      </c>
      <c r="N125" s="3944"/>
      <c r="O125" s="2487"/>
      <c r="P125" s="2469"/>
      <c r="Q125" s="2488"/>
      <c r="R125" s="2469"/>
      <c r="S125" s="2469"/>
      <c r="T125" s="1241">
        <f>S125*Q125</f>
        <v>0</v>
      </c>
      <c r="U125" s="3614"/>
      <c r="V125" s="1211"/>
      <c r="W125" s="1395"/>
      <c r="X125" s="1632"/>
      <c r="Y125" s="1212"/>
      <c r="Z125" s="1458"/>
      <c r="AA125" s="1241">
        <f>Z125*X125</f>
        <v>0</v>
      </c>
      <c r="AB125" s="3620"/>
      <c r="AC125" s="1211"/>
      <c r="AD125" s="1395"/>
      <c r="AE125" s="1213"/>
      <c r="AF125" s="1324"/>
      <c r="AG125" s="1324"/>
      <c r="AH125" s="1241">
        <f>AG125*AE125</f>
        <v>0</v>
      </c>
      <c r="AI125" s="3614"/>
      <c r="AJ125" s="1211"/>
      <c r="AK125" s="1395"/>
      <c r="AL125" s="1213"/>
      <c r="AM125" s="1214"/>
      <c r="AN125" s="807"/>
      <c r="AO125" s="1241">
        <f>AN125*AL125</f>
        <v>0</v>
      </c>
      <c r="AP125" s="772"/>
    </row>
    <row r="126" spans="1:42" ht="18" hidden="1" customHeight="1" thickBot="1">
      <c r="A126" s="3623"/>
      <c r="B126" s="3559"/>
      <c r="C126" s="448"/>
      <c r="D126" s="449"/>
      <c r="E126" s="450"/>
      <c r="F126" s="451"/>
      <c r="G126" s="3941"/>
      <c r="H126" s="2489"/>
      <c r="I126" s="2490"/>
      <c r="J126" s="2474"/>
      <c r="K126" s="2491"/>
      <c r="L126" s="2476"/>
      <c r="M126" s="1241">
        <f>L126*J126</f>
        <v>0</v>
      </c>
      <c r="N126" s="3944"/>
      <c r="O126" s="2487"/>
      <c r="P126" s="2469"/>
      <c r="Q126" s="2488"/>
      <c r="R126" s="2469"/>
      <c r="S126" s="2469"/>
      <c r="T126" s="1241">
        <f>S126*Q126</f>
        <v>0</v>
      </c>
      <c r="U126" s="3614"/>
      <c r="V126" s="1211"/>
      <c r="W126" s="1395"/>
      <c r="X126" s="1632"/>
      <c r="Y126" s="1212"/>
      <c r="Z126" s="1458"/>
      <c r="AA126" s="1241">
        <f>Z126*X126</f>
        <v>0</v>
      </c>
      <c r="AB126" s="3620"/>
      <c r="AC126" s="1211"/>
      <c r="AD126" s="1395"/>
      <c r="AE126" s="1213"/>
      <c r="AF126" s="1324"/>
      <c r="AG126" s="1324"/>
      <c r="AH126" s="1241">
        <f>AG126*AE126</f>
        <v>0</v>
      </c>
      <c r="AI126" s="3614"/>
      <c r="AJ126" s="1211"/>
      <c r="AK126" s="1395"/>
      <c r="AL126" s="1213"/>
      <c r="AM126" s="1214"/>
      <c r="AN126" s="807"/>
      <c r="AO126" s="1241">
        <f>AN126*AL126</f>
        <v>0</v>
      </c>
      <c r="AP126" s="772"/>
    </row>
    <row r="127" spans="1:42" ht="18" hidden="1" customHeight="1" thickBot="1">
      <c r="A127" s="3623"/>
      <c r="B127" s="3559"/>
      <c r="C127" s="448"/>
      <c r="D127" s="449"/>
      <c r="E127" s="450"/>
      <c r="F127" s="451"/>
      <c r="G127" s="3941"/>
      <c r="H127" s="2489"/>
      <c r="I127" s="2490"/>
      <c r="J127" s="2474"/>
      <c r="K127" s="2491"/>
      <c r="L127" s="2476"/>
      <c r="M127" s="1241">
        <f>L127*J127</f>
        <v>0</v>
      </c>
      <c r="N127" s="3944"/>
      <c r="O127" s="2487"/>
      <c r="P127" s="2469"/>
      <c r="Q127" s="2488"/>
      <c r="R127" s="2469"/>
      <c r="S127" s="2469"/>
      <c r="T127" s="1241">
        <f>S127*Q127</f>
        <v>0</v>
      </c>
      <c r="U127" s="3614"/>
      <c r="V127" s="1211"/>
      <c r="W127" s="1395"/>
      <c r="X127" s="1632"/>
      <c r="Y127" s="1212"/>
      <c r="Z127" s="1458"/>
      <c r="AA127" s="1241">
        <f>Z127*X127</f>
        <v>0</v>
      </c>
      <c r="AB127" s="3620"/>
      <c r="AC127" s="1211"/>
      <c r="AD127" s="1395"/>
      <c r="AE127" s="1213"/>
      <c r="AF127" s="1324"/>
      <c r="AG127" s="1324"/>
      <c r="AH127" s="1241">
        <f>AG127*AE127</f>
        <v>0</v>
      </c>
      <c r="AI127" s="3614"/>
      <c r="AJ127" s="1211"/>
      <c r="AK127" s="1395"/>
      <c r="AL127" s="1213"/>
      <c r="AM127" s="1214"/>
      <c r="AN127" s="807"/>
      <c r="AO127" s="1241">
        <f>AN127*AL127</f>
        <v>0</v>
      </c>
      <c r="AP127" s="772"/>
    </row>
    <row r="128" spans="1:42" ht="18" hidden="1" customHeight="1" thickBot="1">
      <c r="A128" s="3623"/>
      <c r="B128" s="3559"/>
      <c r="C128" s="448"/>
      <c r="D128" s="449"/>
      <c r="E128" s="450"/>
      <c r="F128" s="451"/>
      <c r="G128" s="3941"/>
      <c r="H128" s="2489"/>
      <c r="I128" s="2490"/>
      <c r="J128" s="2474"/>
      <c r="K128" s="2491"/>
      <c r="L128" s="2476"/>
      <c r="M128" s="1241">
        <f>L128*J128</f>
        <v>0</v>
      </c>
      <c r="N128" s="3944"/>
      <c r="O128" s="2487"/>
      <c r="P128" s="2469"/>
      <c r="Q128" s="2488"/>
      <c r="R128" s="2469"/>
      <c r="S128" s="2469"/>
      <c r="T128" s="1241">
        <f>S128*Q128</f>
        <v>0</v>
      </c>
      <c r="U128" s="3614"/>
      <c r="V128" s="1211"/>
      <c r="W128" s="1395"/>
      <c r="X128" s="1632"/>
      <c r="Y128" s="1212"/>
      <c r="Z128" s="1458"/>
      <c r="AA128" s="1241">
        <f>Z128*X128</f>
        <v>0</v>
      </c>
      <c r="AB128" s="3620"/>
      <c r="AC128" s="1211"/>
      <c r="AD128" s="1395"/>
      <c r="AE128" s="1213"/>
      <c r="AF128" s="1324"/>
      <c r="AG128" s="1324"/>
      <c r="AH128" s="1241">
        <f>AG128*AE128</f>
        <v>0</v>
      </c>
      <c r="AI128" s="3614"/>
      <c r="AJ128" s="1211"/>
      <c r="AK128" s="1395"/>
      <c r="AL128" s="1213"/>
      <c r="AM128" s="1214"/>
      <c r="AN128" s="807"/>
      <c r="AO128" s="1241">
        <f>AN128*AL128</f>
        <v>0</v>
      </c>
      <c r="AP128" s="772"/>
    </row>
    <row r="129" spans="1:42" ht="18" hidden="1" customHeight="1" thickBot="1">
      <c r="A129" s="3623"/>
      <c r="B129" s="3559"/>
      <c r="C129" s="448"/>
      <c r="D129" s="449"/>
      <c r="E129" s="450"/>
      <c r="F129" s="451"/>
      <c r="G129" s="3941"/>
      <c r="H129" s="2489"/>
      <c r="I129" s="2490"/>
      <c r="J129" s="2474"/>
      <c r="K129" s="2491"/>
      <c r="L129" s="2476"/>
      <c r="M129" s="1241">
        <f>L129*J129</f>
        <v>0</v>
      </c>
      <c r="N129" s="3944"/>
      <c r="O129" s="2487"/>
      <c r="P129" s="2469"/>
      <c r="Q129" s="2488"/>
      <c r="R129" s="2469"/>
      <c r="S129" s="2469"/>
      <c r="T129" s="1241">
        <f>S129*Q129</f>
        <v>0</v>
      </c>
      <c r="U129" s="3614"/>
      <c r="V129" s="1211"/>
      <c r="W129" s="1395"/>
      <c r="X129" s="1632"/>
      <c r="Y129" s="1212"/>
      <c r="Z129" s="1458"/>
      <c r="AA129" s="1241">
        <f>Z129*X129</f>
        <v>0</v>
      </c>
      <c r="AB129" s="3620"/>
      <c r="AC129" s="1211"/>
      <c r="AD129" s="1395"/>
      <c r="AE129" s="1213"/>
      <c r="AF129" s="1324"/>
      <c r="AG129" s="1324"/>
      <c r="AH129" s="1241">
        <f>AG129*AE129</f>
        <v>0</v>
      </c>
      <c r="AI129" s="3614"/>
      <c r="AJ129" s="1211"/>
      <c r="AK129" s="1395"/>
      <c r="AL129" s="1213"/>
      <c r="AM129" s="1214"/>
      <c r="AN129" s="807"/>
      <c r="AO129" s="1241">
        <f>AN129*AL129</f>
        <v>0</v>
      </c>
      <c r="AP129" s="772"/>
    </row>
    <row r="130" spans="1:42" ht="18" hidden="1" customHeight="1" thickBot="1">
      <c r="A130" s="3623"/>
      <c r="B130" s="3559"/>
      <c r="C130" s="448"/>
      <c r="D130" s="449"/>
      <c r="E130" s="450"/>
      <c r="F130" s="451"/>
      <c r="G130" s="3941"/>
      <c r="H130" s="2489"/>
      <c r="I130" s="2490"/>
      <c r="J130" s="2474"/>
      <c r="K130" s="2491"/>
      <c r="L130" s="2476"/>
      <c r="M130" s="1241">
        <f>L130*J130</f>
        <v>0</v>
      </c>
      <c r="N130" s="3944"/>
      <c r="O130" s="2487"/>
      <c r="P130" s="2469"/>
      <c r="Q130" s="2488"/>
      <c r="R130" s="2469"/>
      <c r="S130" s="2469"/>
      <c r="T130" s="1241">
        <f>S130*Q130</f>
        <v>0</v>
      </c>
      <c r="U130" s="3614"/>
      <c r="V130" s="1211"/>
      <c r="W130" s="1395"/>
      <c r="X130" s="1632"/>
      <c r="Y130" s="1212"/>
      <c r="Z130" s="1458"/>
      <c r="AA130" s="1241">
        <f>Z130*X130</f>
        <v>0</v>
      </c>
      <c r="AB130" s="3620"/>
      <c r="AC130" s="1211"/>
      <c r="AD130" s="1395"/>
      <c r="AE130" s="1213"/>
      <c r="AF130" s="1324"/>
      <c r="AG130" s="1324"/>
      <c r="AH130" s="1241">
        <f>AG130*AE130</f>
        <v>0</v>
      </c>
      <c r="AI130" s="3614"/>
      <c r="AJ130" s="1211"/>
      <c r="AK130" s="1395"/>
      <c r="AL130" s="1213"/>
      <c r="AM130" s="1214"/>
      <c r="AN130" s="807"/>
      <c r="AO130" s="1241">
        <f>AN130*AL130</f>
        <v>0</v>
      </c>
      <c r="AP130" s="772"/>
    </row>
    <row r="131" spans="1:42" ht="18" hidden="1" customHeight="1" thickBot="1">
      <c r="A131" s="3623"/>
      <c r="B131" s="3559"/>
      <c r="C131" s="448"/>
      <c r="D131" s="449"/>
      <c r="E131" s="450"/>
      <c r="F131" s="451"/>
      <c r="G131" s="3941"/>
      <c r="H131" s="2489"/>
      <c r="I131" s="2490"/>
      <c r="J131" s="2474"/>
      <c r="K131" s="2491"/>
      <c r="L131" s="2476"/>
      <c r="M131" s="1241">
        <f>L131*J131</f>
        <v>0</v>
      </c>
      <c r="N131" s="3944"/>
      <c r="O131" s="2487"/>
      <c r="P131" s="2469"/>
      <c r="Q131" s="2488"/>
      <c r="R131" s="2469"/>
      <c r="S131" s="2469"/>
      <c r="T131" s="1241">
        <f>S131*Q131</f>
        <v>0</v>
      </c>
      <c r="U131" s="3614"/>
      <c r="V131" s="1211"/>
      <c r="W131" s="1395"/>
      <c r="X131" s="1632"/>
      <c r="Y131" s="1212"/>
      <c r="Z131" s="1458"/>
      <c r="AA131" s="1241">
        <f>Z131*X131</f>
        <v>0</v>
      </c>
      <c r="AB131" s="3620"/>
      <c r="AC131" s="1211"/>
      <c r="AD131" s="1395"/>
      <c r="AE131" s="1213"/>
      <c r="AF131" s="1324"/>
      <c r="AG131" s="1324"/>
      <c r="AH131" s="1241">
        <f>AG131*AE131</f>
        <v>0</v>
      </c>
      <c r="AI131" s="3614"/>
      <c r="AJ131" s="1211"/>
      <c r="AK131" s="1395"/>
      <c r="AL131" s="1213"/>
      <c r="AM131" s="1214"/>
      <c r="AN131" s="807"/>
      <c r="AO131" s="1241">
        <f>AN131*AL131</f>
        <v>0</v>
      </c>
      <c r="AP131" s="772"/>
    </row>
    <row r="132" spans="1:42" ht="18" hidden="1" customHeight="1" thickBot="1">
      <c r="A132" s="3623"/>
      <c r="B132" s="3559"/>
      <c r="C132" s="448"/>
      <c r="D132" s="449"/>
      <c r="E132" s="450"/>
      <c r="F132" s="451"/>
      <c r="G132" s="3941"/>
      <c r="H132" s="2489"/>
      <c r="I132" s="2490"/>
      <c r="J132" s="2474"/>
      <c r="K132" s="2491"/>
      <c r="L132" s="2476"/>
      <c r="M132" s="1241">
        <f>L132*J132</f>
        <v>0</v>
      </c>
      <c r="N132" s="3944"/>
      <c r="O132" s="2487"/>
      <c r="P132" s="2469"/>
      <c r="Q132" s="2488"/>
      <c r="R132" s="2469"/>
      <c r="S132" s="2469"/>
      <c r="T132" s="1241">
        <f>S132*Q132</f>
        <v>0</v>
      </c>
      <c r="U132" s="3614"/>
      <c r="V132" s="1211"/>
      <c r="W132" s="1395"/>
      <c r="X132" s="1632"/>
      <c r="Y132" s="1212"/>
      <c r="Z132" s="1458"/>
      <c r="AA132" s="1241">
        <f>Z132*X132</f>
        <v>0</v>
      </c>
      <c r="AB132" s="3620"/>
      <c r="AC132" s="1211"/>
      <c r="AD132" s="1395"/>
      <c r="AE132" s="1213"/>
      <c r="AF132" s="1324"/>
      <c r="AG132" s="1324"/>
      <c r="AH132" s="1241">
        <f>AG132*AE132</f>
        <v>0</v>
      </c>
      <c r="AI132" s="3614"/>
      <c r="AJ132" s="1211"/>
      <c r="AK132" s="1395"/>
      <c r="AL132" s="1213"/>
      <c r="AM132" s="1214"/>
      <c r="AN132" s="807"/>
      <c r="AO132" s="1241">
        <f>AN132*AL132</f>
        <v>0</v>
      </c>
      <c r="AP132" s="772"/>
    </row>
    <row r="133" spans="1:42" ht="18" hidden="1" customHeight="1" thickBot="1">
      <c r="A133" s="3623"/>
      <c r="B133" s="3559"/>
      <c r="C133" s="448"/>
      <c r="D133" s="449"/>
      <c r="E133" s="450"/>
      <c r="F133" s="451"/>
      <c r="G133" s="3941"/>
      <c r="H133" s="2489"/>
      <c r="I133" s="2490"/>
      <c r="J133" s="2474"/>
      <c r="K133" s="2491"/>
      <c r="L133" s="2476"/>
      <c r="M133" s="1241">
        <f>L133*J133</f>
        <v>0</v>
      </c>
      <c r="N133" s="3944"/>
      <c r="O133" s="2487"/>
      <c r="P133" s="2469"/>
      <c r="Q133" s="2488"/>
      <c r="R133" s="2469"/>
      <c r="S133" s="2469"/>
      <c r="T133" s="1241">
        <f>S133*Q133</f>
        <v>0</v>
      </c>
      <c r="U133" s="3614"/>
      <c r="V133" s="1211"/>
      <c r="W133" s="1395"/>
      <c r="X133" s="1632"/>
      <c r="Y133" s="1212"/>
      <c r="Z133" s="1458"/>
      <c r="AA133" s="1241">
        <f>Z133*X133</f>
        <v>0</v>
      </c>
      <c r="AB133" s="3620"/>
      <c r="AC133" s="1211"/>
      <c r="AD133" s="1395"/>
      <c r="AE133" s="1213"/>
      <c r="AF133" s="1324"/>
      <c r="AG133" s="1324"/>
      <c r="AH133" s="1241">
        <f>AG133*AE133</f>
        <v>0</v>
      </c>
      <c r="AI133" s="3614"/>
      <c r="AJ133" s="1211"/>
      <c r="AK133" s="1395"/>
      <c r="AL133" s="1213"/>
      <c r="AM133" s="1214"/>
      <c r="AN133" s="807"/>
      <c r="AO133" s="1241">
        <f>AN133*AL133</f>
        <v>0</v>
      </c>
      <c r="AP133" s="772"/>
    </row>
    <row r="134" spans="1:42" ht="18" hidden="1" customHeight="1" thickBot="1">
      <c r="A134" s="3623"/>
      <c r="B134" s="3559"/>
      <c r="C134" s="448"/>
      <c r="D134" s="449"/>
      <c r="E134" s="450"/>
      <c r="F134" s="451"/>
      <c r="G134" s="3941"/>
      <c r="H134" s="2489"/>
      <c r="I134" s="2490"/>
      <c r="J134" s="2474"/>
      <c r="K134" s="2491"/>
      <c r="L134" s="2476"/>
      <c r="M134" s="1241">
        <f>L134*J134</f>
        <v>0</v>
      </c>
      <c r="N134" s="3944"/>
      <c r="O134" s="2487"/>
      <c r="P134" s="2469"/>
      <c r="Q134" s="2488"/>
      <c r="R134" s="2469"/>
      <c r="S134" s="2469"/>
      <c r="T134" s="1241">
        <f>S134*Q134</f>
        <v>0</v>
      </c>
      <c r="U134" s="3614"/>
      <c r="V134" s="1211"/>
      <c r="W134" s="1395"/>
      <c r="X134" s="1632"/>
      <c r="Y134" s="1212"/>
      <c r="Z134" s="1458"/>
      <c r="AA134" s="1241">
        <f>Z134*X134</f>
        <v>0</v>
      </c>
      <c r="AB134" s="3620"/>
      <c r="AC134" s="1211"/>
      <c r="AD134" s="1395"/>
      <c r="AE134" s="1213"/>
      <c r="AF134" s="1324"/>
      <c r="AG134" s="1324"/>
      <c r="AH134" s="1241">
        <f>AG134*AE134</f>
        <v>0</v>
      </c>
      <c r="AI134" s="3614"/>
      <c r="AJ134" s="1211"/>
      <c r="AK134" s="1395"/>
      <c r="AL134" s="1213"/>
      <c r="AM134" s="1214"/>
      <c r="AN134" s="807"/>
      <c r="AO134" s="1241">
        <f>AN134*AL134</f>
        <v>0</v>
      </c>
      <c r="AP134" s="772"/>
    </row>
    <row r="135" spans="1:42" ht="18" hidden="1" customHeight="1" thickBot="1">
      <c r="A135" s="3623"/>
      <c r="B135" s="3559"/>
      <c r="C135" s="448"/>
      <c r="D135" s="449"/>
      <c r="E135" s="450"/>
      <c r="F135" s="451"/>
      <c r="G135" s="3941"/>
      <c r="H135" s="2489"/>
      <c r="I135" s="2490"/>
      <c r="J135" s="2474"/>
      <c r="K135" s="2491"/>
      <c r="L135" s="2476"/>
      <c r="M135" s="1241">
        <f>L135*J135</f>
        <v>0</v>
      </c>
      <c r="N135" s="3944"/>
      <c r="O135" s="2487"/>
      <c r="P135" s="2469"/>
      <c r="Q135" s="2488"/>
      <c r="R135" s="2469"/>
      <c r="S135" s="2469"/>
      <c r="T135" s="1241">
        <f>S135*Q135</f>
        <v>0</v>
      </c>
      <c r="U135" s="3614"/>
      <c r="V135" s="1211"/>
      <c r="W135" s="1395"/>
      <c r="X135" s="1632"/>
      <c r="Y135" s="1212"/>
      <c r="Z135" s="1458"/>
      <c r="AA135" s="1241">
        <f>Z135*X135</f>
        <v>0</v>
      </c>
      <c r="AB135" s="3620"/>
      <c r="AC135" s="1211"/>
      <c r="AD135" s="1395"/>
      <c r="AE135" s="1213"/>
      <c r="AF135" s="1324"/>
      <c r="AG135" s="1324"/>
      <c r="AH135" s="1241">
        <f>AG135*AE135</f>
        <v>0</v>
      </c>
      <c r="AI135" s="3614"/>
      <c r="AJ135" s="1211"/>
      <c r="AK135" s="1395"/>
      <c r="AL135" s="1213"/>
      <c r="AM135" s="1214"/>
      <c r="AN135" s="807"/>
      <c r="AO135" s="1241">
        <f>AN135*AL135</f>
        <v>0</v>
      </c>
      <c r="AP135" s="772"/>
    </row>
    <row r="136" spans="1:42" ht="18" hidden="1" customHeight="1" thickBot="1">
      <c r="A136" s="3623"/>
      <c r="B136" s="3559"/>
      <c r="C136" s="448"/>
      <c r="D136" s="449"/>
      <c r="E136" s="450"/>
      <c r="F136" s="451"/>
      <c r="G136" s="3941"/>
      <c r="H136" s="2489"/>
      <c r="I136" s="2490"/>
      <c r="J136" s="2474"/>
      <c r="K136" s="2491"/>
      <c r="L136" s="2476"/>
      <c r="M136" s="1241">
        <f>L136*J136</f>
        <v>0</v>
      </c>
      <c r="N136" s="3944"/>
      <c r="O136" s="2487"/>
      <c r="P136" s="2469"/>
      <c r="Q136" s="2488"/>
      <c r="R136" s="2469"/>
      <c r="S136" s="2469"/>
      <c r="T136" s="1241">
        <f>S136*Q136</f>
        <v>0</v>
      </c>
      <c r="U136" s="3614"/>
      <c r="V136" s="1211"/>
      <c r="W136" s="1395"/>
      <c r="X136" s="1632"/>
      <c r="Y136" s="1212"/>
      <c r="Z136" s="1458"/>
      <c r="AA136" s="1241">
        <f>Z136*X136</f>
        <v>0</v>
      </c>
      <c r="AB136" s="3620"/>
      <c r="AC136" s="1211"/>
      <c r="AD136" s="1395"/>
      <c r="AE136" s="1213"/>
      <c r="AF136" s="1324"/>
      <c r="AG136" s="1324"/>
      <c r="AH136" s="1241">
        <f>AG136*AE136</f>
        <v>0</v>
      </c>
      <c r="AI136" s="3614"/>
      <c r="AJ136" s="1211"/>
      <c r="AK136" s="1395"/>
      <c r="AL136" s="1213"/>
      <c r="AM136" s="1214"/>
      <c r="AN136" s="807"/>
      <c r="AO136" s="1241">
        <f>AN136*AL136</f>
        <v>0</v>
      </c>
      <c r="AP136" s="772"/>
    </row>
    <row r="137" spans="1:42" ht="18" hidden="1" customHeight="1" thickBot="1">
      <c r="A137" s="3623"/>
      <c r="B137" s="3559"/>
      <c r="C137" s="448"/>
      <c r="D137" s="449"/>
      <c r="E137" s="450"/>
      <c r="F137" s="451"/>
      <c r="G137" s="3941"/>
      <c r="H137" s="2489"/>
      <c r="I137" s="2490"/>
      <c r="J137" s="2474"/>
      <c r="K137" s="2491"/>
      <c r="L137" s="2476"/>
      <c r="M137" s="1241">
        <f>L137*J137</f>
        <v>0</v>
      </c>
      <c r="N137" s="3944"/>
      <c r="O137" s="2487"/>
      <c r="P137" s="2469"/>
      <c r="Q137" s="2488"/>
      <c r="R137" s="2469"/>
      <c r="S137" s="2469"/>
      <c r="T137" s="1241">
        <f>S137*Q137</f>
        <v>0</v>
      </c>
      <c r="U137" s="3614"/>
      <c r="V137" s="1211"/>
      <c r="W137" s="1395"/>
      <c r="X137" s="1632"/>
      <c r="Y137" s="1212"/>
      <c r="Z137" s="1458"/>
      <c r="AA137" s="1241">
        <f>Z137*X137</f>
        <v>0</v>
      </c>
      <c r="AB137" s="3620"/>
      <c r="AC137" s="1211"/>
      <c r="AD137" s="1395"/>
      <c r="AE137" s="1213"/>
      <c r="AF137" s="1324"/>
      <c r="AG137" s="1324"/>
      <c r="AH137" s="1241">
        <f>AG137*AE137</f>
        <v>0</v>
      </c>
      <c r="AI137" s="3614"/>
      <c r="AJ137" s="1211"/>
      <c r="AK137" s="1395"/>
      <c r="AL137" s="1213"/>
      <c r="AM137" s="1214"/>
      <c r="AN137" s="807"/>
      <c r="AO137" s="1241">
        <f>AN137*AL137</f>
        <v>0</v>
      </c>
      <c r="AP137" s="772"/>
    </row>
    <row r="138" spans="1:42" ht="18" hidden="1" customHeight="1" thickBot="1">
      <c r="A138" s="3645"/>
      <c r="B138" s="3560"/>
      <c r="C138" s="454"/>
      <c r="D138" s="455"/>
      <c r="E138" s="456"/>
      <c r="F138" s="457"/>
      <c r="G138" s="3942"/>
      <c r="H138" s="2489"/>
      <c r="I138" s="2490"/>
      <c r="J138" s="2474"/>
      <c r="K138" s="2491"/>
      <c r="L138" s="2492"/>
      <c r="M138" s="1241">
        <f>L138*J138</f>
        <v>0</v>
      </c>
      <c r="N138" s="3945"/>
      <c r="O138" s="2493"/>
      <c r="P138" s="2494"/>
      <c r="Q138" s="2495"/>
      <c r="R138" s="2494"/>
      <c r="S138" s="2494"/>
      <c r="T138" s="1241">
        <f>S138*Q138</f>
        <v>0</v>
      </c>
      <c r="U138" s="3654"/>
      <c r="V138" s="1225"/>
      <c r="W138" s="1399"/>
      <c r="X138" s="1638"/>
      <c r="Y138" s="1226"/>
      <c r="Z138" s="1506"/>
      <c r="AA138" s="1241">
        <f>Z138*X138</f>
        <v>0</v>
      </c>
      <c r="AB138" s="3946"/>
      <c r="AC138" s="1225"/>
      <c r="AD138" s="1399"/>
      <c r="AE138" s="1227"/>
      <c r="AF138" s="1326"/>
      <c r="AG138" s="1326"/>
      <c r="AH138" s="1241">
        <f>AG138*AE138</f>
        <v>0</v>
      </c>
      <c r="AI138" s="3654"/>
      <c r="AJ138" s="1225"/>
      <c r="AK138" s="1399"/>
      <c r="AL138" s="1227"/>
      <c r="AM138" s="1228"/>
      <c r="AN138" s="829"/>
      <c r="AO138" s="1241">
        <f>AN138*AL138</f>
        <v>0</v>
      </c>
      <c r="AP138" s="772"/>
    </row>
    <row r="139" spans="1:42" ht="18" hidden="1" customHeight="1" thickBot="1">
      <c r="A139" s="3622" t="s">
        <v>47</v>
      </c>
      <c r="B139" s="3598"/>
      <c r="C139" s="442"/>
      <c r="D139" s="443"/>
      <c r="E139" s="444"/>
      <c r="F139" s="445"/>
      <c r="G139" s="3940"/>
      <c r="H139" s="2489"/>
      <c r="I139" s="2490"/>
      <c r="J139" s="2474"/>
      <c r="K139" s="2491"/>
      <c r="L139" s="2496"/>
      <c r="M139" s="1241">
        <f>L139*J139</f>
        <v>0</v>
      </c>
      <c r="N139" s="3943"/>
      <c r="O139" s="2497"/>
      <c r="P139" s="2466"/>
      <c r="Q139" s="2498"/>
      <c r="R139" s="2466"/>
      <c r="S139" s="2466"/>
      <c r="T139" s="1241">
        <f>S139*Q139</f>
        <v>0</v>
      </c>
      <c r="U139" s="3912"/>
      <c r="V139" s="1238"/>
      <c r="W139" s="1911"/>
      <c r="X139" s="1925"/>
      <c r="Y139" s="1239"/>
      <c r="Z139" s="1449"/>
      <c r="AA139" s="1241">
        <f>Z139*X139</f>
        <v>0</v>
      </c>
      <c r="AB139" s="3653"/>
      <c r="AC139" s="1238"/>
      <c r="AD139" s="1911"/>
      <c r="AE139" s="1240"/>
      <c r="AF139" s="1321"/>
      <c r="AG139" s="1321"/>
      <c r="AH139" s="1241">
        <f>AG139*AE139</f>
        <v>0</v>
      </c>
      <c r="AI139" s="3653"/>
      <c r="AJ139" s="1238"/>
      <c r="AK139" s="1911"/>
      <c r="AL139" s="1240"/>
      <c r="AM139" s="1241"/>
      <c r="AN139" s="801"/>
      <c r="AO139" s="1241">
        <f>AN139*AL139</f>
        <v>0</v>
      </c>
      <c r="AP139" s="772"/>
    </row>
    <row r="140" spans="1:42" ht="18" hidden="1" customHeight="1" thickBot="1">
      <c r="A140" s="3623"/>
      <c r="B140" s="3559"/>
      <c r="C140" s="448"/>
      <c r="D140" s="449"/>
      <c r="E140" s="450"/>
      <c r="F140" s="451"/>
      <c r="G140" s="3941"/>
      <c r="H140" s="2489"/>
      <c r="I140" s="2490"/>
      <c r="J140" s="2474"/>
      <c r="K140" s="2491"/>
      <c r="L140" s="2476"/>
      <c r="M140" s="1241">
        <f>L140*J140</f>
        <v>0</v>
      </c>
      <c r="N140" s="3944"/>
      <c r="O140" s="2487"/>
      <c r="P140" s="2469"/>
      <c r="Q140" s="2488"/>
      <c r="R140" s="2469"/>
      <c r="S140" s="2469"/>
      <c r="T140" s="1241">
        <f>S140*Q140</f>
        <v>0</v>
      </c>
      <c r="U140" s="3614"/>
      <c r="V140" s="1211"/>
      <c r="W140" s="1395"/>
      <c r="X140" s="1632"/>
      <c r="Y140" s="1212"/>
      <c r="Z140" s="1458"/>
      <c r="AA140" s="1241">
        <f>Z140*X140</f>
        <v>0</v>
      </c>
      <c r="AB140" s="3620"/>
      <c r="AC140" s="1211"/>
      <c r="AD140" s="1395"/>
      <c r="AE140" s="1213"/>
      <c r="AF140" s="1324"/>
      <c r="AG140" s="1324"/>
      <c r="AH140" s="1241">
        <f>AG140*AE140</f>
        <v>0</v>
      </c>
      <c r="AI140" s="3614"/>
      <c r="AJ140" s="1211"/>
      <c r="AK140" s="1395"/>
      <c r="AL140" s="1213"/>
      <c r="AM140" s="1214"/>
      <c r="AN140" s="807"/>
      <c r="AO140" s="1241">
        <f>AN140*AL140</f>
        <v>0</v>
      </c>
      <c r="AP140" s="772"/>
    </row>
    <row r="141" spans="1:42" ht="18" hidden="1" customHeight="1" thickBot="1">
      <c r="A141" s="3623"/>
      <c r="B141" s="3559"/>
      <c r="C141" s="448"/>
      <c r="D141" s="449"/>
      <c r="E141" s="450"/>
      <c r="F141" s="451"/>
      <c r="G141" s="3941"/>
      <c r="H141" s="2489"/>
      <c r="I141" s="2490"/>
      <c r="J141" s="2474"/>
      <c r="K141" s="2491"/>
      <c r="L141" s="2476"/>
      <c r="M141" s="1241">
        <f>L141*J141</f>
        <v>0</v>
      </c>
      <c r="N141" s="3944"/>
      <c r="O141" s="2487"/>
      <c r="P141" s="2469"/>
      <c r="Q141" s="2488"/>
      <c r="R141" s="2469"/>
      <c r="S141" s="2469"/>
      <c r="T141" s="1241">
        <f>S141*Q141</f>
        <v>0</v>
      </c>
      <c r="U141" s="3614"/>
      <c r="V141" s="1211"/>
      <c r="W141" s="1395"/>
      <c r="X141" s="1632"/>
      <c r="Y141" s="1212"/>
      <c r="Z141" s="1458"/>
      <c r="AA141" s="1241">
        <f>Z141*X141</f>
        <v>0</v>
      </c>
      <c r="AB141" s="3620"/>
      <c r="AC141" s="1211"/>
      <c r="AD141" s="1395"/>
      <c r="AE141" s="1213"/>
      <c r="AF141" s="1324"/>
      <c r="AG141" s="1324"/>
      <c r="AH141" s="1241">
        <f>AG141*AE141</f>
        <v>0</v>
      </c>
      <c r="AI141" s="3614"/>
      <c r="AJ141" s="1211"/>
      <c r="AK141" s="1395"/>
      <c r="AL141" s="1213"/>
      <c r="AM141" s="1214"/>
      <c r="AN141" s="807"/>
      <c r="AO141" s="1241">
        <f>AN141*AL141</f>
        <v>0</v>
      </c>
      <c r="AP141" s="772"/>
    </row>
    <row r="142" spans="1:42" ht="18" hidden="1" customHeight="1" thickBot="1">
      <c r="A142" s="3623"/>
      <c r="B142" s="3559"/>
      <c r="C142" s="448"/>
      <c r="D142" s="449"/>
      <c r="E142" s="450"/>
      <c r="F142" s="451"/>
      <c r="G142" s="3941"/>
      <c r="H142" s="2489"/>
      <c r="I142" s="2490"/>
      <c r="J142" s="2474"/>
      <c r="K142" s="2491"/>
      <c r="L142" s="2476"/>
      <c r="M142" s="1241">
        <f>L142*J142</f>
        <v>0</v>
      </c>
      <c r="N142" s="3944"/>
      <c r="O142" s="2487"/>
      <c r="P142" s="2469"/>
      <c r="Q142" s="2488"/>
      <c r="R142" s="2469"/>
      <c r="S142" s="2469"/>
      <c r="T142" s="1241">
        <f>S142*Q142</f>
        <v>0</v>
      </c>
      <c r="U142" s="3614"/>
      <c r="V142" s="1211"/>
      <c r="W142" s="1395"/>
      <c r="X142" s="1632"/>
      <c r="Y142" s="1212"/>
      <c r="Z142" s="1458"/>
      <c r="AA142" s="1241">
        <f>Z142*X142</f>
        <v>0</v>
      </c>
      <c r="AB142" s="3620"/>
      <c r="AC142" s="1211"/>
      <c r="AD142" s="1395"/>
      <c r="AE142" s="1213"/>
      <c r="AF142" s="1324"/>
      <c r="AG142" s="1324"/>
      <c r="AH142" s="1241">
        <f>AG142*AE142</f>
        <v>0</v>
      </c>
      <c r="AI142" s="3614"/>
      <c r="AJ142" s="1211"/>
      <c r="AK142" s="1395"/>
      <c r="AL142" s="1213"/>
      <c r="AM142" s="1214"/>
      <c r="AN142" s="807"/>
      <c r="AO142" s="1241">
        <f>AN142*AL142</f>
        <v>0</v>
      </c>
      <c r="AP142" s="772"/>
    </row>
    <row r="143" spans="1:42" ht="18" hidden="1" customHeight="1" thickBot="1">
      <c r="A143" s="3623"/>
      <c r="B143" s="3559"/>
      <c r="C143" s="448"/>
      <c r="D143" s="449"/>
      <c r="E143" s="450"/>
      <c r="F143" s="451"/>
      <c r="G143" s="3941"/>
      <c r="H143" s="2489"/>
      <c r="I143" s="2490"/>
      <c r="J143" s="2474"/>
      <c r="K143" s="2491"/>
      <c r="L143" s="2476"/>
      <c r="M143" s="1241">
        <f>L143*J143</f>
        <v>0</v>
      </c>
      <c r="N143" s="3944"/>
      <c r="O143" s="2487"/>
      <c r="P143" s="2469"/>
      <c r="Q143" s="2488"/>
      <c r="R143" s="2469"/>
      <c r="S143" s="2469"/>
      <c r="T143" s="1241">
        <f>S143*Q143</f>
        <v>0</v>
      </c>
      <c r="U143" s="3614"/>
      <c r="V143" s="1211"/>
      <c r="W143" s="1395"/>
      <c r="X143" s="1632"/>
      <c r="Y143" s="1212"/>
      <c r="Z143" s="1458"/>
      <c r="AA143" s="1241">
        <f>Z143*X143</f>
        <v>0</v>
      </c>
      <c r="AB143" s="3620"/>
      <c r="AC143" s="1211"/>
      <c r="AD143" s="1395"/>
      <c r="AE143" s="1213"/>
      <c r="AF143" s="1324"/>
      <c r="AG143" s="1324"/>
      <c r="AH143" s="1241">
        <f>AG143*AE143</f>
        <v>0</v>
      </c>
      <c r="AI143" s="3614"/>
      <c r="AJ143" s="1211"/>
      <c r="AK143" s="1395"/>
      <c r="AL143" s="1213"/>
      <c r="AM143" s="1214"/>
      <c r="AN143" s="807"/>
      <c r="AO143" s="1241">
        <f>AN143*AL143</f>
        <v>0</v>
      </c>
      <c r="AP143" s="772"/>
    </row>
    <row r="144" spans="1:42" ht="18" hidden="1" customHeight="1" thickBot="1">
      <c r="A144" s="3623"/>
      <c r="B144" s="3559"/>
      <c r="C144" s="448"/>
      <c r="D144" s="449"/>
      <c r="E144" s="450"/>
      <c r="F144" s="451"/>
      <c r="G144" s="3941"/>
      <c r="H144" s="2489"/>
      <c r="I144" s="2490"/>
      <c r="J144" s="2474"/>
      <c r="K144" s="2491"/>
      <c r="L144" s="2476"/>
      <c r="M144" s="1241">
        <f>L144*J144</f>
        <v>0</v>
      </c>
      <c r="N144" s="3944"/>
      <c r="O144" s="2487"/>
      <c r="P144" s="2469"/>
      <c r="Q144" s="2488"/>
      <c r="R144" s="2469"/>
      <c r="S144" s="2469"/>
      <c r="T144" s="1241">
        <f>S144*Q144</f>
        <v>0</v>
      </c>
      <c r="U144" s="3614"/>
      <c r="V144" s="1211"/>
      <c r="W144" s="1395"/>
      <c r="X144" s="1632"/>
      <c r="Y144" s="1212"/>
      <c r="Z144" s="1458"/>
      <c r="AA144" s="1241">
        <f>Z144*X144</f>
        <v>0</v>
      </c>
      <c r="AB144" s="3620"/>
      <c r="AC144" s="1211"/>
      <c r="AD144" s="1395"/>
      <c r="AE144" s="1213"/>
      <c r="AF144" s="1324"/>
      <c r="AG144" s="1324"/>
      <c r="AH144" s="1241">
        <f>AG144*AE144</f>
        <v>0</v>
      </c>
      <c r="AI144" s="3614"/>
      <c r="AJ144" s="1211"/>
      <c r="AK144" s="1395"/>
      <c r="AL144" s="1213"/>
      <c r="AM144" s="1214"/>
      <c r="AN144" s="807"/>
      <c r="AO144" s="1241">
        <f>AN144*AL144</f>
        <v>0</v>
      </c>
      <c r="AP144" s="772"/>
    </row>
    <row r="145" spans="1:42" ht="18" hidden="1" customHeight="1" thickBot="1">
      <c r="A145" s="3623"/>
      <c r="B145" s="3559"/>
      <c r="C145" s="448"/>
      <c r="D145" s="449"/>
      <c r="E145" s="450"/>
      <c r="F145" s="451"/>
      <c r="G145" s="3941"/>
      <c r="H145" s="2489"/>
      <c r="I145" s="2490"/>
      <c r="J145" s="2474"/>
      <c r="K145" s="2491"/>
      <c r="L145" s="2476"/>
      <c r="M145" s="1241">
        <f>L145*J145</f>
        <v>0</v>
      </c>
      <c r="N145" s="3944"/>
      <c r="O145" s="2487"/>
      <c r="P145" s="2469"/>
      <c r="Q145" s="2488"/>
      <c r="R145" s="2469"/>
      <c r="S145" s="2469"/>
      <c r="T145" s="1241">
        <f>S145*Q145</f>
        <v>0</v>
      </c>
      <c r="U145" s="3614"/>
      <c r="V145" s="1211"/>
      <c r="W145" s="1395"/>
      <c r="X145" s="1632"/>
      <c r="Y145" s="1212"/>
      <c r="Z145" s="1458"/>
      <c r="AA145" s="1241">
        <f>Z145*X145</f>
        <v>0</v>
      </c>
      <c r="AB145" s="3620"/>
      <c r="AC145" s="1211"/>
      <c r="AD145" s="1395"/>
      <c r="AE145" s="1213"/>
      <c r="AF145" s="1324"/>
      <c r="AG145" s="1324"/>
      <c r="AH145" s="1241">
        <f>AG145*AE145</f>
        <v>0</v>
      </c>
      <c r="AI145" s="3614"/>
      <c r="AJ145" s="1211"/>
      <c r="AK145" s="1395"/>
      <c r="AL145" s="1213"/>
      <c r="AM145" s="1214"/>
      <c r="AN145" s="807"/>
      <c r="AO145" s="1241">
        <f>AN145*AL145</f>
        <v>0</v>
      </c>
      <c r="AP145" s="772"/>
    </row>
    <row r="146" spans="1:42" ht="18" hidden="1" customHeight="1" thickBot="1">
      <c r="A146" s="3623"/>
      <c r="B146" s="3559"/>
      <c r="C146" s="448"/>
      <c r="D146" s="449"/>
      <c r="E146" s="450"/>
      <c r="F146" s="451"/>
      <c r="G146" s="3941"/>
      <c r="H146" s="2489"/>
      <c r="I146" s="2490"/>
      <c r="J146" s="2474"/>
      <c r="K146" s="2491"/>
      <c r="L146" s="2476"/>
      <c r="M146" s="1241">
        <f>L146*J146</f>
        <v>0</v>
      </c>
      <c r="N146" s="3944"/>
      <c r="O146" s="2487"/>
      <c r="P146" s="2469"/>
      <c r="Q146" s="2488"/>
      <c r="R146" s="2469"/>
      <c r="S146" s="2469"/>
      <c r="T146" s="1241">
        <f>S146*Q146</f>
        <v>0</v>
      </c>
      <c r="U146" s="3614"/>
      <c r="V146" s="1211"/>
      <c r="W146" s="1395"/>
      <c r="X146" s="1632"/>
      <c r="Y146" s="1212"/>
      <c r="Z146" s="1458"/>
      <c r="AA146" s="1241">
        <f>Z146*X146</f>
        <v>0</v>
      </c>
      <c r="AB146" s="3620"/>
      <c r="AC146" s="1211"/>
      <c r="AD146" s="1395"/>
      <c r="AE146" s="1213"/>
      <c r="AF146" s="1324"/>
      <c r="AG146" s="1324"/>
      <c r="AH146" s="1241">
        <f>AG146*AE146</f>
        <v>0</v>
      </c>
      <c r="AI146" s="3614"/>
      <c r="AJ146" s="1211"/>
      <c r="AK146" s="1395"/>
      <c r="AL146" s="1213"/>
      <c r="AM146" s="1214"/>
      <c r="AN146" s="807"/>
      <c r="AO146" s="1241">
        <f>AN146*AL146</f>
        <v>0</v>
      </c>
      <c r="AP146" s="772"/>
    </row>
    <row r="147" spans="1:42" ht="18" hidden="1" customHeight="1" thickBot="1">
      <c r="A147" s="3623"/>
      <c r="B147" s="3559"/>
      <c r="C147" s="448"/>
      <c r="D147" s="449"/>
      <c r="E147" s="450"/>
      <c r="F147" s="451"/>
      <c r="G147" s="3941"/>
      <c r="H147" s="2489"/>
      <c r="I147" s="2490"/>
      <c r="J147" s="2474"/>
      <c r="K147" s="2491"/>
      <c r="L147" s="2476"/>
      <c r="M147" s="1241">
        <f>L147*J147</f>
        <v>0</v>
      </c>
      <c r="N147" s="3944"/>
      <c r="O147" s="2487"/>
      <c r="P147" s="2469"/>
      <c r="Q147" s="2488"/>
      <c r="R147" s="2469"/>
      <c r="S147" s="2469"/>
      <c r="T147" s="1241">
        <f>S147*Q147</f>
        <v>0</v>
      </c>
      <c r="U147" s="3614"/>
      <c r="V147" s="1211"/>
      <c r="W147" s="1395"/>
      <c r="X147" s="1632"/>
      <c r="Y147" s="1212"/>
      <c r="Z147" s="1458"/>
      <c r="AA147" s="1241">
        <f>Z147*X147</f>
        <v>0</v>
      </c>
      <c r="AB147" s="3620"/>
      <c r="AC147" s="1211"/>
      <c r="AD147" s="1395"/>
      <c r="AE147" s="1213"/>
      <c r="AF147" s="1324"/>
      <c r="AG147" s="1324"/>
      <c r="AH147" s="1241">
        <f>AG147*AE147</f>
        <v>0</v>
      </c>
      <c r="AI147" s="3614"/>
      <c r="AJ147" s="1211"/>
      <c r="AK147" s="1395"/>
      <c r="AL147" s="1213"/>
      <c r="AM147" s="1214"/>
      <c r="AN147" s="807"/>
      <c r="AO147" s="1241">
        <f>AN147*AL147</f>
        <v>0</v>
      </c>
      <c r="AP147" s="772"/>
    </row>
    <row r="148" spans="1:42" ht="18" hidden="1" customHeight="1" thickBot="1">
      <c r="A148" s="3623"/>
      <c r="B148" s="3559"/>
      <c r="C148" s="448"/>
      <c r="D148" s="449"/>
      <c r="E148" s="450"/>
      <c r="F148" s="451"/>
      <c r="G148" s="3941"/>
      <c r="H148" s="2489"/>
      <c r="I148" s="2490"/>
      <c r="J148" s="2474"/>
      <c r="K148" s="2491"/>
      <c r="L148" s="2476"/>
      <c r="M148" s="1241">
        <f>L148*J148</f>
        <v>0</v>
      </c>
      <c r="N148" s="3944"/>
      <c r="O148" s="2487"/>
      <c r="P148" s="2469"/>
      <c r="Q148" s="2488"/>
      <c r="R148" s="2469"/>
      <c r="S148" s="2469"/>
      <c r="T148" s="1241">
        <f>S148*Q148</f>
        <v>0</v>
      </c>
      <c r="U148" s="3614"/>
      <c r="V148" s="1211"/>
      <c r="W148" s="1395"/>
      <c r="X148" s="1632"/>
      <c r="Y148" s="1212"/>
      <c r="Z148" s="1458"/>
      <c r="AA148" s="1241">
        <f>Z148*X148</f>
        <v>0</v>
      </c>
      <c r="AB148" s="3620"/>
      <c r="AC148" s="1211"/>
      <c r="AD148" s="1395"/>
      <c r="AE148" s="1213"/>
      <c r="AF148" s="1324"/>
      <c r="AG148" s="1324"/>
      <c r="AH148" s="1241">
        <f>AG148*AE148</f>
        <v>0</v>
      </c>
      <c r="AI148" s="3614"/>
      <c r="AJ148" s="1211"/>
      <c r="AK148" s="1395"/>
      <c r="AL148" s="1213"/>
      <c r="AM148" s="1214"/>
      <c r="AN148" s="807"/>
      <c r="AO148" s="1241">
        <f>AN148*AL148</f>
        <v>0</v>
      </c>
      <c r="AP148" s="772"/>
    </row>
    <row r="149" spans="1:42" ht="18" hidden="1" customHeight="1" thickBot="1">
      <c r="A149" s="3623"/>
      <c r="B149" s="3559"/>
      <c r="C149" s="448"/>
      <c r="D149" s="449"/>
      <c r="E149" s="450"/>
      <c r="F149" s="451"/>
      <c r="G149" s="3941"/>
      <c r="H149" s="2489"/>
      <c r="I149" s="2490"/>
      <c r="J149" s="2474"/>
      <c r="K149" s="2491"/>
      <c r="L149" s="2476"/>
      <c r="M149" s="1241">
        <f>L149*J149</f>
        <v>0</v>
      </c>
      <c r="N149" s="3944"/>
      <c r="O149" s="2487"/>
      <c r="P149" s="2469"/>
      <c r="Q149" s="2488"/>
      <c r="R149" s="2469"/>
      <c r="S149" s="2469"/>
      <c r="T149" s="1241">
        <f>S149*Q149</f>
        <v>0</v>
      </c>
      <c r="U149" s="3614"/>
      <c r="V149" s="1211"/>
      <c r="W149" s="1395"/>
      <c r="X149" s="1632"/>
      <c r="Y149" s="1212"/>
      <c r="Z149" s="1458"/>
      <c r="AA149" s="1241">
        <f>Z149*X149</f>
        <v>0</v>
      </c>
      <c r="AB149" s="3620"/>
      <c r="AC149" s="1211"/>
      <c r="AD149" s="1395"/>
      <c r="AE149" s="1213"/>
      <c r="AF149" s="1324"/>
      <c r="AG149" s="1324"/>
      <c r="AH149" s="1241">
        <f>AG149*AE149</f>
        <v>0</v>
      </c>
      <c r="AI149" s="3614"/>
      <c r="AJ149" s="1211"/>
      <c r="AK149" s="1395"/>
      <c r="AL149" s="1213"/>
      <c r="AM149" s="1214"/>
      <c r="AN149" s="807"/>
      <c r="AO149" s="1241">
        <f>AN149*AL149</f>
        <v>0</v>
      </c>
      <c r="AP149" s="772"/>
    </row>
    <row r="150" spans="1:42" ht="18" hidden="1" customHeight="1" thickBot="1">
      <c r="A150" s="3623"/>
      <c r="B150" s="3559"/>
      <c r="C150" s="448"/>
      <c r="D150" s="449"/>
      <c r="E150" s="450"/>
      <c r="F150" s="451"/>
      <c r="G150" s="3941"/>
      <c r="H150" s="2489"/>
      <c r="I150" s="2490"/>
      <c r="J150" s="2474"/>
      <c r="K150" s="2491"/>
      <c r="L150" s="2476"/>
      <c r="M150" s="1241">
        <f>L150*J150</f>
        <v>0</v>
      </c>
      <c r="N150" s="3944"/>
      <c r="O150" s="2487"/>
      <c r="P150" s="2469"/>
      <c r="Q150" s="2488"/>
      <c r="R150" s="2469"/>
      <c r="S150" s="2469"/>
      <c r="T150" s="1241">
        <f>S150*Q150</f>
        <v>0</v>
      </c>
      <c r="U150" s="3614"/>
      <c r="V150" s="1211"/>
      <c r="W150" s="1395"/>
      <c r="X150" s="1632"/>
      <c r="Y150" s="1212"/>
      <c r="Z150" s="1458"/>
      <c r="AA150" s="1241">
        <f>Z150*X150</f>
        <v>0</v>
      </c>
      <c r="AB150" s="3620"/>
      <c r="AC150" s="1211"/>
      <c r="AD150" s="1395"/>
      <c r="AE150" s="1213"/>
      <c r="AF150" s="1324"/>
      <c r="AG150" s="1324"/>
      <c r="AH150" s="1241">
        <f>AG150*AE150</f>
        <v>0</v>
      </c>
      <c r="AI150" s="3614"/>
      <c r="AJ150" s="1211"/>
      <c r="AK150" s="1395"/>
      <c r="AL150" s="1213"/>
      <c r="AM150" s="1214"/>
      <c r="AN150" s="807"/>
      <c r="AO150" s="1241">
        <f>AN150*AL150</f>
        <v>0</v>
      </c>
      <c r="AP150" s="772"/>
    </row>
    <row r="151" spans="1:42" ht="18" hidden="1" customHeight="1" thickBot="1">
      <c r="A151" s="3623"/>
      <c r="B151" s="3559"/>
      <c r="C151" s="448"/>
      <c r="D151" s="449"/>
      <c r="E151" s="450"/>
      <c r="F151" s="451"/>
      <c r="G151" s="3941"/>
      <c r="H151" s="2489"/>
      <c r="I151" s="2490"/>
      <c r="J151" s="2474"/>
      <c r="K151" s="2491"/>
      <c r="L151" s="2476"/>
      <c r="M151" s="1241">
        <f>L151*J151</f>
        <v>0</v>
      </c>
      <c r="N151" s="3944"/>
      <c r="O151" s="2487"/>
      <c r="P151" s="2469"/>
      <c r="Q151" s="2488"/>
      <c r="R151" s="2469"/>
      <c r="S151" s="2469"/>
      <c r="T151" s="1241">
        <f>S151*Q151</f>
        <v>0</v>
      </c>
      <c r="U151" s="3614"/>
      <c r="V151" s="1211"/>
      <c r="W151" s="1395"/>
      <c r="X151" s="1632"/>
      <c r="Y151" s="1212"/>
      <c r="Z151" s="1458"/>
      <c r="AA151" s="1241">
        <f>Z151*X151</f>
        <v>0</v>
      </c>
      <c r="AB151" s="3620"/>
      <c r="AC151" s="1211"/>
      <c r="AD151" s="1395"/>
      <c r="AE151" s="1213"/>
      <c r="AF151" s="1324"/>
      <c r="AG151" s="1324"/>
      <c r="AH151" s="1241">
        <f>AG151*AE151</f>
        <v>0</v>
      </c>
      <c r="AI151" s="3614"/>
      <c r="AJ151" s="1211"/>
      <c r="AK151" s="1395"/>
      <c r="AL151" s="1213"/>
      <c r="AM151" s="1214"/>
      <c r="AN151" s="807"/>
      <c r="AO151" s="1241">
        <f>AN151*AL151</f>
        <v>0</v>
      </c>
      <c r="AP151" s="772"/>
    </row>
    <row r="152" spans="1:42" ht="18" hidden="1" customHeight="1" thickBot="1">
      <c r="A152" s="3623"/>
      <c r="B152" s="3559"/>
      <c r="C152" s="448"/>
      <c r="D152" s="449"/>
      <c r="E152" s="450"/>
      <c r="F152" s="451"/>
      <c r="G152" s="3941"/>
      <c r="H152" s="2489"/>
      <c r="I152" s="2490"/>
      <c r="J152" s="2474"/>
      <c r="K152" s="2491"/>
      <c r="L152" s="2476"/>
      <c r="M152" s="1241">
        <f>L152*J152</f>
        <v>0</v>
      </c>
      <c r="N152" s="3944"/>
      <c r="O152" s="2487"/>
      <c r="P152" s="2469"/>
      <c r="Q152" s="2488"/>
      <c r="R152" s="2469"/>
      <c r="S152" s="2469"/>
      <c r="T152" s="1241">
        <f>S152*Q152</f>
        <v>0</v>
      </c>
      <c r="U152" s="3614"/>
      <c r="V152" s="1211"/>
      <c r="W152" s="1395"/>
      <c r="X152" s="1632"/>
      <c r="Y152" s="1212"/>
      <c r="Z152" s="1458"/>
      <c r="AA152" s="1241">
        <f>Z152*X152</f>
        <v>0</v>
      </c>
      <c r="AB152" s="3620"/>
      <c r="AC152" s="1211"/>
      <c r="AD152" s="1395"/>
      <c r="AE152" s="1213"/>
      <c r="AF152" s="1324"/>
      <c r="AG152" s="1324"/>
      <c r="AH152" s="1241">
        <f>AG152*AE152</f>
        <v>0</v>
      </c>
      <c r="AI152" s="3614"/>
      <c r="AJ152" s="1211"/>
      <c r="AK152" s="1395"/>
      <c r="AL152" s="1213"/>
      <c r="AM152" s="1214"/>
      <c r="AN152" s="807"/>
      <c r="AO152" s="1241">
        <f>AN152*AL152</f>
        <v>0</v>
      </c>
      <c r="AP152" s="772"/>
    </row>
    <row r="153" spans="1:42" ht="18" hidden="1" customHeight="1" thickBot="1">
      <c r="A153" s="3645"/>
      <c r="B153" s="3560"/>
      <c r="C153" s="454"/>
      <c r="D153" s="455"/>
      <c r="E153" s="456"/>
      <c r="F153" s="457"/>
      <c r="G153" s="3942"/>
      <c r="H153" s="2489"/>
      <c r="I153" s="2490"/>
      <c r="J153" s="2474"/>
      <c r="K153" s="2491"/>
      <c r="L153" s="2492"/>
      <c r="M153" s="1241">
        <f>L153*J153</f>
        <v>0</v>
      </c>
      <c r="N153" s="3945"/>
      <c r="O153" s="2493"/>
      <c r="P153" s="2494"/>
      <c r="Q153" s="2495"/>
      <c r="R153" s="2494"/>
      <c r="S153" s="2494"/>
      <c r="T153" s="1241">
        <f>S153*Q153</f>
        <v>0</v>
      </c>
      <c r="U153" s="3654"/>
      <c r="V153" s="1225"/>
      <c r="W153" s="1399"/>
      <c r="X153" s="1638"/>
      <c r="Y153" s="1226"/>
      <c r="Z153" s="1506"/>
      <c r="AA153" s="1241">
        <f>Z153*X153</f>
        <v>0</v>
      </c>
      <c r="AB153" s="3946"/>
      <c r="AC153" s="1225"/>
      <c r="AD153" s="1399"/>
      <c r="AE153" s="1227"/>
      <c r="AF153" s="1326"/>
      <c r="AG153" s="1326"/>
      <c r="AH153" s="1241">
        <f>AG153*AE153</f>
        <v>0</v>
      </c>
      <c r="AI153" s="3654"/>
      <c r="AJ153" s="1225"/>
      <c r="AK153" s="1399"/>
      <c r="AL153" s="1227"/>
      <c r="AM153" s="1228"/>
      <c r="AN153" s="829"/>
      <c r="AO153" s="1241">
        <f>AN153*AL153</f>
        <v>0</v>
      </c>
      <c r="AP153" s="772"/>
    </row>
    <row r="154" spans="1:42" ht="18" hidden="1" customHeight="1" thickBot="1">
      <c r="A154" s="3622" t="s">
        <v>48</v>
      </c>
      <c r="B154" s="3598"/>
      <c r="C154" s="442"/>
      <c r="D154" s="443"/>
      <c r="E154" s="444"/>
      <c r="F154" s="445"/>
      <c r="G154" s="3940"/>
      <c r="H154" s="2489"/>
      <c r="I154" s="2490"/>
      <c r="J154" s="2474"/>
      <c r="K154" s="2491"/>
      <c r="L154" s="2496"/>
      <c r="M154" s="1241">
        <f>L154*J154</f>
        <v>0</v>
      </c>
      <c r="N154" s="3943"/>
      <c r="O154" s="2497"/>
      <c r="P154" s="2466"/>
      <c r="Q154" s="2498"/>
      <c r="R154" s="2466"/>
      <c r="S154" s="2466"/>
      <c r="T154" s="1241">
        <f>S154*Q154</f>
        <v>0</v>
      </c>
      <c r="U154" s="3912"/>
      <c r="V154" s="1238"/>
      <c r="W154" s="1911"/>
      <c r="X154" s="1925"/>
      <c r="Y154" s="1239"/>
      <c r="Z154" s="1449"/>
      <c r="AA154" s="1241">
        <f>Z154*X154</f>
        <v>0</v>
      </c>
      <c r="AB154" s="3653"/>
      <c r="AC154" s="1238"/>
      <c r="AD154" s="1911"/>
      <c r="AE154" s="1240"/>
      <c r="AF154" s="1321"/>
      <c r="AG154" s="1321"/>
      <c r="AH154" s="1241">
        <f>AG154*AE154</f>
        <v>0</v>
      </c>
      <c r="AI154" s="3653"/>
      <c r="AJ154" s="1238"/>
      <c r="AK154" s="1911"/>
      <c r="AL154" s="1240"/>
      <c r="AM154" s="1241"/>
      <c r="AN154" s="801"/>
      <c r="AO154" s="1241">
        <f>AN154*AL154</f>
        <v>0</v>
      </c>
      <c r="AP154" s="772"/>
    </row>
    <row r="155" spans="1:42" ht="18" hidden="1" customHeight="1" thickBot="1">
      <c r="A155" s="3623"/>
      <c r="B155" s="3559"/>
      <c r="C155" s="448"/>
      <c r="D155" s="449"/>
      <c r="E155" s="450"/>
      <c r="F155" s="451"/>
      <c r="G155" s="3941"/>
      <c r="H155" s="2489"/>
      <c r="I155" s="2490"/>
      <c r="J155" s="2474"/>
      <c r="K155" s="2491"/>
      <c r="L155" s="2476"/>
      <c r="M155" s="1241">
        <f>L155*J155</f>
        <v>0</v>
      </c>
      <c r="N155" s="3944"/>
      <c r="O155" s="2487"/>
      <c r="P155" s="2469"/>
      <c r="Q155" s="2488"/>
      <c r="R155" s="2469"/>
      <c r="S155" s="2469"/>
      <c r="T155" s="1241">
        <f>S155*Q155</f>
        <v>0</v>
      </c>
      <c r="U155" s="3614"/>
      <c r="V155" s="1211"/>
      <c r="W155" s="1395"/>
      <c r="X155" s="1632"/>
      <c r="Y155" s="1212"/>
      <c r="Z155" s="1458"/>
      <c r="AA155" s="1241">
        <f>Z155*X155</f>
        <v>0</v>
      </c>
      <c r="AB155" s="3620"/>
      <c r="AC155" s="1211"/>
      <c r="AD155" s="1395"/>
      <c r="AE155" s="1213"/>
      <c r="AF155" s="1324"/>
      <c r="AG155" s="1324"/>
      <c r="AH155" s="1241">
        <f>AG155*AE155</f>
        <v>0</v>
      </c>
      <c r="AI155" s="3614"/>
      <c r="AJ155" s="1211"/>
      <c r="AK155" s="1395"/>
      <c r="AL155" s="1213"/>
      <c r="AM155" s="1214"/>
      <c r="AN155" s="807"/>
      <c r="AO155" s="1241">
        <f>AN155*AL155</f>
        <v>0</v>
      </c>
      <c r="AP155" s="772"/>
    </row>
    <row r="156" spans="1:42" ht="18" hidden="1" customHeight="1" thickBot="1">
      <c r="A156" s="3623"/>
      <c r="B156" s="3559"/>
      <c r="C156" s="448"/>
      <c r="D156" s="449"/>
      <c r="E156" s="450"/>
      <c r="F156" s="451"/>
      <c r="G156" s="3941"/>
      <c r="H156" s="2489"/>
      <c r="I156" s="2490"/>
      <c r="J156" s="2474"/>
      <c r="K156" s="2491"/>
      <c r="L156" s="2476"/>
      <c r="M156" s="1241">
        <f>L156*J156</f>
        <v>0</v>
      </c>
      <c r="N156" s="3944"/>
      <c r="O156" s="2487"/>
      <c r="P156" s="2469"/>
      <c r="Q156" s="2488"/>
      <c r="R156" s="2469"/>
      <c r="S156" s="2469"/>
      <c r="T156" s="1241">
        <f>S156*Q156</f>
        <v>0</v>
      </c>
      <c r="U156" s="3614"/>
      <c r="V156" s="1211"/>
      <c r="W156" s="1395"/>
      <c r="X156" s="1632"/>
      <c r="Y156" s="1212"/>
      <c r="Z156" s="1458"/>
      <c r="AA156" s="1241">
        <f>Z156*X156</f>
        <v>0</v>
      </c>
      <c r="AB156" s="3620"/>
      <c r="AC156" s="1211"/>
      <c r="AD156" s="1395"/>
      <c r="AE156" s="1213"/>
      <c r="AF156" s="1324"/>
      <c r="AG156" s="1324"/>
      <c r="AH156" s="1241">
        <f>AG156*AE156</f>
        <v>0</v>
      </c>
      <c r="AI156" s="3614"/>
      <c r="AJ156" s="1211"/>
      <c r="AK156" s="1395"/>
      <c r="AL156" s="1213"/>
      <c r="AM156" s="1214"/>
      <c r="AN156" s="807"/>
      <c r="AO156" s="1241">
        <f>AN156*AL156</f>
        <v>0</v>
      </c>
      <c r="AP156" s="772"/>
    </row>
    <row r="157" spans="1:42" ht="18" hidden="1" customHeight="1" thickBot="1">
      <c r="A157" s="3623"/>
      <c r="B157" s="3559"/>
      <c r="C157" s="448"/>
      <c r="D157" s="449"/>
      <c r="E157" s="450"/>
      <c r="F157" s="451"/>
      <c r="G157" s="3941"/>
      <c r="H157" s="2489"/>
      <c r="I157" s="2490"/>
      <c r="J157" s="2474"/>
      <c r="K157" s="2491"/>
      <c r="L157" s="2476"/>
      <c r="M157" s="1241">
        <f>L157*J157</f>
        <v>0</v>
      </c>
      <c r="N157" s="3944"/>
      <c r="O157" s="2487"/>
      <c r="P157" s="2469"/>
      <c r="Q157" s="2488"/>
      <c r="R157" s="2469"/>
      <c r="S157" s="2469"/>
      <c r="T157" s="1241">
        <f>S157*Q157</f>
        <v>0</v>
      </c>
      <c r="U157" s="3614"/>
      <c r="V157" s="1211"/>
      <c r="W157" s="1395"/>
      <c r="X157" s="1632"/>
      <c r="Y157" s="1212"/>
      <c r="Z157" s="1458"/>
      <c r="AA157" s="1241">
        <f>Z157*X157</f>
        <v>0</v>
      </c>
      <c r="AB157" s="3620"/>
      <c r="AC157" s="1211"/>
      <c r="AD157" s="1395"/>
      <c r="AE157" s="1213"/>
      <c r="AF157" s="1324"/>
      <c r="AG157" s="1324"/>
      <c r="AH157" s="1241">
        <f>AG157*AE157</f>
        <v>0</v>
      </c>
      <c r="AI157" s="3614"/>
      <c r="AJ157" s="1211"/>
      <c r="AK157" s="1395"/>
      <c r="AL157" s="1213"/>
      <c r="AM157" s="1214"/>
      <c r="AN157" s="807"/>
      <c r="AO157" s="1241">
        <f>AN157*AL157</f>
        <v>0</v>
      </c>
      <c r="AP157" s="772"/>
    </row>
    <row r="158" spans="1:42" ht="18" hidden="1" customHeight="1" thickBot="1">
      <c r="A158" s="3623"/>
      <c r="B158" s="3559"/>
      <c r="C158" s="448"/>
      <c r="D158" s="449"/>
      <c r="E158" s="450"/>
      <c r="F158" s="451"/>
      <c r="G158" s="3941"/>
      <c r="H158" s="2489"/>
      <c r="I158" s="2490"/>
      <c r="J158" s="2474"/>
      <c r="K158" s="2491"/>
      <c r="L158" s="2476"/>
      <c r="M158" s="1241">
        <f>L158*J158</f>
        <v>0</v>
      </c>
      <c r="N158" s="3944"/>
      <c r="O158" s="2487"/>
      <c r="P158" s="2469"/>
      <c r="Q158" s="2488"/>
      <c r="R158" s="2469"/>
      <c r="S158" s="2469"/>
      <c r="T158" s="1241">
        <f>S158*Q158</f>
        <v>0</v>
      </c>
      <c r="U158" s="3614"/>
      <c r="V158" s="1211"/>
      <c r="W158" s="1395"/>
      <c r="X158" s="1632"/>
      <c r="Y158" s="1212"/>
      <c r="Z158" s="1458"/>
      <c r="AA158" s="1241">
        <f>Z158*X158</f>
        <v>0</v>
      </c>
      <c r="AB158" s="3620"/>
      <c r="AC158" s="1211"/>
      <c r="AD158" s="1395"/>
      <c r="AE158" s="1213"/>
      <c r="AF158" s="1324"/>
      <c r="AG158" s="1324"/>
      <c r="AH158" s="1241">
        <f>AG158*AE158</f>
        <v>0</v>
      </c>
      <c r="AI158" s="3614"/>
      <c r="AJ158" s="1211"/>
      <c r="AK158" s="1395"/>
      <c r="AL158" s="1213"/>
      <c r="AM158" s="1214"/>
      <c r="AN158" s="807"/>
      <c r="AO158" s="1241">
        <f>AN158*AL158</f>
        <v>0</v>
      </c>
      <c r="AP158" s="772"/>
    </row>
    <row r="159" spans="1:42" ht="18" hidden="1" customHeight="1" thickBot="1">
      <c r="A159" s="3623"/>
      <c r="B159" s="3559"/>
      <c r="C159" s="448"/>
      <c r="D159" s="449"/>
      <c r="E159" s="450"/>
      <c r="F159" s="451"/>
      <c r="G159" s="3941"/>
      <c r="H159" s="2489"/>
      <c r="I159" s="2490"/>
      <c r="J159" s="2474"/>
      <c r="K159" s="2491"/>
      <c r="L159" s="2476"/>
      <c r="M159" s="1241">
        <f>L159*J159</f>
        <v>0</v>
      </c>
      <c r="N159" s="3944"/>
      <c r="O159" s="2487"/>
      <c r="P159" s="2469"/>
      <c r="Q159" s="2488"/>
      <c r="R159" s="2469"/>
      <c r="S159" s="2469"/>
      <c r="T159" s="1241">
        <f>S159*Q159</f>
        <v>0</v>
      </c>
      <c r="U159" s="3614"/>
      <c r="V159" s="1211"/>
      <c r="W159" s="1395"/>
      <c r="X159" s="1632"/>
      <c r="Y159" s="1212"/>
      <c r="Z159" s="1458"/>
      <c r="AA159" s="1241">
        <f>Z159*X159</f>
        <v>0</v>
      </c>
      <c r="AB159" s="3620"/>
      <c r="AC159" s="1211"/>
      <c r="AD159" s="1395"/>
      <c r="AE159" s="1213"/>
      <c r="AF159" s="1324"/>
      <c r="AG159" s="1324"/>
      <c r="AH159" s="1241">
        <f>AG159*AE159</f>
        <v>0</v>
      </c>
      <c r="AI159" s="3614"/>
      <c r="AJ159" s="1211"/>
      <c r="AK159" s="1395"/>
      <c r="AL159" s="1213"/>
      <c r="AM159" s="1214"/>
      <c r="AN159" s="807"/>
      <c r="AO159" s="1241">
        <f>AN159*AL159</f>
        <v>0</v>
      </c>
      <c r="AP159" s="772"/>
    </row>
    <row r="160" spans="1:42" ht="18" hidden="1" customHeight="1" thickBot="1">
      <c r="A160" s="3623"/>
      <c r="B160" s="3559"/>
      <c r="C160" s="448"/>
      <c r="D160" s="449"/>
      <c r="E160" s="450"/>
      <c r="F160" s="451"/>
      <c r="G160" s="3941"/>
      <c r="H160" s="2489"/>
      <c r="I160" s="2490"/>
      <c r="J160" s="2474"/>
      <c r="K160" s="2491"/>
      <c r="L160" s="2476"/>
      <c r="M160" s="1241">
        <f>L160*J160</f>
        <v>0</v>
      </c>
      <c r="N160" s="3944"/>
      <c r="O160" s="2487"/>
      <c r="P160" s="2469"/>
      <c r="Q160" s="2488"/>
      <c r="R160" s="2469"/>
      <c r="S160" s="2469"/>
      <c r="T160" s="1241">
        <f>S160*Q160</f>
        <v>0</v>
      </c>
      <c r="U160" s="3614"/>
      <c r="V160" s="1211"/>
      <c r="W160" s="1395"/>
      <c r="X160" s="1632"/>
      <c r="Y160" s="1212"/>
      <c r="Z160" s="1458"/>
      <c r="AA160" s="1241">
        <f>Z160*X160</f>
        <v>0</v>
      </c>
      <c r="AB160" s="3620"/>
      <c r="AC160" s="1211"/>
      <c r="AD160" s="1395"/>
      <c r="AE160" s="1213"/>
      <c r="AF160" s="1324"/>
      <c r="AG160" s="1324"/>
      <c r="AH160" s="1241">
        <f>AG160*AE160</f>
        <v>0</v>
      </c>
      <c r="AI160" s="3614"/>
      <c r="AJ160" s="1211"/>
      <c r="AK160" s="1395"/>
      <c r="AL160" s="1213"/>
      <c r="AM160" s="1214"/>
      <c r="AN160" s="807"/>
      <c r="AO160" s="1241">
        <f>AN160*AL160</f>
        <v>0</v>
      </c>
      <c r="AP160" s="772"/>
    </row>
    <row r="161" spans="1:42" ht="18" hidden="1" customHeight="1" thickBot="1">
      <c r="A161" s="3623"/>
      <c r="B161" s="3559"/>
      <c r="C161" s="448"/>
      <c r="D161" s="449"/>
      <c r="E161" s="450"/>
      <c r="F161" s="451"/>
      <c r="G161" s="3941"/>
      <c r="H161" s="2489"/>
      <c r="I161" s="2490"/>
      <c r="J161" s="2474"/>
      <c r="K161" s="2491"/>
      <c r="L161" s="2476"/>
      <c r="M161" s="1241">
        <f>L161*J161</f>
        <v>0</v>
      </c>
      <c r="N161" s="3944"/>
      <c r="O161" s="2487"/>
      <c r="P161" s="2469"/>
      <c r="Q161" s="2488"/>
      <c r="R161" s="2469"/>
      <c r="S161" s="2469"/>
      <c r="T161" s="1241">
        <f>S161*Q161</f>
        <v>0</v>
      </c>
      <c r="U161" s="3614"/>
      <c r="V161" s="1211"/>
      <c r="W161" s="1395"/>
      <c r="X161" s="1632"/>
      <c r="Y161" s="1212"/>
      <c r="Z161" s="1458"/>
      <c r="AA161" s="1241">
        <f>Z161*X161</f>
        <v>0</v>
      </c>
      <c r="AB161" s="3620"/>
      <c r="AC161" s="1211"/>
      <c r="AD161" s="1395"/>
      <c r="AE161" s="1213"/>
      <c r="AF161" s="1324"/>
      <c r="AG161" s="1324"/>
      <c r="AH161" s="1241">
        <f>AG161*AE161</f>
        <v>0</v>
      </c>
      <c r="AI161" s="3614"/>
      <c r="AJ161" s="1211"/>
      <c r="AK161" s="1395"/>
      <c r="AL161" s="1213"/>
      <c r="AM161" s="1214"/>
      <c r="AN161" s="807"/>
      <c r="AO161" s="1241">
        <f>AN161*AL161</f>
        <v>0</v>
      </c>
      <c r="AP161" s="772"/>
    </row>
    <row r="162" spans="1:42" ht="18" hidden="1" customHeight="1" thickBot="1">
      <c r="A162" s="3623"/>
      <c r="B162" s="3559"/>
      <c r="C162" s="448"/>
      <c r="D162" s="449"/>
      <c r="E162" s="450"/>
      <c r="F162" s="451"/>
      <c r="G162" s="3941"/>
      <c r="H162" s="2489"/>
      <c r="I162" s="2490"/>
      <c r="J162" s="2474"/>
      <c r="K162" s="2491"/>
      <c r="L162" s="2476"/>
      <c r="M162" s="1241">
        <f>L162*J162</f>
        <v>0</v>
      </c>
      <c r="N162" s="3944"/>
      <c r="O162" s="2487"/>
      <c r="P162" s="2469"/>
      <c r="Q162" s="2488"/>
      <c r="R162" s="2469"/>
      <c r="S162" s="2469"/>
      <c r="T162" s="1241">
        <f>S162*Q162</f>
        <v>0</v>
      </c>
      <c r="U162" s="3614"/>
      <c r="V162" s="1211"/>
      <c r="W162" s="1395"/>
      <c r="X162" s="1632"/>
      <c r="Y162" s="1212"/>
      <c r="Z162" s="1458"/>
      <c r="AA162" s="1241">
        <f>Z162*X162</f>
        <v>0</v>
      </c>
      <c r="AB162" s="3620"/>
      <c r="AC162" s="1211"/>
      <c r="AD162" s="1395"/>
      <c r="AE162" s="1213"/>
      <c r="AF162" s="1324"/>
      <c r="AG162" s="1324"/>
      <c r="AH162" s="1241">
        <f>AG162*AE162</f>
        <v>0</v>
      </c>
      <c r="AI162" s="3614"/>
      <c r="AJ162" s="1211"/>
      <c r="AK162" s="1395"/>
      <c r="AL162" s="1213"/>
      <c r="AM162" s="1214"/>
      <c r="AN162" s="807"/>
      <c r="AO162" s="1241">
        <f>AN162*AL162</f>
        <v>0</v>
      </c>
      <c r="AP162" s="772"/>
    </row>
    <row r="163" spans="1:42" ht="18" hidden="1" customHeight="1" thickBot="1">
      <c r="A163" s="3623"/>
      <c r="B163" s="3559"/>
      <c r="C163" s="448"/>
      <c r="D163" s="449"/>
      <c r="E163" s="450"/>
      <c r="F163" s="451"/>
      <c r="G163" s="3941"/>
      <c r="H163" s="2489"/>
      <c r="I163" s="2490"/>
      <c r="J163" s="2474"/>
      <c r="K163" s="2491"/>
      <c r="L163" s="2476"/>
      <c r="M163" s="1241">
        <f>L163*J163</f>
        <v>0</v>
      </c>
      <c r="N163" s="3944"/>
      <c r="O163" s="2487"/>
      <c r="P163" s="2469"/>
      <c r="Q163" s="2488"/>
      <c r="R163" s="2469"/>
      <c r="S163" s="2469"/>
      <c r="T163" s="1241">
        <f>S163*Q163</f>
        <v>0</v>
      </c>
      <c r="U163" s="3614"/>
      <c r="V163" s="1211"/>
      <c r="W163" s="1395"/>
      <c r="X163" s="1632"/>
      <c r="Y163" s="1212"/>
      <c r="Z163" s="1458"/>
      <c r="AA163" s="1241">
        <f>Z163*X163</f>
        <v>0</v>
      </c>
      <c r="AB163" s="3620"/>
      <c r="AC163" s="1211"/>
      <c r="AD163" s="1395"/>
      <c r="AE163" s="1213"/>
      <c r="AF163" s="1324"/>
      <c r="AG163" s="1324"/>
      <c r="AH163" s="1241">
        <f>AG163*AE163</f>
        <v>0</v>
      </c>
      <c r="AI163" s="3614"/>
      <c r="AJ163" s="1211"/>
      <c r="AK163" s="1395"/>
      <c r="AL163" s="1213"/>
      <c r="AM163" s="1214"/>
      <c r="AN163" s="807"/>
      <c r="AO163" s="1241">
        <f>AN163*AL163</f>
        <v>0</v>
      </c>
      <c r="AP163" s="772"/>
    </row>
    <row r="164" spans="1:42" ht="18" hidden="1" customHeight="1" thickBot="1">
      <c r="A164" s="3623"/>
      <c r="B164" s="3559"/>
      <c r="C164" s="448"/>
      <c r="D164" s="449"/>
      <c r="E164" s="450"/>
      <c r="F164" s="451"/>
      <c r="G164" s="3941"/>
      <c r="H164" s="2489"/>
      <c r="I164" s="2490">
        <v>4.5999999999999996</v>
      </c>
      <c r="J164" s="2474">
        <v>2.2000000000000002</v>
      </c>
      <c r="K164" s="2491"/>
      <c r="L164" s="2476"/>
      <c r="M164" s="1241">
        <f>L164*J164</f>
        <v>0</v>
      </c>
      <c r="N164" s="3944"/>
      <c r="O164" s="2487"/>
      <c r="P164" s="2469"/>
      <c r="Q164" s="2488">
        <v>3.1</v>
      </c>
      <c r="R164" s="2469"/>
      <c r="S164" s="2469"/>
      <c r="T164" s="1241">
        <f>S164*Q164</f>
        <v>0</v>
      </c>
      <c r="U164" s="3614"/>
      <c r="V164" s="1211"/>
      <c r="W164" s="1395"/>
      <c r="X164" s="1632"/>
      <c r="Y164" s="1212"/>
      <c r="Z164" s="1458"/>
      <c r="AA164" s="1241">
        <f>Z164*X164</f>
        <v>0</v>
      </c>
      <c r="AB164" s="3620"/>
      <c r="AC164" s="1211"/>
      <c r="AD164" s="1395"/>
      <c r="AE164" s="1213"/>
      <c r="AF164" s="1324"/>
      <c r="AG164" s="1324"/>
      <c r="AH164" s="1241">
        <f>AG164*AE164</f>
        <v>0</v>
      </c>
      <c r="AI164" s="3614"/>
      <c r="AJ164" s="1211"/>
      <c r="AK164" s="1395"/>
      <c r="AL164" s="1213"/>
      <c r="AM164" s="1214"/>
      <c r="AN164" s="807"/>
      <c r="AO164" s="1241">
        <f>AN164*AL164</f>
        <v>0</v>
      </c>
      <c r="AP164" s="772"/>
    </row>
    <row r="165" spans="1:42" ht="18" hidden="1" customHeight="1" thickBot="1">
      <c r="A165" s="3623"/>
      <c r="B165" s="3559"/>
      <c r="C165" s="448"/>
      <c r="D165" s="449"/>
      <c r="E165" s="450"/>
      <c r="F165" s="451"/>
      <c r="G165" s="3941"/>
      <c r="H165" s="2489"/>
      <c r="I165" s="2490"/>
      <c r="J165" s="2474"/>
      <c r="K165" s="2491"/>
      <c r="L165" s="2476"/>
      <c r="M165" s="1241">
        <f>L165*J165</f>
        <v>0</v>
      </c>
      <c r="N165" s="3944"/>
      <c r="O165" s="2487"/>
      <c r="P165" s="2469"/>
      <c r="Q165" s="2488"/>
      <c r="R165" s="2469"/>
      <c r="S165" s="2469"/>
      <c r="T165" s="1241">
        <f>S165*Q165</f>
        <v>0</v>
      </c>
      <c r="U165" s="3614"/>
      <c r="V165" s="1211"/>
      <c r="W165" s="1395"/>
      <c r="X165" s="1632"/>
      <c r="Y165" s="1212"/>
      <c r="Z165" s="1458"/>
      <c r="AA165" s="1241">
        <f>Z165*X165</f>
        <v>0</v>
      </c>
      <c r="AB165" s="3620"/>
      <c r="AC165" s="1211"/>
      <c r="AD165" s="1395"/>
      <c r="AE165" s="1213"/>
      <c r="AF165" s="1324"/>
      <c r="AG165" s="1324"/>
      <c r="AH165" s="1241">
        <f>AG165*AE165</f>
        <v>0</v>
      </c>
      <c r="AI165" s="3614"/>
      <c r="AJ165" s="1211"/>
      <c r="AK165" s="1395"/>
      <c r="AL165" s="1213"/>
      <c r="AM165" s="1214"/>
      <c r="AN165" s="807"/>
      <c r="AO165" s="1241">
        <f>AN165*AL165</f>
        <v>0</v>
      </c>
      <c r="AP165" s="772"/>
    </row>
    <row r="166" spans="1:42" ht="18" hidden="1" customHeight="1" thickBot="1">
      <c r="A166" s="3623"/>
      <c r="B166" s="3559"/>
      <c r="C166" s="448"/>
      <c r="D166" s="449"/>
      <c r="E166" s="450"/>
      <c r="F166" s="451"/>
      <c r="G166" s="3941"/>
      <c r="H166" s="2489"/>
      <c r="I166" s="2490"/>
      <c r="J166" s="2474"/>
      <c r="K166" s="2491"/>
      <c r="L166" s="2476"/>
      <c r="M166" s="1241">
        <f>L166*J166</f>
        <v>0</v>
      </c>
      <c r="N166" s="3944"/>
      <c r="O166" s="2487"/>
      <c r="P166" s="2469"/>
      <c r="Q166" s="2488"/>
      <c r="R166" s="2469"/>
      <c r="S166" s="2469"/>
      <c r="T166" s="1241">
        <f>S166*Q166</f>
        <v>0</v>
      </c>
      <c r="U166" s="3614"/>
      <c r="V166" s="1211"/>
      <c r="W166" s="1395"/>
      <c r="X166" s="1632"/>
      <c r="Y166" s="1212"/>
      <c r="Z166" s="1458"/>
      <c r="AA166" s="1241">
        <f>Z166*X166</f>
        <v>0</v>
      </c>
      <c r="AB166" s="3620"/>
      <c r="AC166" s="1211"/>
      <c r="AD166" s="1395"/>
      <c r="AE166" s="1213"/>
      <c r="AF166" s="1324"/>
      <c r="AG166" s="1324"/>
      <c r="AH166" s="1241">
        <f>AG166*AE166</f>
        <v>0</v>
      </c>
      <c r="AI166" s="3614"/>
      <c r="AJ166" s="1211"/>
      <c r="AK166" s="1395"/>
      <c r="AL166" s="1213"/>
      <c r="AM166" s="1214"/>
      <c r="AN166" s="807"/>
      <c r="AO166" s="1241">
        <f>AN166*AL166</f>
        <v>0</v>
      </c>
      <c r="AP166" s="772"/>
    </row>
    <row r="167" spans="1:42" ht="18" hidden="1" customHeight="1" thickBot="1">
      <c r="A167" s="3623"/>
      <c r="B167" s="3559"/>
      <c r="C167" s="448"/>
      <c r="D167" s="449"/>
      <c r="E167" s="450"/>
      <c r="F167" s="451"/>
      <c r="G167" s="3941"/>
      <c r="H167" s="2489"/>
      <c r="I167" s="2490"/>
      <c r="J167" s="2474"/>
      <c r="K167" s="2491"/>
      <c r="L167" s="2476"/>
      <c r="M167" s="1241">
        <f>L167*J167</f>
        <v>0</v>
      </c>
      <c r="N167" s="3944"/>
      <c r="O167" s="2487"/>
      <c r="P167" s="2469"/>
      <c r="Q167" s="2488"/>
      <c r="R167" s="2469"/>
      <c r="S167" s="2469"/>
      <c r="T167" s="1241">
        <f>S167*Q167</f>
        <v>0</v>
      </c>
      <c r="U167" s="3614"/>
      <c r="V167" s="1211"/>
      <c r="W167" s="1395"/>
      <c r="X167" s="1632"/>
      <c r="Y167" s="1212"/>
      <c r="Z167" s="1458"/>
      <c r="AA167" s="1241">
        <f>Z167*X167</f>
        <v>0</v>
      </c>
      <c r="AB167" s="3620"/>
      <c r="AC167" s="1211"/>
      <c r="AD167" s="1395"/>
      <c r="AE167" s="1213"/>
      <c r="AF167" s="1324"/>
      <c r="AG167" s="1324"/>
      <c r="AH167" s="1241">
        <f>AG167*AE167</f>
        <v>0</v>
      </c>
      <c r="AI167" s="3614"/>
      <c r="AJ167" s="1211"/>
      <c r="AK167" s="1395"/>
      <c r="AL167" s="1213"/>
      <c r="AM167" s="1214"/>
      <c r="AN167" s="807"/>
      <c r="AO167" s="1241">
        <f>AN167*AL167</f>
        <v>0</v>
      </c>
      <c r="AP167" s="772"/>
    </row>
    <row r="168" spans="1:42" ht="18" hidden="1" customHeight="1" thickBot="1">
      <c r="A168" s="3645"/>
      <c r="B168" s="3560"/>
      <c r="C168" s="454"/>
      <c r="D168" s="455"/>
      <c r="E168" s="456"/>
      <c r="F168" s="457"/>
      <c r="G168" s="3942"/>
      <c r="H168" s="2489"/>
      <c r="I168" s="2490"/>
      <c r="J168" s="2474"/>
      <c r="K168" s="2491"/>
      <c r="L168" s="2492"/>
      <c r="M168" s="1241">
        <f>L168*J168</f>
        <v>0</v>
      </c>
      <c r="N168" s="3945"/>
      <c r="O168" s="2493"/>
      <c r="P168" s="2494"/>
      <c r="Q168" s="2495"/>
      <c r="R168" s="2494"/>
      <c r="S168" s="2494"/>
      <c r="T168" s="1241">
        <f>S168*Q168</f>
        <v>0</v>
      </c>
      <c r="U168" s="3654"/>
      <c r="V168" s="1225"/>
      <c r="W168" s="1399"/>
      <c r="X168" s="1638"/>
      <c r="Y168" s="1226"/>
      <c r="Z168" s="1506"/>
      <c r="AA168" s="1241">
        <f>Z168*X168</f>
        <v>0</v>
      </c>
      <c r="AB168" s="3946"/>
      <c r="AC168" s="1225"/>
      <c r="AD168" s="1399"/>
      <c r="AE168" s="1227"/>
      <c r="AF168" s="1326"/>
      <c r="AG168" s="1326"/>
      <c r="AH168" s="1241">
        <f>AG168*AE168</f>
        <v>0</v>
      </c>
      <c r="AI168" s="3654"/>
      <c r="AJ168" s="1225"/>
      <c r="AK168" s="1399"/>
      <c r="AL168" s="1227"/>
      <c r="AM168" s="1228"/>
      <c r="AN168" s="829"/>
      <c r="AO168" s="1241">
        <f>AN168*AL168</f>
        <v>0</v>
      </c>
      <c r="AP168" s="772"/>
    </row>
    <row r="169" spans="1:42" ht="18" hidden="1" customHeight="1" thickBot="1">
      <c r="A169" s="3622" t="s">
        <v>49</v>
      </c>
      <c r="B169" s="3598"/>
      <c r="C169" s="442"/>
      <c r="D169" s="443"/>
      <c r="E169" s="444"/>
      <c r="F169" s="445"/>
      <c r="G169" s="3940"/>
      <c r="H169" s="2489"/>
      <c r="I169" s="2490"/>
      <c r="J169" s="2474"/>
      <c r="K169" s="2491"/>
      <c r="L169" s="2496"/>
      <c r="M169" s="1241">
        <f>L169*J169</f>
        <v>0</v>
      </c>
      <c r="N169" s="3943"/>
      <c r="O169" s="2497"/>
      <c r="P169" s="2466"/>
      <c r="Q169" s="2498"/>
      <c r="R169" s="2466"/>
      <c r="S169" s="2466"/>
      <c r="T169" s="1241">
        <f>S169*Q169</f>
        <v>0</v>
      </c>
      <c r="U169" s="3912"/>
      <c r="V169" s="1238"/>
      <c r="W169" s="1911"/>
      <c r="X169" s="1925"/>
      <c r="Y169" s="1239"/>
      <c r="Z169" s="1449"/>
      <c r="AA169" s="1241">
        <f>Z169*X169</f>
        <v>0</v>
      </c>
      <c r="AB169" s="3653"/>
      <c r="AC169" s="1238"/>
      <c r="AD169" s="1911"/>
      <c r="AE169" s="1240"/>
      <c r="AF169" s="1321"/>
      <c r="AG169" s="1321"/>
      <c r="AH169" s="1241">
        <f>AG169*AE169</f>
        <v>0</v>
      </c>
      <c r="AI169" s="3653"/>
      <c r="AJ169" s="1238"/>
      <c r="AK169" s="1911"/>
      <c r="AL169" s="1240"/>
      <c r="AM169" s="1241"/>
      <c r="AN169" s="801"/>
      <c r="AO169" s="1241">
        <f>AN169*AL169</f>
        <v>0</v>
      </c>
      <c r="AP169" s="772"/>
    </row>
    <row r="170" spans="1:42" ht="18" hidden="1" customHeight="1" thickBot="1">
      <c r="A170" s="3623"/>
      <c r="B170" s="3559"/>
      <c r="C170" s="448"/>
      <c r="D170" s="449"/>
      <c r="E170" s="450"/>
      <c r="F170" s="451"/>
      <c r="G170" s="3941"/>
      <c r="H170" s="2489"/>
      <c r="I170" s="2490"/>
      <c r="J170" s="2474"/>
      <c r="K170" s="2491"/>
      <c r="L170" s="2476"/>
      <c r="M170" s="1241">
        <f>L170*J170</f>
        <v>0</v>
      </c>
      <c r="N170" s="3944"/>
      <c r="O170" s="2487"/>
      <c r="P170" s="2469"/>
      <c r="Q170" s="2488"/>
      <c r="R170" s="2469"/>
      <c r="S170" s="2469"/>
      <c r="T170" s="1241">
        <f>S170*Q170</f>
        <v>0</v>
      </c>
      <c r="U170" s="3614"/>
      <c r="V170" s="1211"/>
      <c r="W170" s="1395"/>
      <c r="X170" s="1632"/>
      <c r="Y170" s="1212"/>
      <c r="Z170" s="1458"/>
      <c r="AA170" s="1241">
        <f>Z170*X170</f>
        <v>0</v>
      </c>
      <c r="AB170" s="3620"/>
      <c r="AC170" s="1211"/>
      <c r="AD170" s="1395"/>
      <c r="AE170" s="1213"/>
      <c r="AF170" s="1324"/>
      <c r="AG170" s="1324"/>
      <c r="AH170" s="1241">
        <f>AG170*AE170</f>
        <v>0</v>
      </c>
      <c r="AI170" s="3614"/>
      <c r="AJ170" s="1211"/>
      <c r="AK170" s="1395"/>
      <c r="AL170" s="1213"/>
      <c r="AM170" s="1214"/>
      <c r="AN170" s="807"/>
      <c r="AO170" s="1241">
        <f>AN170*AL170</f>
        <v>0</v>
      </c>
      <c r="AP170" s="772"/>
    </row>
    <row r="171" spans="1:42" ht="18" hidden="1" customHeight="1" thickBot="1">
      <c r="A171" s="3623"/>
      <c r="B171" s="3559"/>
      <c r="C171" s="448"/>
      <c r="D171" s="449"/>
      <c r="E171" s="450"/>
      <c r="F171" s="451"/>
      <c r="G171" s="3941"/>
      <c r="H171" s="2489"/>
      <c r="I171" s="2490"/>
      <c r="J171" s="2474"/>
      <c r="K171" s="2491"/>
      <c r="L171" s="2476"/>
      <c r="M171" s="1241">
        <f>L171*J171</f>
        <v>0</v>
      </c>
      <c r="N171" s="3944"/>
      <c r="O171" s="2487"/>
      <c r="P171" s="2469"/>
      <c r="Q171" s="2488"/>
      <c r="R171" s="2469"/>
      <c r="S171" s="2469"/>
      <c r="T171" s="1241">
        <f>S171*Q171</f>
        <v>0</v>
      </c>
      <c r="U171" s="3614"/>
      <c r="V171" s="1211"/>
      <c r="W171" s="1395"/>
      <c r="X171" s="1632"/>
      <c r="Y171" s="1212"/>
      <c r="Z171" s="1458"/>
      <c r="AA171" s="1241">
        <f>Z171*X171</f>
        <v>0</v>
      </c>
      <c r="AB171" s="3620"/>
      <c r="AC171" s="1211"/>
      <c r="AD171" s="1395"/>
      <c r="AE171" s="1213"/>
      <c r="AF171" s="1324"/>
      <c r="AG171" s="1324"/>
      <c r="AH171" s="1241">
        <f>AG171*AE171</f>
        <v>0</v>
      </c>
      <c r="AI171" s="3614"/>
      <c r="AJ171" s="1211"/>
      <c r="AK171" s="1395"/>
      <c r="AL171" s="1213"/>
      <c r="AM171" s="1214"/>
      <c r="AN171" s="807"/>
      <c r="AO171" s="1241">
        <f>AN171*AL171</f>
        <v>0</v>
      </c>
      <c r="AP171" s="772"/>
    </row>
    <row r="172" spans="1:42" ht="18" hidden="1" customHeight="1" thickBot="1">
      <c r="A172" s="3623"/>
      <c r="B172" s="3559"/>
      <c r="C172" s="448"/>
      <c r="D172" s="449"/>
      <c r="E172" s="450"/>
      <c r="F172" s="451"/>
      <c r="G172" s="3941"/>
      <c r="H172" s="2489"/>
      <c r="I172" s="2490"/>
      <c r="J172" s="2474"/>
      <c r="K172" s="2491"/>
      <c r="L172" s="2476"/>
      <c r="M172" s="1241">
        <f>L172*J172</f>
        <v>0</v>
      </c>
      <c r="N172" s="3944"/>
      <c r="O172" s="2487"/>
      <c r="P172" s="2469"/>
      <c r="Q172" s="2488"/>
      <c r="R172" s="2469"/>
      <c r="S172" s="2469"/>
      <c r="T172" s="1241">
        <f>S172*Q172</f>
        <v>0</v>
      </c>
      <c r="U172" s="3614"/>
      <c r="V172" s="1211"/>
      <c r="W172" s="1395"/>
      <c r="X172" s="1632"/>
      <c r="Y172" s="1212"/>
      <c r="Z172" s="1458"/>
      <c r="AA172" s="1241">
        <f>Z172*X172</f>
        <v>0</v>
      </c>
      <c r="AB172" s="3620"/>
      <c r="AC172" s="1211"/>
      <c r="AD172" s="1395"/>
      <c r="AE172" s="1213"/>
      <c r="AF172" s="1324"/>
      <c r="AG172" s="1324"/>
      <c r="AH172" s="1241">
        <f>AG172*AE172</f>
        <v>0</v>
      </c>
      <c r="AI172" s="3614"/>
      <c r="AJ172" s="1211"/>
      <c r="AK172" s="1395"/>
      <c r="AL172" s="1213"/>
      <c r="AM172" s="1214"/>
      <c r="AN172" s="807"/>
      <c r="AO172" s="1241">
        <f>AN172*AL172</f>
        <v>0</v>
      </c>
      <c r="AP172" s="772"/>
    </row>
    <row r="173" spans="1:42" ht="18" hidden="1" customHeight="1" thickBot="1">
      <c r="A173" s="3623"/>
      <c r="B173" s="3559"/>
      <c r="C173" s="448"/>
      <c r="D173" s="449"/>
      <c r="E173" s="450"/>
      <c r="F173" s="451"/>
      <c r="G173" s="3941"/>
      <c r="H173" s="2489"/>
      <c r="I173" s="2490"/>
      <c r="J173" s="2474"/>
      <c r="K173" s="2491"/>
      <c r="L173" s="2476"/>
      <c r="M173" s="1241">
        <f>L173*J173</f>
        <v>0</v>
      </c>
      <c r="N173" s="3944"/>
      <c r="O173" s="2487"/>
      <c r="P173" s="2469"/>
      <c r="Q173" s="2488"/>
      <c r="R173" s="2469"/>
      <c r="S173" s="2469"/>
      <c r="T173" s="1241">
        <f>S173*Q173</f>
        <v>0</v>
      </c>
      <c r="U173" s="3614"/>
      <c r="V173" s="1211"/>
      <c r="W173" s="1395"/>
      <c r="X173" s="1632"/>
      <c r="Y173" s="1212"/>
      <c r="Z173" s="1458"/>
      <c r="AA173" s="1241">
        <f>Z173*X173</f>
        <v>0</v>
      </c>
      <c r="AB173" s="3620"/>
      <c r="AC173" s="1211"/>
      <c r="AD173" s="1395"/>
      <c r="AE173" s="1213"/>
      <c r="AF173" s="1324"/>
      <c r="AG173" s="1324"/>
      <c r="AH173" s="1241">
        <f>AG173*AE173</f>
        <v>0</v>
      </c>
      <c r="AI173" s="3614"/>
      <c r="AJ173" s="1211"/>
      <c r="AK173" s="1395"/>
      <c r="AL173" s="1213"/>
      <c r="AM173" s="1214"/>
      <c r="AN173" s="807"/>
      <c r="AO173" s="1241">
        <f>AN173*AL173</f>
        <v>0</v>
      </c>
      <c r="AP173" s="772"/>
    </row>
    <row r="174" spans="1:42" ht="18" hidden="1" customHeight="1" thickBot="1">
      <c r="A174" s="3623"/>
      <c r="B174" s="3559"/>
      <c r="C174" s="448"/>
      <c r="D174" s="449"/>
      <c r="E174" s="450"/>
      <c r="F174" s="451"/>
      <c r="G174" s="3941"/>
      <c r="H174" s="2489"/>
      <c r="I174" s="2490"/>
      <c r="J174" s="2474"/>
      <c r="K174" s="2491"/>
      <c r="L174" s="2476"/>
      <c r="M174" s="1241">
        <f>L174*J174</f>
        <v>0</v>
      </c>
      <c r="N174" s="3944"/>
      <c r="O174" s="2487"/>
      <c r="P174" s="2469"/>
      <c r="Q174" s="2488"/>
      <c r="R174" s="2469"/>
      <c r="S174" s="2469"/>
      <c r="T174" s="1241">
        <f>S174*Q174</f>
        <v>0</v>
      </c>
      <c r="U174" s="3614"/>
      <c r="V174" s="1211"/>
      <c r="W174" s="1395"/>
      <c r="X174" s="1632"/>
      <c r="Y174" s="1212"/>
      <c r="Z174" s="1458"/>
      <c r="AA174" s="1241">
        <f>Z174*X174</f>
        <v>0</v>
      </c>
      <c r="AB174" s="3620"/>
      <c r="AC174" s="1211"/>
      <c r="AD174" s="1395"/>
      <c r="AE174" s="1213"/>
      <c r="AF174" s="1324"/>
      <c r="AG174" s="1324"/>
      <c r="AH174" s="1241">
        <f>AG174*AE174</f>
        <v>0</v>
      </c>
      <c r="AI174" s="3614"/>
      <c r="AJ174" s="1211"/>
      <c r="AK174" s="1395"/>
      <c r="AL174" s="1213"/>
      <c r="AM174" s="1214"/>
      <c r="AN174" s="807"/>
      <c r="AO174" s="1241">
        <f>AN174*AL174</f>
        <v>0</v>
      </c>
      <c r="AP174" s="772"/>
    </row>
    <row r="175" spans="1:42" ht="18" hidden="1" customHeight="1" thickBot="1">
      <c r="A175" s="3623"/>
      <c r="B175" s="3559"/>
      <c r="C175" s="448"/>
      <c r="D175" s="449"/>
      <c r="E175" s="450"/>
      <c r="F175" s="451"/>
      <c r="G175" s="3941"/>
      <c r="H175" s="2489"/>
      <c r="I175" s="2490"/>
      <c r="J175" s="2474"/>
      <c r="K175" s="2491"/>
      <c r="L175" s="2476"/>
      <c r="M175" s="1241">
        <f>L175*J175</f>
        <v>0</v>
      </c>
      <c r="N175" s="3944"/>
      <c r="O175" s="2487"/>
      <c r="P175" s="2469"/>
      <c r="Q175" s="2488"/>
      <c r="R175" s="2469"/>
      <c r="S175" s="2469"/>
      <c r="T175" s="1241">
        <f>S175*Q175</f>
        <v>0</v>
      </c>
      <c r="U175" s="3614"/>
      <c r="V175" s="1211"/>
      <c r="W175" s="1395"/>
      <c r="X175" s="1632"/>
      <c r="Y175" s="1212"/>
      <c r="Z175" s="1458"/>
      <c r="AA175" s="1241">
        <f>Z175*X175</f>
        <v>0</v>
      </c>
      <c r="AB175" s="3620"/>
      <c r="AC175" s="1211"/>
      <c r="AD175" s="1395"/>
      <c r="AE175" s="1213"/>
      <c r="AF175" s="1324"/>
      <c r="AG175" s="1324"/>
      <c r="AH175" s="1241">
        <f>AG175*AE175</f>
        <v>0</v>
      </c>
      <c r="AI175" s="3614"/>
      <c r="AJ175" s="1211"/>
      <c r="AK175" s="1395"/>
      <c r="AL175" s="1213"/>
      <c r="AM175" s="1214"/>
      <c r="AN175" s="807"/>
      <c r="AO175" s="1241">
        <f>AN175*AL175</f>
        <v>0</v>
      </c>
      <c r="AP175" s="772"/>
    </row>
    <row r="176" spans="1:42" ht="18" hidden="1" customHeight="1" thickBot="1">
      <c r="A176" s="3623"/>
      <c r="B176" s="3559"/>
      <c r="C176" s="448"/>
      <c r="D176" s="449"/>
      <c r="E176" s="450"/>
      <c r="F176" s="451"/>
      <c r="G176" s="3941"/>
      <c r="H176" s="2489"/>
      <c r="I176" s="2490"/>
      <c r="J176" s="2474"/>
      <c r="K176" s="2491"/>
      <c r="L176" s="2476"/>
      <c r="M176" s="1241">
        <f>L176*J176</f>
        <v>0</v>
      </c>
      <c r="N176" s="3944"/>
      <c r="O176" s="2487"/>
      <c r="P176" s="2469"/>
      <c r="Q176" s="2488"/>
      <c r="R176" s="2469"/>
      <c r="S176" s="2469"/>
      <c r="T176" s="1241">
        <f>S176*Q176</f>
        <v>0</v>
      </c>
      <c r="U176" s="3614"/>
      <c r="V176" s="1211"/>
      <c r="W176" s="1395"/>
      <c r="X176" s="1632"/>
      <c r="Y176" s="1212"/>
      <c r="Z176" s="1458"/>
      <c r="AA176" s="1241">
        <f>Z176*X176</f>
        <v>0</v>
      </c>
      <c r="AB176" s="3620"/>
      <c r="AC176" s="1211"/>
      <c r="AD176" s="1395"/>
      <c r="AE176" s="1213"/>
      <c r="AF176" s="1324"/>
      <c r="AG176" s="1324"/>
      <c r="AH176" s="1241">
        <f>AG176*AE176</f>
        <v>0</v>
      </c>
      <c r="AI176" s="3614"/>
      <c r="AJ176" s="1211"/>
      <c r="AK176" s="1395"/>
      <c r="AL176" s="1213"/>
      <c r="AM176" s="1214"/>
      <c r="AN176" s="807"/>
      <c r="AO176" s="1241">
        <f>AN176*AL176</f>
        <v>0</v>
      </c>
      <c r="AP176" s="772"/>
    </row>
    <row r="177" spans="1:44" ht="18" hidden="1" customHeight="1" thickBot="1">
      <c r="A177" s="3623"/>
      <c r="B177" s="3559"/>
      <c r="C177" s="448"/>
      <c r="D177" s="449"/>
      <c r="E177" s="450"/>
      <c r="F177" s="451"/>
      <c r="G177" s="3941"/>
      <c r="H177" s="2489"/>
      <c r="I177" s="2490"/>
      <c r="J177" s="2474"/>
      <c r="K177" s="2491"/>
      <c r="L177" s="2476"/>
      <c r="M177" s="1241">
        <f>L177*J177</f>
        <v>0</v>
      </c>
      <c r="N177" s="3944"/>
      <c r="O177" s="2487"/>
      <c r="P177" s="2469"/>
      <c r="Q177" s="2488"/>
      <c r="R177" s="2469"/>
      <c r="S177" s="2469"/>
      <c r="T177" s="1241">
        <f>S177*Q177</f>
        <v>0</v>
      </c>
      <c r="U177" s="3614"/>
      <c r="V177" s="1211"/>
      <c r="W177" s="1395"/>
      <c r="X177" s="1632"/>
      <c r="Y177" s="1212"/>
      <c r="Z177" s="1458"/>
      <c r="AA177" s="1241">
        <f>Z177*X177</f>
        <v>0</v>
      </c>
      <c r="AB177" s="3620"/>
      <c r="AC177" s="1211"/>
      <c r="AD177" s="1395"/>
      <c r="AE177" s="1213"/>
      <c r="AF177" s="1324"/>
      <c r="AG177" s="1324"/>
      <c r="AH177" s="1241">
        <f>AG177*AE177</f>
        <v>0</v>
      </c>
      <c r="AI177" s="3614"/>
      <c r="AJ177" s="1211"/>
      <c r="AK177" s="1395"/>
      <c r="AL177" s="1213"/>
      <c r="AM177" s="1214"/>
      <c r="AN177" s="807"/>
      <c r="AO177" s="1241">
        <f>AN177*AL177</f>
        <v>0</v>
      </c>
      <c r="AP177" s="772"/>
    </row>
    <row r="178" spans="1:44" ht="18" hidden="1" customHeight="1" thickBot="1">
      <c r="A178" s="3623"/>
      <c r="B178" s="3559"/>
      <c r="C178" s="448"/>
      <c r="D178" s="449"/>
      <c r="E178" s="450"/>
      <c r="F178" s="451"/>
      <c r="G178" s="3941"/>
      <c r="H178" s="2489"/>
      <c r="I178" s="2490"/>
      <c r="J178" s="2474"/>
      <c r="K178" s="2491"/>
      <c r="L178" s="2476"/>
      <c r="M178" s="1241">
        <f>L178*J178</f>
        <v>0</v>
      </c>
      <c r="N178" s="3944"/>
      <c r="O178" s="2487"/>
      <c r="P178" s="2469"/>
      <c r="Q178" s="2488"/>
      <c r="R178" s="2469"/>
      <c r="S178" s="2469"/>
      <c r="T178" s="1241">
        <f>S178*Q178</f>
        <v>0</v>
      </c>
      <c r="U178" s="3614"/>
      <c r="V178" s="1211"/>
      <c r="W178" s="1395"/>
      <c r="X178" s="1632"/>
      <c r="Y178" s="1212"/>
      <c r="Z178" s="1458"/>
      <c r="AA178" s="1241">
        <f>Z178*X178</f>
        <v>0</v>
      </c>
      <c r="AB178" s="3620"/>
      <c r="AC178" s="1211"/>
      <c r="AD178" s="1395"/>
      <c r="AE178" s="1213"/>
      <c r="AF178" s="1324"/>
      <c r="AG178" s="1324"/>
      <c r="AH178" s="1241">
        <f>AG178*AE178</f>
        <v>0</v>
      </c>
      <c r="AI178" s="3614"/>
      <c r="AJ178" s="1211"/>
      <c r="AK178" s="1395"/>
      <c r="AL178" s="1213"/>
      <c r="AM178" s="1214"/>
      <c r="AN178" s="807"/>
      <c r="AO178" s="1241">
        <f>AN178*AL178</f>
        <v>0</v>
      </c>
      <c r="AP178" s="772"/>
    </row>
    <row r="179" spans="1:44" ht="18" hidden="1" customHeight="1" thickBot="1">
      <c r="A179" s="3623"/>
      <c r="B179" s="3559"/>
      <c r="C179" s="448"/>
      <c r="D179" s="449"/>
      <c r="E179" s="450"/>
      <c r="F179" s="451"/>
      <c r="G179" s="3941"/>
      <c r="H179" s="2489"/>
      <c r="I179" s="2490"/>
      <c r="J179" s="2474"/>
      <c r="K179" s="2491"/>
      <c r="L179" s="2476"/>
      <c r="M179" s="1241">
        <f>L179*J179</f>
        <v>0</v>
      </c>
      <c r="N179" s="3944"/>
      <c r="O179" s="2487"/>
      <c r="P179" s="2469"/>
      <c r="Q179" s="2488"/>
      <c r="R179" s="2469"/>
      <c r="S179" s="2469"/>
      <c r="T179" s="1241">
        <f>S179*Q179</f>
        <v>0</v>
      </c>
      <c r="U179" s="3614"/>
      <c r="V179" s="1211"/>
      <c r="W179" s="1395"/>
      <c r="X179" s="1632"/>
      <c r="Y179" s="1212"/>
      <c r="Z179" s="1458"/>
      <c r="AA179" s="1241">
        <f>Z179*X179</f>
        <v>0</v>
      </c>
      <c r="AB179" s="3620"/>
      <c r="AC179" s="1211"/>
      <c r="AD179" s="1395"/>
      <c r="AE179" s="1213"/>
      <c r="AF179" s="1324"/>
      <c r="AG179" s="1324"/>
      <c r="AH179" s="1241">
        <f>AG179*AE179</f>
        <v>0</v>
      </c>
      <c r="AI179" s="3614"/>
      <c r="AJ179" s="1211"/>
      <c r="AK179" s="1395"/>
      <c r="AL179" s="1213"/>
      <c r="AM179" s="1214"/>
      <c r="AN179" s="807"/>
      <c r="AO179" s="1241">
        <f>AN179*AL179</f>
        <v>0</v>
      </c>
      <c r="AP179" s="772"/>
    </row>
    <row r="180" spans="1:44" ht="18" hidden="1" customHeight="1" thickBot="1">
      <c r="A180" s="3623"/>
      <c r="B180" s="3559"/>
      <c r="C180" s="448"/>
      <c r="D180" s="449"/>
      <c r="E180" s="450"/>
      <c r="F180" s="451"/>
      <c r="G180" s="3941"/>
      <c r="H180" s="2489"/>
      <c r="I180" s="2490"/>
      <c r="J180" s="2474"/>
      <c r="K180" s="2491"/>
      <c r="L180" s="2476"/>
      <c r="M180" s="1241">
        <f>L180*J180</f>
        <v>0</v>
      </c>
      <c r="N180" s="3944"/>
      <c r="O180" s="2487"/>
      <c r="P180" s="2469"/>
      <c r="Q180" s="2488"/>
      <c r="R180" s="2469"/>
      <c r="S180" s="2469"/>
      <c r="T180" s="1241">
        <f>S180*Q180</f>
        <v>0</v>
      </c>
      <c r="U180" s="3614"/>
      <c r="V180" s="1211"/>
      <c r="W180" s="1395"/>
      <c r="X180" s="1632"/>
      <c r="Y180" s="1212"/>
      <c r="Z180" s="1458"/>
      <c r="AA180" s="1241">
        <f>Z180*X180</f>
        <v>0</v>
      </c>
      <c r="AB180" s="3620"/>
      <c r="AC180" s="1211"/>
      <c r="AD180" s="1395"/>
      <c r="AE180" s="1213"/>
      <c r="AF180" s="1324"/>
      <c r="AG180" s="1324"/>
      <c r="AH180" s="1241">
        <f>AG180*AE180</f>
        <v>0</v>
      </c>
      <c r="AI180" s="3614"/>
      <c r="AJ180" s="1211"/>
      <c r="AK180" s="1395"/>
      <c r="AL180" s="1213"/>
      <c r="AM180" s="1214"/>
      <c r="AN180" s="807"/>
      <c r="AO180" s="1241">
        <f>AN180*AL180</f>
        <v>0</v>
      </c>
      <c r="AP180" s="772"/>
    </row>
    <row r="181" spans="1:44" ht="18" hidden="1" customHeight="1" thickBot="1">
      <c r="A181" s="3623"/>
      <c r="B181" s="3559"/>
      <c r="C181" s="448"/>
      <c r="D181" s="449"/>
      <c r="E181" s="450"/>
      <c r="F181" s="451"/>
      <c r="G181" s="3941"/>
      <c r="H181" s="2489"/>
      <c r="I181" s="2490"/>
      <c r="J181" s="2474"/>
      <c r="K181" s="2491"/>
      <c r="L181" s="2476"/>
      <c r="M181" s="1241">
        <f>L181*J181</f>
        <v>0</v>
      </c>
      <c r="N181" s="3944"/>
      <c r="O181" s="2487"/>
      <c r="P181" s="2469"/>
      <c r="Q181" s="2488"/>
      <c r="R181" s="2469"/>
      <c r="S181" s="2469"/>
      <c r="T181" s="1241">
        <f>S181*Q181</f>
        <v>0</v>
      </c>
      <c r="U181" s="3614"/>
      <c r="V181" s="1211"/>
      <c r="W181" s="1395"/>
      <c r="X181" s="1632"/>
      <c r="Y181" s="1212"/>
      <c r="Z181" s="1458"/>
      <c r="AA181" s="1241">
        <f>Z181*X181</f>
        <v>0</v>
      </c>
      <c r="AB181" s="3620"/>
      <c r="AC181" s="1211"/>
      <c r="AD181" s="1395"/>
      <c r="AE181" s="1213"/>
      <c r="AF181" s="1324"/>
      <c r="AG181" s="1324"/>
      <c r="AH181" s="1241">
        <f>AG181*AE181</f>
        <v>0</v>
      </c>
      <c r="AI181" s="3614"/>
      <c r="AJ181" s="1211"/>
      <c r="AK181" s="1395"/>
      <c r="AL181" s="1213"/>
      <c r="AM181" s="1214"/>
      <c r="AN181" s="807"/>
      <c r="AO181" s="1241">
        <f>AN181*AL181</f>
        <v>0</v>
      </c>
      <c r="AP181" s="772"/>
    </row>
    <row r="182" spans="1:44" ht="18" hidden="1" customHeight="1" thickBot="1">
      <c r="A182" s="3623"/>
      <c r="B182" s="3559"/>
      <c r="C182" s="448"/>
      <c r="D182" s="449"/>
      <c r="E182" s="450"/>
      <c r="F182" s="451"/>
      <c r="G182" s="3941"/>
      <c r="H182" s="2489"/>
      <c r="I182" s="2490"/>
      <c r="J182" s="2474"/>
      <c r="K182" s="2491"/>
      <c r="L182" s="2476"/>
      <c r="M182" s="1241">
        <f>L182*J182</f>
        <v>0</v>
      </c>
      <c r="N182" s="3944"/>
      <c r="O182" s="2487"/>
      <c r="P182" s="2469"/>
      <c r="Q182" s="2488"/>
      <c r="R182" s="2469"/>
      <c r="S182" s="2469"/>
      <c r="T182" s="1241">
        <f>S182*Q182</f>
        <v>0</v>
      </c>
      <c r="U182" s="3614"/>
      <c r="V182" s="1211"/>
      <c r="W182" s="1395"/>
      <c r="X182" s="1632"/>
      <c r="Y182" s="1212"/>
      <c r="Z182" s="1458"/>
      <c r="AA182" s="1241">
        <f>Z182*X182</f>
        <v>0</v>
      </c>
      <c r="AB182" s="3620"/>
      <c r="AC182" s="1211"/>
      <c r="AD182" s="1395"/>
      <c r="AE182" s="1213"/>
      <c r="AF182" s="1324"/>
      <c r="AG182" s="1324"/>
      <c r="AH182" s="1241">
        <f>AG182*AE182</f>
        <v>0</v>
      </c>
      <c r="AI182" s="3614"/>
      <c r="AJ182" s="1211"/>
      <c r="AK182" s="1395"/>
      <c r="AL182" s="1213"/>
      <c r="AM182" s="1214"/>
      <c r="AN182" s="807"/>
      <c r="AO182" s="1241">
        <f>AN182*AL182</f>
        <v>0</v>
      </c>
      <c r="AP182" s="772"/>
    </row>
    <row r="183" spans="1:44" ht="18" hidden="1" customHeight="1" thickBot="1">
      <c r="A183" s="3645"/>
      <c r="B183" s="3560"/>
      <c r="C183" s="454"/>
      <c r="D183" s="455"/>
      <c r="E183" s="456"/>
      <c r="F183" s="457"/>
      <c r="G183" s="3942"/>
      <c r="H183" s="2499"/>
      <c r="I183" s="2500"/>
      <c r="J183" s="2501"/>
      <c r="K183" s="2502"/>
      <c r="L183" s="2492"/>
      <c r="M183" s="1241">
        <f>L183*J183</f>
        <v>0</v>
      </c>
      <c r="N183" s="3945"/>
      <c r="O183" s="2493"/>
      <c r="P183" s="2494"/>
      <c r="Q183" s="2495"/>
      <c r="R183" s="2494"/>
      <c r="S183" s="2494"/>
      <c r="T183" s="1241">
        <f>S183*Q183</f>
        <v>0</v>
      </c>
      <c r="U183" s="3654"/>
      <c r="V183" s="1225"/>
      <c r="W183" s="1399"/>
      <c r="X183" s="1638"/>
      <c r="Y183" s="1226"/>
      <c r="Z183" s="1506"/>
      <c r="AA183" s="1241">
        <f>Z183*X183</f>
        <v>0</v>
      </c>
      <c r="AB183" s="3946"/>
      <c r="AC183" s="1211"/>
      <c r="AD183" s="1395"/>
      <c r="AE183" s="1213"/>
      <c r="AF183" s="1324"/>
      <c r="AG183" s="1326"/>
      <c r="AH183" s="1241">
        <f>AG183*AE183</f>
        <v>0</v>
      </c>
      <c r="AI183" s="3654"/>
      <c r="AJ183" s="1211"/>
      <c r="AK183" s="1395"/>
      <c r="AL183" s="1213"/>
      <c r="AM183" s="1214"/>
      <c r="AN183" s="829"/>
      <c r="AO183" s="1241">
        <f>AN183*AL183</f>
        <v>0</v>
      </c>
      <c r="AP183" s="772"/>
    </row>
    <row r="184" spans="1:44" ht="18" customHeight="1" thickBot="1">
      <c r="A184" s="3631" t="s">
        <v>50</v>
      </c>
      <c r="B184" s="3598"/>
      <c r="C184" s="442"/>
      <c r="D184" s="443"/>
      <c r="E184" s="444"/>
      <c r="F184" s="484"/>
      <c r="G184" s="3951" t="s">
        <v>226</v>
      </c>
      <c r="H184" s="2091" t="s">
        <v>278</v>
      </c>
      <c r="I184" s="2503" t="s">
        <v>28</v>
      </c>
      <c r="J184" s="4287">
        <v>42</v>
      </c>
      <c r="K184" s="3528" t="s">
        <v>18</v>
      </c>
      <c r="L184" s="2466">
        <v>50</v>
      </c>
      <c r="M184" s="1241">
        <f>L184*J184</f>
        <v>2100</v>
      </c>
      <c r="N184" s="3948" t="s">
        <v>227</v>
      </c>
      <c r="O184" s="2091" t="s">
        <v>27</v>
      </c>
      <c r="P184" s="2503" t="s">
        <v>28</v>
      </c>
      <c r="Q184" s="4287">
        <v>42</v>
      </c>
      <c r="R184" s="2468" t="s">
        <v>18</v>
      </c>
      <c r="S184" s="2466">
        <v>40</v>
      </c>
      <c r="T184" s="1241">
        <f>S184*Q184</f>
        <v>1680</v>
      </c>
      <c r="U184" s="3653" t="s">
        <v>226</v>
      </c>
      <c r="V184" s="1641" t="s">
        <v>285</v>
      </c>
      <c r="W184" s="1561"/>
      <c r="X184" s="4244">
        <v>39</v>
      </c>
      <c r="Y184" s="1526" t="s">
        <v>18</v>
      </c>
      <c r="Z184" s="1321" t="s">
        <v>85</v>
      </c>
      <c r="AA184" s="1241">
        <f>Z184*X184</f>
        <v>2535</v>
      </c>
      <c r="AB184" s="3603" t="s">
        <v>228</v>
      </c>
      <c r="AC184" s="1927" t="s">
        <v>229</v>
      </c>
      <c r="AD184" s="1928"/>
      <c r="AE184" s="4264">
        <v>37</v>
      </c>
      <c r="AF184" s="1929" t="s">
        <v>18</v>
      </c>
      <c r="AG184" s="1449" t="s">
        <v>574</v>
      </c>
      <c r="AH184" s="1241">
        <f>AG184*AE184</f>
        <v>1110</v>
      </c>
      <c r="AI184" s="3653" t="s">
        <v>230</v>
      </c>
      <c r="AJ184" s="1930" t="s">
        <v>231</v>
      </c>
      <c r="AK184" s="1931"/>
      <c r="AL184" s="4244">
        <v>39</v>
      </c>
      <c r="AM184" s="1932" t="s">
        <v>18</v>
      </c>
      <c r="AN184" s="832">
        <v>70</v>
      </c>
      <c r="AO184" s="1241">
        <f>AN184*AL184</f>
        <v>2730</v>
      </c>
      <c r="AP184" s="772"/>
    </row>
    <row r="185" spans="1:44" ht="18" customHeight="1" thickBot="1">
      <c r="A185" s="3559"/>
      <c r="B185" s="3559"/>
      <c r="C185" s="448"/>
      <c r="D185" s="449"/>
      <c r="E185" s="450"/>
      <c r="F185" s="486"/>
      <c r="G185" s="3952"/>
      <c r="H185" s="1341" t="s">
        <v>139</v>
      </c>
      <c r="I185" s="1309"/>
      <c r="J185" s="1342">
        <v>1</v>
      </c>
      <c r="K185" s="3527" t="s">
        <v>18</v>
      </c>
      <c r="L185" s="2469">
        <v>200</v>
      </c>
      <c r="M185" s="1241">
        <f>L185*J185</f>
        <v>200</v>
      </c>
      <c r="N185" s="3949"/>
      <c r="O185" s="1341" t="s">
        <v>139</v>
      </c>
      <c r="P185" s="1309"/>
      <c r="Q185" s="1342">
        <v>1</v>
      </c>
      <c r="R185" s="2468" t="s">
        <v>18</v>
      </c>
      <c r="S185" s="2469">
        <v>200</v>
      </c>
      <c r="T185" s="1241">
        <f>S185*Q185</f>
        <v>200</v>
      </c>
      <c r="U185" s="3614"/>
      <c r="V185" s="1341" t="s">
        <v>139</v>
      </c>
      <c r="W185" s="1309"/>
      <c r="X185" s="1342">
        <v>2</v>
      </c>
      <c r="Y185" s="1343" t="s">
        <v>19</v>
      </c>
      <c r="Z185" s="1324" t="s">
        <v>44</v>
      </c>
      <c r="AA185" s="1241">
        <f>Z185*X185</f>
        <v>240</v>
      </c>
      <c r="AB185" s="3954"/>
      <c r="AC185" s="1570" t="s">
        <v>139</v>
      </c>
      <c r="AD185" s="1571"/>
      <c r="AE185" s="1572">
        <v>2</v>
      </c>
      <c r="AF185" s="1573" t="s">
        <v>19</v>
      </c>
      <c r="AG185" s="1458" t="s">
        <v>98</v>
      </c>
      <c r="AH185" s="1241">
        <f>AG185*AE185</f>
        <v>240</v>
      </c>
      <c r="AI185" s="3614"/>
      <c r="AJ185" s="1341" t="s">
        <v>139</v>
      </c>
      <c r="AK185" s="1309"/>
      <c r="AL185" s="1342">
        <v>2</v>
      </c>
      <c r="AM185" s="1343" t="s">
        <v>19</v>
      </c>
      <c r="AN185" s="822">
        <v>120</v>
      </c>
      <c r="AO185" s="1241">
        <f>AN185*AL185</f>
        <v>240</v>
      </c>
      <c r="AP185" s="772"/>
      <c r="AR185" s="413">
        <v>70</v>
      </c>
    </row>
    <row r="186" spans="1:44" ht="18" customHeight="1" thickBot="1">
      <c r="A186" s="3559"/>
      <c r="B186" s="3559"/>
      <c r="C186" s="448"/>
      <c r="D186" s="449"/>
      <c r="E186" s="450"/>
      <c r="F186" s="486"/>
      <c r="G186" s="3952"/>
      <c r="H186" s="2504" t="s">
        <v>132</v>
      </c>
      <c r="I186" s="2490" t="s">
        <v>112</v>
      </c>
      <c r="J186" s="2472">
        <v>2</v>
      </c>
      <c r="K186" s="2505" t="s">
        <v>18</v>
      </c>
      <c r="L186" s="2469">
        <v>40</v>
      </c>
      <c r="M186" s="1241">
        <f>L186*J186</f>
        <v>80</v>
      </c>
      <c r="N186" s="3949"/>
      <c r="O186" s="2802" t="s">
        <v>460</v>
      </c>
      <c r="P186" s="2803"/>
      <c r="Q186" s="2804">
        <v>2</v>
      </c>
      <c r="R186" s="2801" t="s">
        <v>18</v>
      </c>
      <c r="S186" s="2469">
        <v>40</v>
      </c>
      <c r="T186" s="1241">
        <f>S186*Q186</f>
        <v>80</v>
      </c>
      <c r="U186" s="3614"/>
      <c r="V186" s="1652"/>
      <c r="W186" s="1367"/>
      <c r="X186" s="1369"/>
      <c r="Y186" s="1611"/>
      <c r="Z186" s="1324"/>
      <c r="AA186" s="1241">
        <f>Z186*X186</f>
        <v>0</v>
      </c>
      <c r="AB186" s="3954"/>
      <c r="AC186" s="1933" t="s">
        <v>232</v>
      </c>
      <c r="AD186" s="1934"/>
      <c r="AE186" s="1935">
        <v>2</v>
      </c>
      <c r="AF186" s="1936" t="s">
        <v>18</v>
      </c>
      <c r="AG186" s="1458" t="s">
        <v>100</v>
      </c>
      <c r="AH186" s="1241">
        <f>AG186*AE186</f>
        <v>300</v>
      </c>
      <c r="AI186" s="3614"/>
      <c r="AJ186" s="1181"/>
      <c r="AK186" s="1623"/>
      <c r="AL186" s="1196"/>
      <c r="AM186" s="1193"/>
      <c r="AN186" s="822"/>
      <c r="AO186" s="1241">
        <f>AN186*AL186</f>
        <v>0</v>
      </c>
      <c r="AP186" s="772"/>
      <c r="AR186" s="413">
        <v>30</v>
      </c>
    </row>
    <row r="187" spans="1:44" ht="18" customHeight="1" thickBot="1">
      <c r="A187" s="3559"/>
      <c r="B187" s="3559"/>
      <c r="C187" s="448"/>
      <c r="D187" s="449"/>
      <c r="E187" s="450"/>
      <c r="F187" s="486"/>
      <c r="G187" s="3952"/>
      <c r="H187" s="2058"/>
      <c r="I187" s="2506"/>
      <c r="J187" s="2507"/>
      <c r="K187" s="2470"/>
      <c r="L187" s="2469"/>
      <c r="M187" s="1241">
        <f>L187*J187</f>
        <v>0</v>
      </c>
      <c r="N187" s="3949"/>
      <c r="O187" s="2058"/>
      <c r="P187" s="2506"/>
      <c r="Q187" s="2507"/>
      <c r="R187" s="2470"/>
      <c r="S187" s="2469"/>
      <c r="T187" s="1241">
        <f>S187*Q187</f>
        <v>0</v>
      </c>
      <c r="U187" s="3614"/>
      <c r="V187" s="1652"/>
      <c r="W187" s="1367"/>
      <c r="X187" s="1369"/>
      <c r="Y187" s="1618"/>
      <c r="Z187" s="1324"/>
      <c r="AA187" s="1241">
        <f>Z187*X187</f>
        <v>0</v>
      </c>
      <c r="AB187" s="3954"/>
      <c r="AC187" s="1933" t="s">
        <v>233</v>
      </c>
      <c r="AD187" s="1934"/>
      <c r="AE187" s="1935">
        <v>2</v>
      </c>
      <c r="AF187" s="1936" t="s">
        <v>18</v>
      </c>
      <c r="AG187" s="1458" t="s">
        <v>117</v>
      </c>
      <c r="AH187" s="1241">
        <f>AG187*AE187</f>
        <v>80</v>
      </c>
      <c r="AI187" s="3614"/>
      <c r="AJ187" s="1181"/>
      <c r="AK187" s="1623"/>
      <c r="AL187" s="1196"/>
      <c r="AM187" s="1193"/>
      <c r="AN187" s="822"/>
      <c r="AO187" s="1241">
        <f>AN187*AL187</f>
        <v>0</v>
      </c>
      <c r="AP187" s="772"/>
    </row>
    <row r="188" spans="1:44" ht="18" customHeight="1" thickBot="1">
      <c r="A188" s="3559"/>
      <c r="B188" s="3559"/>
      <c r="C188" s="448"/>
      <c r="D188" s="449"/>
      <c r="E188" s="450"/>
      <c r="F188" s="486"/>
      <c r="G188" s="3952"/>
      <c r="H188" s="2058"/>
      <c r="I188" s="2506"/>
      <c r="J188" s="2507"/>
      <c r="K188" s="2470"/>
      <c r="L188" s="2469"/>
      <c r="M188" s="1241">
        <f>L188*J188</f>
        <v>0</v>
      </c>
      <c r="N188" s="3949"/>
      <c r="O188" s="2058"/>
      <c r="P188" s="2506"/>
      <c r="Q188" s="2507"/>
      <c r="R188" s="2470"/>
      <c r="S188" s="2469"/>
      <c r="T188" s="1241">
        <f>S188*Q188</f>
        <v>0</v>
      </c>
      <c r="U188" s="3614"/>
      <c r="V188" s="1652"/>
      <c r="W188" s="1367"/>
      <c r="X188" s="1369"/>
      <c r="Y188" s="1618"/>
      <c r="Z188" s="1324"/>
      <c r="AA188" s="1241">
        <f>Z188*X188</f>
        <v>0</v>
      </c>
      <c r="AB188" s="3954"/>
      <c r="AC188" s="1937"/>
      <c r="AD188" s="1938"/>
      <c r="AE188" s="1938"/>
      <c r="AF188" s="1939"/>
      <c r="AG188" s="1458"/>
      <c r="AH188" s="1241">
        <f>AG188*AE188</f>
        <v>0</v>
      </c>
      <c r="AI188" s="3614"/>
      <c r="AJ188" s="1181"/>
      <c r="AK188" s="1623"/>
      <c r="AL188" s="1196"/>
      <c r="AM188" s="1193"/>
      <c r="AN188" s="822"/>
      <c r="AO188" s="1241">
        <f>AN188*AL188</f>
        <v>0</v>
      </c>
      <c r="AP188" s="772"/>
    </row>
    <row r="189" spans="1:44" ht="18" customHeight="1" thickBot="1">
      <c r="A189" s="3559"/>
      <c r="B189" s="3559"/>
      <c r="C189" s="448"/>
      <c r="D189" s="449"/>
      <c r="E189" s="450"/>
      <c r="F189" s="451"/>
      <c r="G189" s="3952"/>
      <c r="H189" s="2058"/>
      <c r="I189" s="2506"/>
      <c r="J189" s="2507"/>
      <c r="K189" s="2470"/>
      <c r="L189" s="2469"/>
      <c r="M189" s="1241">
        <f>L189*J189</f>
        <v>0</v>
      </c>
      <c r="N189" s="3949"/>
      <c r="O189" s="2058"/>
      <c r="P189" s="2506"/>
      <c r="Q189" s="2507"/>
      <c r="R189" s="2470"/>
      <c r="S189" s="2469"/>
      <c r="T189" s="1241">
        <f>S189*Q189</f>
        <v>0</v>
      </c>
      <c r="U189" s="3614"/>
      <c r="V189" s="1652"/>
      <c r="W189" s="1367"/>
      <c r="X189" s="1369"/>
      <c r="Y189" s="1618"/>
      <c r="Z189" s="1212"/>
      <c r="AA189" s="1241">
        <f>Z189*X189</f>
        <v>0</v>
      </c>
      <c r="AB189" s="3954"/>
      <c r="AC189" s="1933"/>
      <c r="AD189" s="1934"/>
      <c r="AE189" s="1935"/>
      <c r="AF189" s="1936"/>
      <c r="AG189" s="1458"/>
      <c r="AH189" s="1241">
        <f>AG189*AE189</f>
        <v>0</v>
      </c>
      <c r="AI189" s="3614"/>
      <c r="AJ189" s="1181"/>
      <c r="AK189" s="1623"/>
      <c r="AL189" s="1196"/>
      <c r="AM189" s="1184"/>
      <c r="AN189" s="822"/>
      <c r="AO189" s="1241">
        <f>AN189*AL189</f>
        <v>0</v>
      </c>
      <c r="AP189" s="772"/>
    </row>
    <row r="190" spans="1:44" ht="18" customHeight="1" thickBot="1">
      <c r="A190" s="3559"/>
      <c r="B190" s="3559"/>
      <c r="C190" s="448"/>
      <c r="D190" s="449"/>
      <c r="E190" s="450"/>
      <c r="F190" s="451"/>
      <c r="G190" s="3952"/>
      <c r="H190" s="2508"/>
      <c r="I190" s="2509"/>
      <c r="J190" s="2510"/>
      <c r="K190" s="2511"/>
      <c r="L190" s="2469"/>
      <c r="M190" s="1241">
        <f>L190*J190</f>
        <v>0</v>
      </c>
      <c r="N190" s="3949"/>
      <c r="O190" s="2508"/>
      <c r="P190" s="2509"/>
      <c r="Q190" s="2510"/>
      <c r="R190" s="2511"/>
      <c r="S190" s="2469"/>
      <c r="T190" s="1241">
        <f>S190*Q190</f>
        <v>0</v>
      </c>
      <c r="U190" s="3614"/>
      <c r="V190" s="1554"/>
      <c r="W190" s="1586"/>
      <c r="X190" s="1556"/>
      <c r="Y190" s="1587"/>
      <c r="Z190" s="1212"/>
      <c r="AA190" s="1241">
        <f>Z190*X190</f>
        <v>0</v>
      </c>
      <c r="AB190" s="3954"/>
      <c r="AC190" s="1941"/>
      <c r="AD190" s="1942"/>
      <c r="AE190" s="1943"/>
      <c r="AF190" s="1944"/>
      <c r="AG190" s="1458"/>
      <c r="AH190" s="1241">
        <f>AG190*AE190</f>
        <v>0</v>
      </c>
      <c r="AI190" s="3614"/>
      <c r="AJ190" s="1204"/>
      <c r="AK190" s="1627"/>
      <c r="AL190" s="1896"/>
      <c r="AM190" s="1206"/>
      <c r="AN190" s="822"/>
      <c r="AO190" s="1241">
        <f>AN190*AL190</f>
        <v>0</v>
      </c>
      <c r="AP190" s="772"/>
    </row>
    <row r="191" spans="1:44" ht="18" hidden="1" customHeight="1" thickBot="1">
      <c r="A191" s="3559"/>
      <c r="B191" s="3559"/>
      <c r="C191" s="448"/>
      <c r="D191" s="449"/>
      <c r="E191" s="450"/>
      <c r="F191" s="451"/>
      <c r="G191" s="3952"/>
      <c r="H191" s="2512"/>
      <c r="I191" s="2513"/>
      <c r="J191" s="2514"/>
      <c r="K191" s="2513"/>
      <c r="L191" s="2469"/>
      <c r="M191" s="1241">
        <f>L191*J191</f>
        <v>0</v>
      </c>
      <c r="N191" s="3949"/>
      <c r="O191" s="2053"/>
      <c r="P191" s="2515"/>
      <c r="Q191" s="2514"/>
      <c r="R191" s="2513"/>
      <c r="S191" s="2469"/>
      <c r="T191" s="1241">
        <f>S191*Q191</f>
        <v>0</v>
      </c>
      <c r="U191" s="3614"/>
      <c r="V191" s="1300"/>
      <c r="W191" s="1300"/>
      <c r="X191" s="1302"/>
      <c r="Y191" s="1301"/>
      <c r="Z191" s="1212"/>
      <c r="AA191" s="1241">
        <f>Z191*X191</f>
        <v>0</v>
      </c>
      <c r="AB191" s="3954"/>
      <c r="AC191" s="1946"/>
      <c r="AD191" s="1947"/>
      <c r="AE191" s="1948"/>
      <c r="AF191" s="1949"/>
      <c r="AG191" s="1458"/>
      <c r="AH191" s="1241">
        <f>AG191*AE191</f>
        <v>0</v>
      </c>
      <c r="AI191" s="3614"/>
      <c r="AJ191" s="1211"/>
      <c r="AK191" s="1395"/>
      <c r="AL191" s="1213"/>
      <c r="AM191" s="1214"/>
      <c r="AN191" s="822"/>
      <c r="AO191" s="1241">
        <f>AN191*AL191</f>
        <v>0</v>
      </c>
      <c r="AP191" s="772"/>
    </row>
    <row r="192" spans="1:44" ht="18" hidden="1" customHeight="1" thickBot="1">
      <c r="A192" s="3559"/>
      <c r="B192" s="3559"/>
      <c r="C192" s="448"/>
      <c r="D192" s="449"/>
      <c r="E192" s="450"/>
      <c r="F192" s="451"/>
      <c r="G192" s="3952"/>
      <c r="H192" s="2059"/>
      <c r="I192" s="2516"/>
      <c r="J192" s="2507"/>
      <c r="K192" s="2516"/>
      <c r="L192" s="2469"/>
      <c r="M192" s="1241">
        <f>L192*J192</f>
        <v>0</v>
      </c>
      <c r="N192" s="3949"/>
      <c r="O192" s="2517"/>
      <c r="P192" s="2506"/>
      <c r="Q192" s="2507"/>
      <c r="R192" s="2516"/>
      <c r="S192" s="2469"/>
      <c r="T192" s="1241">
        <f>S192*Q192</f>
        <v>0</v>
      </c>
      <c r="U192" s="3614"/>
      <c r="V192" s="1367"/>
      <c r="W192" s="1367"/>
      <c r="X192" s="1369"/>
      <c r="Y192" s="1368"/>
      <c r="Z192" s="1212"/>
      <c r="AA192" s="1241">
        <f>Z192*X192</f>
        <v>0</v>
      </c>
      <c r="AB192" s="3954"/>
      <c r="AC192" s="1950"/>
      <c r="AD192" s="1951"/>
      <c r="AE192" s="1615"/>
      <c r="AF192" s="1952"/>
      <c r="AG192" s="1458"/>
      <c r="AH192" s="1241">
        <f>AG192*AE192</f>
        <v>0</v>
      </c>
      <c r="AI192" s="3614"/>
      <c r="AJ192" s="1211"/>
      <c r="AK192" s="1395"/>
      <c r="AL192" s="1213"/>
      <c r="AM192" s="1214"/>
      <c r="AN192" s="822"/>
      <c r="AO192" s="1241">
        <f>AN192*AL192</f>
        <v>0</v>
      </c>
      <c r="AP192" s="772"/>
    </row>
    <row r="193" spans="1:42" ht="18" hidden="1" customHeight="1" thickBot="1">
      <c r="A193" s="3559"/>
      <c r="B193" s="3559"/>
      <c r="C193" s="448"/>
      <c r="D193" s="449"/>
      <c r="E193" s="450"/>
      <c r="F193" s="451"/>
      <c r="G193" s="3952"/>
      <c r="H193" s="2059"/>
      <c r="I193" s="2516"/>
      <c r="J193" s="2507"/>
      <c r="K193" s="2516"/>
      <c r="L193" s="2469"/>
      <c r="M193" s="1241">
        <f>L193*J193</f>
        <v>0</v>
      </c>
      <c r="N193" s="3949"/>
      <c r="O193" s="2517"/>
      <c r="P193" s="2506"/>
      <c r="Q193" s="2507"/>
      <c r="R193" s="2516"/>
      <c r="S193" s="2469"/>
      <c r="T193" s="1241">
        <f>S193*Q193</f>
        <v>0</v>
      </c>
      <c r="U193" s="3614"/>
      <c r="V193" s="1367"/>
      <c r="W193" s="1367"/>
      <c r="X193" s="1369"/>
      <c r="Y193" s="1368"/>
      <c r="Z193" s="1212"/>
      <c r="AA193" s="1241">
        <f>Z193*X193</f>
        <v>0</v>
      </c>
      <c r="AB193" s="3954"/>
      <c r="AC193" s="1950"/>
      <c r="AD193" s="1951"/>
      <c r="AE193" s="1615"/>
      <c r="AF193" s="1952"/>
      <c r="AG193" s="1458"/>
      <c r="AH193" s="1241">
        <f>AG193*AE193</f>
        <v>0</v>
      </c>
      <c r="AI193" s="3614"/>
      <c r="AJ193" s="1211"/>
      <c r="AK193" s="1395"/>
      <c r="AL193" s="1213"/>
      <c r="AM193" s="1214"/>
      <c r="AN193" s="822"/>
      <c r="AO193" s="1241">
        <f>AN193*AL193</f>
        <v>0</v>
      </c>
      <c r="AP193" s="772"/>
    </row>
    <row r="194" spans="1:42" ht="18" hidden="1" customHeight="1" thickBot="1">
      <c r="A194" s="3559"/>
      <c r="B194" s="3559"/>
      <c r="C194" s="448"/>
      <c r="D194" s="449"/>
      <c r="E194" s="450"/>
      <c r="F194" s="451"/>
      <c r="G194" s="3952"/>
      <c r="H194" s="2059"/>
      <c r="I194" s="2516"/>
      <c r="J194" s="2507"/>
      <c r="K194" s="2516"/>
      <c r="L194" s="2469"/>
      <c r="M194" s="1241">
        <f>L194*J194</f>
        <v>0</v>
      </c>
      <c r="N194" s="3949"/>
      <c r="O194" s="2517"/>
      <c r="P194" s="2506"/>
      <c r="Q194" s="2507"/>
      <c r="R194" s="2516"/>
      <c r="S194" s="2469"/>
      <c r="T194" s="1241">
        <f>S194*Q194</f>
        <v>0</v>
      </c>
      <c r="U194" s="3614"/>
      <c r="V194" s="1367"/>
      <c r="W194" s="1367"/>
      <c r="X194" s="1369"/>
      <c r="Y194" s="1368"/>
      <c r="Z194" s="1212"/>
      <c r="AA194" s="1241">
        <f>Z194*X194</f>
        <v>0</v>
      </c>
      <c r="AB194" s="3954"/>
      <c r="AC194" s="1950"/>
      <c r="AD194" s="1951"/>
      <c r="AE194" s="1615"/>
      <c r="AF194" s="1952"/>
      <c r="AG194" s="1458"/>
      <c r="AH194" s="1241">
        <f>AG194*AE194</f>
        <v>0</v>
      </c>
      <c r="AI194" s="3614"/>
      <c r="AJ194" s="1211"/>
      <c r="AK194" s="1395"/>
      <c r="AL194" s="1213"/>
      <c r="AM194" s="1214"/>
      <c r="AN194" s="822"/>
      <c r="AO194" s="1241">
        <f>AN194*AL194</f>
        <v>0</v>
      </c>
      <c r="AP194" s="772"/>
    </row>
    <row r="195" spans="1:42" ht="18" hidden="1" customHeight="1" thickBot="1">
      <c r="A195" s="3559"/>
      <c r="B195" s="3559"/>
      <c r="C195" s="448"/>
      <c r="D195" s="449"/>
      <c r="E195" s="450"/>
      <c r="F195" s="451"/>
      <c r="G195" s="3952"/>
      <c r="H195" s="2059"/>
      <c r="I195" s="2516"/>
      <c r="J195" s="2507"/>
      <c r="K195" s="2516"/>
      <c r="L195" s="2469"/>
      <c r="M195" s="1241">
        <f>L195*J195</f>
        <v>0</v>
      </c>
      <c r="N195" s="3949"/>
      <c r="O195" s="2517"/>
      <c r="P195" s="2506"/>
      <c r="Q195" s="2507"/>
      <c r="R195" s="2516"/>
      <c r="S195" s="2469"/>
      <c r="T195" s="1241">
        <f>S195*Q195</f>
        <v>0</v>
      </c>
      <c r="U195" s="3614"/>
      <c r="V195" s="1367"/>
      <c r="W195" s="1367"/>
      <c r="X195" s="1369"/>
      <c r="Y195" s="1368"/>
      <c r="Z195" s="1212"/>
      <c r="AA195" s="1241">
        <f>Z195*X195</f>
        <v>0</v>
      </c>
      <c r="AB195" s="3954"/>
      <c r="AC195" s="1950"/>
      <c r="AD195" s="1951"/>
      <c r="AE195" s="1615"/>
      <c r="AF195" s="1952"/>
      <c r="AG195" s="1458"/>
      <c r="AH195" s="1241">
        <f>AG195*AE195</f>
        <v>0</v>
      </c>
      <c r="AI195" s="3614"/>
      <c r="AJ195" s="1211"/>
      <c r="AK195" s="1395"/>
      <c r="AL195" s="1213"/>
      <c r="AM195" s="1214"/>
      <c r="AN195" s="822"/>
      <c r="AO195" s="1241">
        <f>AN195*AL195</f>
        <v>0</v>
      </c>
      <c r="AP195" s="772"/>
    </row>
    <row r="196" spans="1:42" ht="18" hidden="1" customHeight="1" thickBot="1">
      <c r="A196" s="3559"/>
      <c r="B196" s="3559"/>
      <c r="C196" s="448"/>
      <c r="D196" s="449"/>
      <c r="E196" s="450"/>
      <c r="F196" s="451"/>
      <c r="G196" s="3952"/>
      <c r="H196" s="2059"/>
      <c r="I196" s="2516"/>
      <c r="J196" s="2507"/>
      <c r="K196" s="2516"/>
      <c r="L196" s="2469"/>
      <c r="M196" s="1241">
        <f>L196*J196</f>
        <v>0</v>
      </c>
      <c r="N196" s="3949"/>
      <c r="O196" s="2517"/>
      <c r="P196" s="2506"/>
      <c r="Q196" s="2507"/>
      <c r="R196" s="2516"/>
      <c r="S196" s="2469"/>
      <c r="T196" s="1241">
        <f>S196*Q196</f>
        <v>0</v>
      </c>
      <c r="U196" s="3614"/>
      <c r="V196" s="1367"/>
      <c r="W196" s="1367"/>
      <c r="X196" s="1369"/>
      <c r="Y196" s="1368"/>
      <c r="Z196" s="1212"/>
      <c r="AA196" s="1241">
        <f>Z196*X196</f>
        <v>0</v>
      </c>
      <c r="AB196" s="3954"/>
      <c r="AC196" s="1950"/>
      <c r="AD196" s="1951"/>
      <c r="AE196" s="1615"/>
      <c r="AF196" s="1952"/>
      <c r="AG196" s="1458"/>
      <c r="AH196" s="1241">
        <f>AG196*AE196</f>
        <v>0</v>
      </c>
      <c r="AI196" s="3614"/>
      <c r="AJ196" s="1211"/>
      <c r="AK196" s="1395"/>
      <c r="AL196" s="1213"/>
      <c r="AM196" s="1214"/>
      <c r="AN196" s="822"/>
      <c r="AO196" s="1241">
        <f>AN196*AL196</f>
        <v>0</v>
      </c>
      <c r="AP196" s="772"/>
    </row>
    <row r="197" spans="1:42" ht="18" hidden="1" customHeight="1" thickBot="1">
      <c r="A197" s="3559"/>
      <c r="B197" s="3559"/>
      <c r="C197" s="448"/>
      <c r="D197" s="449"/>
      <c r="E197" s="450"/>
      <c r="F197" s="451"/>
      <c r="G197" s="3952"/>
      <c r="H197" s="2059"/>
      <c r="I197" s="2516"/>
      <c r="J197" s="2507"/>
      <c r="K197" s="2516"/>
      <c r="L197" s="2469"/>
      <c r="M197" s="1241">
        <f>L197*J197</f>
        <v>0</v>
      </c>
      <c r="N197" s="3949"/>
      <c r="O197" s="2517"/>
      <c r="P197" s="2506"/>
      <c r="Q197" s="2507"/>
      <c r="R197" s="2516"/>
      <c r="S197" s="2469"/>
      <c r="T197" s="1241">
        <f>S197*Q197</f>
        <v>0</v>
      </c>
      <c r="U197" s="3614"/>
      <c r="V197" s="1367"/>
      <c r="W197" s="1367"/>
      <c r="X197" s="1369"/>
      <c r="Y197" s="1368"/>
      <c r="Z197" s="1212"/>
      <c r="AA197" s="1241">
        <f>Z197*X197</f>
        <v>0</v>
      </c>
      <c r="AB197" s="3954"/>
      <c r="AC197" s="1950"/>
      <c r="AD197" s="1951"/>
      <c r="AE197" s="1615"/>
      <c r="AF197" s="1952"/>
      <c r="AG197" s="1458"/>
      <c r="AH197" s="1241">
        <f>AG197*AE197</f>
        <v>0</v>
      </c>
      <c r="AI197" s="3614"/>
      <c r="AJ197" s="1211"/>
      <c r="AK197" s="1395"/>
      <c r="AL197" s="1213"/>
      <c r="AM197" s="1214"/>
      <c r="AN197" s="822"/>
      <c r="AO197" s="1241">
        <f>AN197*AL197</f>
        <v>0</v>
      </c>
      <c r="AP197" s="772"/>
    </row>
    <row r="198" spans="1:42" ht="18" hidden="1" customHeight="1" thickBot="1">
      <c r="A198" s="3560"/>
      <c r="B198" s="3560"/>
      <c r="C198" s="454"/>
      <c r="D198" s="455"/>
      <c r="E198" s="456"/>
      <c r="F198" s="457"/>
      <c r="G198" s="3953"/>
      <c r="H198" s="2518"/>
      <c r="I198" s="2519"/>
      <c r="J198" s="2520"/>
      <c r="K198" s="2519"/>
      <c r="L198" s="2494"/>
      <c r="M198" s="1241">
        <f>L198*J198</f>
        <v>0</v>
      </c>
      <c r="N198" s="3950"/>
      <c r="O198" s="2521"/>
      <c r="P198" s="2522"/>
      <c r="Q198" s="2520"/>
      <c r="R198" s="2519"/>
      <c r="S198" s="2494"/>
      <c r="T198" s="1241">
        <f>S198*Q198</f>
        <v>0</v>
      </c>
      <c r="U198" s="3654"/>
      <c r="V198" s="1639"/>
      <c r="W198" s="1639"/>
      <c r="X198" s="1954"/>
      <c r="Y198" s="1953"/>
      <c r="Z198" s="1226"/>
      <c r="AA198" s="1241">
        <f>Z198*X198</f>
        <v>0</v>
      </c>
      <c r="AB198" s="3955"/>
      <c r="AC198" s="1956"/>
      <c r="AD198" s="1957"/>
      <c r="AE198" s="1958"/>
      <c r="AF198" s="1959"/>
      <c r="AG198" s="1228"/>
      <c r="AH198" s="1241">
        <f>AG198*AE198</f>
        <v>0</v>
      </c>
      <c r="AI198" s="3654"/>
      <c r="AJ198" s="1225"/>
      <c r="AK198" s="1399"/>
      <c r="AL198" s="1227"/>
      <c r="AM198" s="1228"/>
      <c r="AN198" s="827"/>
      <c r="AO198" s="1241">
        <f>AN198*AL198</f>
        <v>0</v>
      </c>
      <c r="AP198" s="772"/>
    </row>
    <row r="199" spans="1:42" ht="18" customHeight="1" thickBot="1">
      <c r="A199" s="3631" t="s">
        <v>51</v>
      </c>
      <c r="B199" s="3598"/>
      <c r="C199" s="442"/>
      <c r="D199" s="443"/>
      <c r="E199" s="444"/>
      <c r="F199" s="445"/>
      <c r="G199" s="3943" t="s">
        <v>348</v>
      </c>
      <c r="H199" s="2525" t="s">
        <v>326</v>
      </c>
      <c r="I199" s="2526" t="s">
        <v>73</v>
      </c>
      <c r="J199" s="4286">
        <v>31</v>
      </c>
      <c r="K199" s="2468" t="s">
        <v>18</v>
      </c>
      <c r="L199" s="2466">
        <v>40</v>
      </c>
      <c r="M199" s="1241">
        <f>L199*J199</f>
        <v>1240</v>
      </c>
      <c r="N199" s="3956" t="s">
        <v>617</v>
      </c>
      <c r="O199" s="2523" t="s">
        <v>618</v>
      </c>
      <c r="P199" s="2524" t="s">
        <v>347</v>
      </c>
      <c r="Q199" s="4302">
        <v>24</v>
      </c>
      <c r="R199" s="2468" t="s">
        <v>18</v>
      </c>
      <c r="S199" s="2467">
        <v>60</v>
      </c>
      <c r="T199" s="1241">
        <f>S199*Q199</f>
        <v>1440</v>
      </c>
      <c r="U199" s="3653" t="s">
        <v>234</v>
      </c>
      <c r="V199" s="1879" t="s">
        <v>235</v>
      </c>
      <c r="W199" s="1542" t="s">
        <v>236</v>
      </c>
      <c r="X199" s="1890">
        <v>1</v>
      </c>
      <c r="Y199" s="1613" t="s">
        <v>18</v>
      </c>
      <c r="Z199" s="1241">
        <v>65</v>
      </c>
      <c r="AA199" s="1241">
        <f>Z199*X199</f>
        <v>65</v>
      </c>
      <c r="AB199" s="3603" t="s">
        <v>281</v>
      </c>
      <c r="AC199" s="1961" t="s">
        <v>237</v>
      </c>
      <c r="AD199" s="1962"/>
      <c r="AE199" s="4307">
        <v>26</v>
      </c>
      <c r="AF199" s="1929" t="s">
        <v>18</v>
      </c>
      <c r="AG199" s="1241">
        <v>120</v>
      </c>
      <c r="AH199" s="1241">
        <f>AG199*AE199</f>
        <v>3120</v>
      </c>
      <c r="AI199" s="3960" t="s">
        <v>695</v>
      </c>
      <c r="AJ199" s="3217" t="s">
        <v>624</v>
      </c>
      <c r="AK199" s="3218"/>
      <c r="AL199" s="3219">
        <v>12</v>
      </c>
      <c r="AM199" s="3220" t="s">
        <v>18</v>
      </c>
      <c r="AN199" s="832">
        <v>65</v>
      </c>
      <c r="AO199" s="1241">
        <f>AN199*AL199</f>
        <v>780</v>
      </c>
      <c r="AP199" s="772"/>
    </row>
    <row r="200" spans="1:42" ht="18" customHeight="1" thickBot="1">
      <c r="A200" s="3559"/>
      <c r="B200" s="3559"/>
      <c r="C200" s="448"/>
      <c r="D200" s="449"/>
      <c r="E200" s="450"/>
      <c r="F200" s="451"/>
      <c r="G200" s="3944"/>
      <c r="H200" s="2529" t="s">
        <v>349</v>
      </c>
      <c r="I200" s="2530"/>
      <c r="J200" s="3108">
        <v>9</v>
      </c>
      <c r="K200" s="2470" t="s">
        <v>18</v>
      </c>
      <c r="L200" s="2469">
        <v>100</v>
      </c>
      <c r="M200" s="1241">
        <f>L200*J200</f>
        <v>900</v>
      </c>
      <c r="N200" s="3957"/>
      <c r="O200" s="2527" t="s">
        <v>192</v>
      </c>
      <c r="P200" s="2528"/>
      <c r="Q200" s="2507">
        <v>9</v>
      </c>
      <c r="R200" s="2470" t="s">
        <v>18</v>
      </c>
      <c r="S200" s="2531">
        <v>100</v>
      </c>
      <c r="T200" s="1241">
        <f>S200*Q200</f>
        <v>900</v>
      </c>
      <c r="U200" s="3614"/>
      <c r="V200" s="1963" t="s">
        <v>279</v>
      </c>
      <c r="W200" s="1963" t="s">
        <v>280</v>
      </c>
      <c r="X200" s="4240">
        <v>11</v>
      </c>
      <c r="Y200" s="1615" t="s">
        <v>18</v>
      </c>
      <c r="Z200" s="1214">
        <v>60</v>
      </c>
      <c r="AA200" s="1241">
        <f>Z200*X200</f>
        <v>660</v>
      </c>
      <c r="AB200" s="3954"/>
      <c r="AC200" s="1964" t="s">
        <v>282</v>
      </c>
      <c r="AD200" s="1965"/>
      <c r="AE200" s="3245">
        <v>9</v>
      </c>
      <c r="AF200" s="1350" t="s">
        <v>18</v>
      </c>
      <c r="AG200" s="1214">
        <v>100</v>
      </c>
      <c r="AH200" s="1241">
        <f>AG200*AE200</f>
        <v>900</v>
      </c>
      <c r="AI200" s="3932"/>
      <c r="AJ200" s="3221" t="s">
        <v>696</v>
      </c>
      <c r="AK200" s="3222"/>
      <c r="AL200" s="4285">
        <v>18</v>
      </c>
      <c r="AM200" s="3224" t="s">
        <v>95</v>
      </c>
      <c r="AN200" s="822">
        <v>50</v>
      </c>
      <c r="AO200" s="1241">
        <f>AN200*AL200</f>
        <v>900</v>
      </c>
      <c r="AP200" s="772"/>
    </row>
    <row r="201" spans="1:42" ht="18" customHeight="1" thickBot="1">
      <c r="A201" s="3559"/>
      <c r="B201" s="3559"/>
      <c r="C201" s="448"/>
      <c r="D201" s="449"/>
      <c r="E201" s="450"/>
      <c r="F201" s="451"/>
      <c r="G201" s="3944"/>
      <c r="H201" s="2529" t="s">
        <v>219</v>
      </c>
      <c r="I201" s="2530"/>
      <c r="J201" s="2533">
        <v>0.5</v>
      </c>
      <c r="K201" s="2470" t="s">
        <v>18</v>
      </c>
      <c r="L201" s="2469">
        <v>120</v>
      </c>
      <c r="M201" s="1241">
        <f>L201*J201</f>
        <v>60</v>
      </c>
      <c r="N201" s="3957"/>
      <c r="O201" s="2527" t="s">
        <v>238</v>
      </c>
      <c r="P201" s="2528"/>
      <c r="Q201" s="2532">
        <v>0.5</v>
      </c>
      <c r="R201" s="2470" t="s">
        <v>18</v>
      </c>
      <c r="S201" s="2531">
        <v>600</v>
      </c>
      <c r="T201" s="1241">
        <f>S201*Q201</f>
        <v>300</v>
      </c>
      <c r="U201" s="3614"/>
      <c r="V201" s="1534" t="s">
        <v>306</v>
      </c>
      <c r="W201" s="1621" t="s">
        <v>307</v>
      </c>
      <c r="X201" s="4240">
        <v>8</v>
      </c>
      <c r="Y201" s="1201" t="s">
        <v>18</v>
      </c>
      <c r="Z201" s="1214">
        <v>100</v>
      </c>
      <c r="AA201" s="1241">
        <f>Z201*X201</f>
        <v>800</v>
      </c>
      <c r="AB201" s="3954"/>
      <c r="AC201" s="2782" t="s">
        <v>478</v>
      </c>
      <c r="AD201" s="3148"/>
      <c r="AE201" s="3149">
        <v>0.5</v>
      </c>
      <c r="AF201" s="3150" t="s">
        <v>18</v>
      </c>
      <c r="AG201" s="1214">
        <v>150</v>
      </c>
      <c r="AH201" s="1241">
        <f>AG201*AE201</f>
        <v>75</v>
      </c>
      <c r="AI201" s="3932"/>
      <c r="AJ201" s="3221"/>
      <c r="AK201" s="3222"/>
      <c r="AL201" s="3223"/>
      <c r="AM201" s="3225"/>
      <c r="AN201" s="822"/>
      <c r="AO201" s="1241">
        <f>AN201*AL201</f>
        <v>0</v>
      </c>
      <c r="AP201" s="772"/>
    </row>
    <row r="202" spans="1:42" ht="18" customHeight="1" thickBot="1">
      <c r="A202" s="3559"/>
      <c r="B202" s="3559"/>
      <c r="C202" s="448"/>
      <c r="D202" s="449"/>
      <c r="E202" s="450"/>
      <c r="F202" s="451"/>
      <c r="G202" s="3944"/>
      <c r="H202" s="2529"/>
      <c r="I202" s="2530"/>
      <c r="J202" s="2474"/>
      <c r="K202" s="2477"/>
      <c r="L202" s="2534"/>
      <c r="M202" s="1241">
        <f>L202*J202</f>
        <v>0</v>
      </c>
      <c r="N202" s="3957"/>
      <c r="O202" s="2058" t="s">
        <v>435</v>
      </c>
      <c r="P202" s="2516" t="s">
        <v>345</v>
      </c>
      <c r="Q202" s="3169">
        <v>4</v>
      </c>
      <c r="R202" s="2470" t="s">
        <v>346</v>
      </c>
      <c r="S202" s="2531">
        <v>250</v>
      </c>
      <c r="T202" s="1241">
        <f>S202*Q202</f>
        <v>1000</v>
      </c>
      <c r="U202" s="3614"/>
      <c r="V202" s="1534" t="s">
        <v>239</v>
      </c>
      <c r="W202" s="1786" t="s">
        <v>419</v>
      </c>
      <c r="X202" s="1183">
        <v>2</v>
      </c>
      <c r="Y202" s="1184" t="s">
        <v>240</v>
      </c>
      <c r="Z202" s="1214">
        <v>250</v>
      </c>
      <c r="AA202" s="1241">
        <f>Z202*X202</f>
        <v>500</v>
      </c>
      <c r="AB202" s="3954"/>
      <c r="AC202" s="1964"/>
      <c r="AD202" s="1965"/>
      <c r="AE202" s="1917"/>
      <c r="AF202" s="1350"/>
      <c r="AG202" s="1214"/>
      <c r="AH202" s="1241">
        <f>AG202*AE202</f>
        <v>0</v>
      </c>
      <c r="AI202" s="3932"/>
      <c r="AJ202" s="3221"/>
      <c r="AK202" s="3222"/>
      <c r="AL202" s="3223"/>
      <c r="AM202" s="3225"/>
      <c r="AN202" s="822"/>
      <c r="AO202" s="1241">
        <f>AN202*AL202</f>
        <v>0</v>
      </c>
      <c r="AP202" s="772"/>
    </row>
    <row r="203" spans="1:42" ht="18" customHeight="1" thickBot="1">
      <c r="A203" s="3559"/>
      <c r="B203" s="3559"/>
      <c r="C203" s="448"/>
      <c r="D203" s="449"/>
      <c r="E203" s="450"/>
      <c r="F203" s="451"/>
      <c r="G203" s="3944"/>
      <c r="H203" s="2529"/>
      <c r="I203" s="2535"/>
      <c r="J203" s="2536"/>
      <c r="K203" s="2477"/>
      <c r="L203" s="2469"/>
      <c r="M203" s="1241">
        <f>L203*J203</f>
        <v>0</v>
      </c>
      <c r="N203" s="3957"/>
      <c r="O203" s="2527" t="s">
        <v>116</v>
      </c>
      <c r="P203" s="2528"/>
      <c r="Q203" s="2507">
        <v>3</v>
      </c>
      <c r="R203" s="2061" t="s">
        <v>94</v>
      </c>
      <c r="S203" s="2531">
        <v>100</v>
      </c>
      <c r="T203" s="1241">
        <f>S203*Q203</f>
        <v>300</v>
      </c>
      <c r="U203" s="3614"/>
      <c r="V203" s="1534" t="s">
        <v>321</v>
      </c>
      <c r="W203" s="1621"/>
      <c r="X203" s="1183">
        <v>1</v>
      </c>
      <c r="Y203" s="1184" t="s">
        <v>312</v>
      </c>
      <c r="Z203" s="1214">
        <v>600</v>
      </c>
      <c r="AA203" s="1241">
        <f>Z203*X203</f>
        <v>600</v>
      </c>
      <c r="AB203" s="3954"/>
      <c r="AC203" s="1964"/>
      <c r="AD203" s="1965"/>
      <c r="AE203" s="1968"/>
      <c r="AF203" s="1969"/>
      <c r="AG203" s="1324"/>
      <c r="AH203" s="1241">
        <f>AG203*AE203</f>
        <v>0</v>
      </c>
      <c r="AI203" s="3932"/>
      <c r="AJ203" s="3221"/>
      <c r="AK203" s="3222"/>
      <c r="AL203" s="3223"/>
      <c r="AM203" s="3225"/>
      <c r="AN203" s="822"/>
      <c r="AO203" s="1241">
        <f>AN203*AL203</f>
        <v>0</v>
      </c>
      <c r="AP203" s="772"/>
    </row>
    <row r="204" spans="1:42" ht="18" customHeight="1" thickBot="1">
      <c r="A204" s="3559"/>
      <c r="B204" s="3559"/>
      <c r="C204" s="448"/>
      <c r="D204" s="449"/>
      <c r="E204" s="450"/>
      <c r="F204" s="451"/>
      <c r="G204" s="3944"/>
      <c r="H204" s="2471"/>
      <c r="I204" s="2537"/>
      <c r="J204" s="2536"/>
      <c r="K204" s="2477"/>
      <c r="L204" s="2531"/>
      <c r="M204" s="1241">
        <f>L204*J204</f>
        <v>0</v>
      </c>
      <c r="N204" s="3957"/>
      <c r="O204" s="2058"/>
      <c r="P204" s="2516"/>
      <c r="Q204" s="2507"/>
      <c r="R204" s="2061"/>
      <c r="S204" s="2531"/>
      <c r="T204" s="1241">
        <f>S204*Q204</f>
        <v>0</v>
      </c>
      <c r="U204" s="3614"/>
      <c r="V204" s="1181"/>
      <c r="W204" s="1623"/>
      <c r="X204" s="1622"/>
      <c r="Y204" s="1184"/>
      <c r="Z204" s="1214"/>
      <c r="AA204" s="1241">
        <f>Z204*X204</f>
        <v>0</v>
      </c>
      <c r="AB204" s="3954"/>
      <c r="AC204" s="1347"/>
      <c r="AD204" s="1967"/>
      <c r="AE204" s="1624"/>
      <c r="AF204" s="1350"/>
      <c r="AG204" s="1214"/>
      <c r="AH204" s="1241">
        <f>AG204*AE204</f>
        <v>0</v>
      </c>
      <c r="AI204" s="3932"/>
      <c r="AJ204" s="3221"/>
      <c r="AK204" s="3222"/>
      <c r="AL204" s="3226"/>
      <c r="AM204" s="3225"/>
      <c r="AN204" s="804"/>
      <c r="AO204" s="1241">
        <f>AN204*AL204</f>
        <v>0</v>
      </c>
      <c r="AP204" s="772"/>
    </row>
    <row r="205" spans="1:42" ht="18" customHeight="1" thickBot="1">
      <c r="A205" s="3559"/>
      <c r="B205" s="3559"/>
      <c r="C205" s="448"/>
      <c r="D205" s="449"/>
      <c r="E205" s="450"/>
      <c r="F205" s="451"/>
      <c r="G205" s="3944"/>
      <c r="H205" s="2478"/>
      <c r="I205" s="2539"/>
      <c r="J205" s="2540"/>
      <c r="K205" s="2482"/>
      <c r="L205" s="2531"/>
      <c r="M205" s="1241">
        <f>L205*J205</f>
        <v>0</v>
      </c>
      <c r="N205" s="3957"/>
      <c r="O205" s="2508"/>
      <c r="P205" s="2538"/>
      <c r="Q205" s="2510"/>
      <c r="R205" s="2063"/>
      <c r="S205" s="2531"/>
      <c r="T205" s="1241">
        <f>S205*Q205</f>
        <v>0</v>
      </c>
      <c r="U205" s="3614"/>
      <c r="V205" s="1204"/>
      <c r="W205" s="1627"/>
      <c r="X205" s="1628"/>
      <c r="Y205" s="1206"/>
      <c r="Z205" s="1214"/>
      <c r="AA205" s="1241">
        <f>Z205*X205</f>
        <v>0</v>
      </c>
      <c r="AB205" s="3954"/>
      <c r="AC205" s="4229"/>
      <c r="AD205" s="4230"/>
      <c r="AE205" s="4231"/>
      <c r="AF205" s="1970"/>
      <c r="AG205" s="1214"/>
      <c r="AH205" s="1241">
        <f>AG205*AE205</f>
        <v>0</v>
      </c>
      <c r="AI205" s="3932"/>
      <c r="AJ205" s="3227"/>
      <c r="AK205" s="3228"/>
      <c r="AL205" s="3229"/>
      <c r="AM205" s="3230"/>
      <c r="AN205" s="804"/>
      <c r="AO205" s="1241">
        <f>AN205*AL205</f>
        <v>0</v>
      </c>
      <c r="AP205" s="772"/>
    </row>
    <row r="206" spans="1:42" ht="18" hidden="1" customHeight="1" thickBot="1">
      <c r="A206" s="3559"/>
      <c r="B206" s="3559"/>
      <c r="C206" s="448"/>
      <c r="D206" s="449"/>
      <c r="E206" s="450"/>
      <c r="F206" s="451"/>
      <c r="G206" s="3944"/>
      <c r="H206" s="2487"/>
      <c r="I206" s="2542"/>
      <c r="J206" s="2543"/>
      <c r="K206" s="2531"/>
      <c r="L206" s="2531"/>
      <c r="M206" s="1241">
        <f>L206*J206</f>
        <v>0</v>
      </c>
      <c r="N206" s="3957"/>
      <c r="O206" s="2053"/>
      <c r="P206" s="2513"/>
      <c r="Q206" s="2541"/>
      <c r="R206" s="2513"/>
      <c r="S206" s="2531"/>
      <c r="T206" s="1241">
        <f>S206*Q206</f>
        <v>0</v>
      </c>
      <c r="U206" s="3614"/>
      <c r="V206" s="1211"/>
      <c r="W206" s="1395"/>
      <c r="X206" s="1632"/>
      <c r="Y206" s="1214"/>
      <c r="Z206" s="1214"/>
      <c r="AA206" s="1241">
        <f>Z206*X206</f>
        <v>0</v>
      </c>
      <c r="AB206" s="3620"/>
      <c r="AC206" s="1211"/>
      <c r="AD206" s="1395"/>
      <c r="AE206" s="1396"/>
      <c r="AF206" s="1214"/>
      <c r="AG206" s="1214"/>
      <c r="AH206" s="1241">
        <f>AG206*AE206</f>
        <v>0</v>
      </c>
      <c r="AI206" s="3932"/>
      <c r="AJ206" s="3231"/>
      <c r="AK206" s="3232"/>
      <c r="AL206" s="3233"/>
      <c r="AM206" s="3234"/>
      <c r="AN206" s="804"/>
      <c r="AO206" s="1241">
        <f>AN206*AL206</f>
        <v>0</v>
      </c>
      <c r="AP206" s="772"/>
    </row>
    <row r="207" spans="1:42" ht="18" hidden="1" customHeight="1">
      <c r="A207" s="3559"/>
      <c r="B207" s="3559"/>
      <c r="C207" s="448"/>
      <c r="D207" s="449"/>
      <c r="E207" s="450"/>
      <c r="F207" s="451"/>
      <c r="G207" s="3944"/>
      <c r="H207" s="2487"/>
      <c r="I207" s="2542"/>
      <c r="J207" s="2543"/>
      <c r="K207" s="2531"/>
      <c r="L207" s="2531"/>
      <c r="M207" s="1241">
        <f>L207*J207</f>
        <v>0</v>
      </c>
      <c r="N207" s="3957"/>
      <c r="O207" s="2517"/>
      <c r="P207" s="2516"/>
      <c r="Q207" s="2544"/>
      <c r="R207" s="2516"/>
      <c r="S207" s="2531"/>
      <c r="T207" s="1241">
        <f>S207*Q207</f>
        <v>0</v>
      </c>
      <c r="U207" s="3614"/>
      <c r="V207" s="1211"/>
      <c r="W207" s="1395"/>
      <c r="X207" s="1632"/>
      <c r="Y207" s="1214"/>
      <c r="Z207" s="1214"/>
      <c r="AA207" s="1241">
        <f>Z207*X207</f>
        <v>0</v>
      </c>
      <c r="AB207" s="3620"/>
      <c r="AC207" s="1211"/>
      <c r="AD207" s="1395"/>
      <c r="AE207" s="1396"/>
      <c r="AF207" s="1214"/>
      <c r="AG207" s="1214"/>
      <c r="AH207" s="1241">
        <f>AG207*AE207</f>
        <v>0</v>
      </c>
      <c r="AI207" s="3932"/>
      <c r="AJ207" s="3235"/>
      <c r="AK207" s="3236"/>
      <c r="AL207" s="3237"/>
      <c r="AM207" s="3222"/>
      <c r="AN207" s="804"/>
      <c r="AO207" s="1241">
        <f>AN207*AL207</f>
        <v>0</v>
      </c>
      <c r="AP207" s="772"/>
    </row>
    <row r="208" spans="1:42" ht="18" hidden="1" customHeight="1">
      <c r="A208" s="3559"/>
      <c r="B208" s="3559"/>
      <c r="C208" s="448"/>
      <c r="D208" s="449"/>
      <c r="E208" s="450"/>
      <c r="F208" s="451"/>
      <c r="G208" s="3944"/>
      <c r="H208" s="2487"/>
      <c r="I208" s="2542"/>
      <c r="J208" s="2543"/>
      <c r="K208" s="2531"/>
      <c r="L208" s="2531"/>
      <c r="M208" s="1241">
        <f>L208*J208</f>
        <v>0</v>
      </c>
      <c r="N208" s="3957"/>
      <c r="O208" s="2517"/>
      <c r="P208" s="2516"/>
      <c r="Q208" s="2544"/>
      <c r="R208" s="2516"/>
      <c r="S208" s="2531"/>
      <c r="T208" s="1241">
        <f>S208*Q208</f>
        <v>0</v>
      </c>
      <c r="U208" s="3614"/>
      <c r="V208" s="1211"/>
      <c r="W208" s="1395"/>
      <c r="X208" s="1632"/>
      <c r="Y208" s="1214"/>
      <c r="Z208" s="1214"/>
      <c r="AA208" s="1241">
        <f>Z208*X208</f>
        <v>0</v>
      </c>
      <c r="AB208" s="3620"/>
      <c r="AC208" s="1211"/>
      <c r="AD208" s="1395"/>
      <c r="AE208" s="1396"/>
      <c r="AF208" s="1214"/>
      <c r="AG208" s="1214"/>
      <c r="AH208" s="1241">
        <f>AG208*AE208</f>
        <v>0</v>
      </c>
      <c r="AI208" s="3932"/>
      <c r="AJ208" s="3235"/>
      <c r="AK208" s="3236"/>
      <c r="AL208" s="3237"/>
      <c r="AM208" s="3222"/>
      <c r="AN208" s="804"/>
      <c r="AO208" s="1241">
        <f>AN208*AL208</f>
        <v>0</v>
      </c>
      <c r="AP208" s="772"/>
    </row>
    <row r="209" spans="1:43" ht="18" hidden="1" customHeight="1">
      <c r="A209" s="3559"/>
      <c r="B209" s="3559"/>
      <c r="C209" s="448"/>
      <c r="D209" s="449"/>
      <c r="E209" s="450"/>
      <c r="F209" s="451"/>
      <c r="G209" s="3944"/>
      <c r="H209" s="2487"/>
      <c r="I209" s="2542"/>
      <c r="J209" s="2543"/>
      <c r="K209" s="2531"/>
      <c r="L209" s="2531"/>
      <c r="M209" s="1241">
        <f>L209*J209</f>
        <v>0</v>
      </c>
      <c r="N209" s="3957"/>
      <c r="O209" s="2517"/>
      <c r="P209" s="2516"/>
      <c r="Q209" s="2544"/>
      <c r="R209" s="2516"/>
      <c r="S209" s="2531"/>
      <c r="T209" s="1241">
        <f>S209*Q209</f>
        <v>0</v>
      </c>
      <c r="U209" s="3614"/>
      <c r="V209" s="1211"/>
      <c r="W209" s="1395"/>
      <c r="X209" s="1632"/>
      <c r="Y209" s="1214"/>
      <c r="Z209" s="1214"/>
      <c r="AA209" s="1241">
        <f>Z209*X209</f>
        <v>0</v>
      </c>
      <c r="AB209" s="3620"/>
      <c r="AC209" s="1211"/>
      <c r="AD209" s="1395"/>
      <c r="AE209" s="1396"/>
      <c r="AF209" s="1214"/>
      <c r="AG209" s="1214"/>
      <c r="AH209" s="1241">
        <f>AG209*AE209</f>
        <v>0</v>
      </c>
      <c r="AI209" s="3932"/>
      <c r="AJ209" s="3235"/>
      <c r="AK209" s="3236"/>
      <c r="AL209" s="3237"/>
      <c r="AM209" s="3222"/>
      <c r="AN209" s="804"/>
      <c r="AO209" s="1241">
        <f>AN209*AL209</f>
        <v>0</v>
      </c>
      <c r="AP209" s="772"/>
    </row>
    <row r="210" spans="1:43" ht="18" hidden="1" customHeight="1">
      <c r="A210" s="3559"/>
      <c r="B210" s="3559"/>
      <c r="C210" s="448"/>
      <c r="D210" s="449"/>
      <c r="E210" s="450"/>
      <c r="F210" s="451"/>
      <c r="G210" s="3944"/>
      <c r="H210" s="2487"/>
      <c r="I210" s="2542"/>
      <c r="J210" s="2543"/>
      <c r="K210" s="2531"/>
      <c r="L210" s="2531"/>
      <c r="M210" s="1241">
        <f>L210*J210</f>
        <v>0</v>
      </c>
      <c r="N210" s="3957"/>
      <c r="O210" s="2517"/>
      <c r="P210" s="2516"/>
      <c r="Q210" s="2544"/>
      <c r="R210" s="2516"/>
      <c r="S210" s="2531"/>
      <c r="T210" s="1241">
        <f>S210*Q210</f>
        <v>0</v>
      </c>
      <c r="U210" s="3614"/>
      <c r="V210" s="1211"/>
      <c r="W210" s="1395"/>
      <c r="X210" s="1632"/>
      <c r="Y210" s="1214"/>
      <c r="Z210" s="1214"/>
      <c r="AA210" s="1241">
        <f>Z210*X210</f>
        <v>0</v>
      </c>
      <c r="AB210" s="3620"/>
      <c r="AC210" s="1211"/>
      <c r="AD210" s="1395"/>
      <c r="AE210" s="1396"/>
      <c r="AF210" s="1214"/>
      <c r="AG210" s="1214"/>
      <c r="AH210" s="1241">
        <f>AG210*AE210</f>
        <v>0</v>
      </c>
      <c r="AI210" s="3932"/>
      <c r="AJ210" s="3235"/>
      <c r="AK210" s="3236"/>
      <c r="AL210" s="3237"/>
      <c r="AM210" s="3222"/>
      <c r="AN210" s="804"/>
      <c r="AO210" s="1241">
        <f>AN210*AL210</f>
        <v>0</v>
      </c>
      <c r="AP210" s="772"/>
    </row>
    <row r="211" spans="1:43" ht="18" hidden="1" customHeight="1">
      <c r="A211" s="3559"/>
      <c r="B211" s="3559"/>
      <c r="C211" s="448"/>
      <c r="D211" s="449"/>
      <c r="E211" s="450"/>
      <c r="F211" s="451"/>
      <c r="G211" s="3944"/>
      <c r="H211" s="2487"/>
      <c r="I211" s="2542"/>
      <c r="J211" s="2543"/>
      <c r="K211" s="2531"/>
      <c r="L211" s="2531"/>
      <c r="M211" s="1241">
        <f>L211*J211</f>
        <v>0</v>
      </c>
      <c r="N211" s="3957"/>
      <c r="O211" s="2517"/>
      <c r="P211" s="2516"/>
      <c r="Q211" s="2544"/>
      <c r="R211" s="2516"/>
      <c r="S211" s="2531"/>
      <c r="T211" s="1241">
        <f>S211*Q211</f>
        <v>0</v>
      </c>
      <c r="U211" s="3614"/>
      <c r="V211" s="1211"/>
      <c r="W211" s="1395"/>
      <c r="X211" s="1632"/>
      <c r="Y211" s="1214"/>
      <c r="Z211" s="1214"/>
      <c r="AA211" s="1241">
        <f>Z211*X211</f>
        <v>0</v>
      </c>
      <c r="AB211" s="3620"/>
      <c r="AC211" s="1211"/>
      <c r="AD211" s="1395"/>
      <c r="AE211" s="1396"/>
      <c r="AF211" s="1214"/>
      <c r="AG211" s="1214"/>
      <c r="AH211" s="1241">
        <f>AG211*AE211</f>
        <v>0</v>
      </c>
      <c r="AI211" s="3932"/>
      <c r="AJ211" s="3235"/>
      <c r="AK211" s="3236"/>
      <c r="AL211" s="3237"/>
      <c r="AM211" s="3222"/>
      <c r="AN211" s="804"/>
      <c r="AO211" s="1241">
        <f>AN211*AL211</f>
        <v>0</v>
      </c>
      <c r="AP211" s="772"/>
    </row>
    <row r="212" spans="1:43" ht="18" hidden="1" customHeight="1">
      <c r="A212" s="3559"/>
      <c r="B212" s="3559"/>
      <c r="C212" s="448"/>
      <c r="D212" s="449"/>
      <c r="E212" s="450"/>
      <c r="F212" s="451"/>
      <c r="G212" s="3944"/>
      <c r="H212" s="2487"/>
      <c r="I212" s="2542"/>
      <c r="J212" s="2543"/>
      <c r="K212" s="2531"/>
      <c r="L212" s="2531"/>
      <c r="M212" s="1241">
        <f>L212*J212</f>
        <v>0</v>
      </c>
      <c r="N212" s="3957"/>
      <c r="O212" s="2517"/>
      <c r="P212" s="2516"/>
      <c r="Q212" s="2544"/>
      <c r="R212" s="2516"/>
      <c r="S212" s="2531"/>
      <c r="T212" s="1241">
        <f>S212*Q212</f>
        <v>0</v>
      </c>
      <c r="U212" s="3614"/>
      <c r="V212" s="1211"/>
      <c r="W212" s="1395"/>
      <c r="X212" s="1632"/>
      <c r="Y212" s="1214"/>
      <c r="Z212" s="1214"/>
      <c r="AA212" s="1241">
        <f>Z212*X212</f>
        <v>0</v>
      </c>
      <c r="AB212" s="3620"/>
      <c r="AC212" s="1211"/>
      <c r="AD212" s="1395"/>
      <c r="AE212" s="1396"/>
      <c r="AF212" s="1214"/>
      <c r="AG212" s="1214"/>
      <c r="AH212" s="1241">
        <f>AG212*AE212</f>
        <v>0</v>
      </c>
      <c r="AI212" s="3932"/>
      <c r="AJ212" s="3235"/>
      <c r="AK212" s="3236"/>
      <c r="AL212" s="3237"/>
      <c r="AM212" s="3222"/>
      <c r="AN212" s="804"/>
      <c r="AO212" s="1241">
        <f>AN212*AL212</f>
        <v>0</v>
      </c>
      <c r="AP212" s="772"/>
    </row>
    <row r="213" spans="1:43" ht="18" hidden="1" customHeight="1">
      <c r="A213" s="3560"/>
      <c r="B213" s="3560"/>
      <c r="C213" s="454"/>
      <c r="D213" s="455"/>
      <c r="E213" s="456"/>
      <c r="F213" s="457"/>
      <c r="G213" s="3945"/>
      <c r="H213" s="2493"/>
      <c r="I213" s="2548"/>
      <c r="J213" s="2549"/>
      <c r="K213" s="2547"/>
      <c r="L213" s="2547"/>
      <c r="M213" s="1241">
        <f>L213*J213</f>
        <v>0</v>
      </c>
      <c r="N213" s="3958"/>
      <c r="O213" s="2545"/>
      <c r="P213" s="2538"/>
      <c r="Q213" s="2546"/>
      <c r="R213" s="2538"/>
      <c r="S213" s="2547"/>
      <c r="T213" s="1241">
        <f>S213*Q213</f>
        <v>0</v>
      </c>
      <c r="U213" s="3654"/>
      <c r="V213" s="1225"/>
      <c r="W213" s="1399"/>
      <c r="X213" s="1638"/>
      <c r="Y213" s="1228"/>
      <c r="Z213" s="1228"/>
      <c r="AA213" s="1241">
        <f>Z213*X213</f>
        <v>0</v>
      </c>
      <c r="AB213" s="3946"/>
      <c r="AC213" s="1225"/>
      <c r="AD213" s="1399"/>
      <c r="AE213" s="1400"/>
      <c r="AF213" s="1228"/>
      <c r="AG213" s="1228"/>
      <c r="AH213" s="1241">
        <f>AG213*AE213</f>
        <v>0</v>
      </c>
      <c r="AI213" s="3933"/>
      <c r="AJ213" s="3238"/>
      <c r="AK213" s="3239"/>
      <c r="AL213" s="3240"/>
      <c r="AM213" s="3228"/>
      <c r="AN213" s="825"/>
      <c r="AO213" s="1241">
        <f>AN213*AL213</f>
        <v>0</v>
      </c>
      <c r="AP213" s="772"/>
    </row>
    <row r="214" spans="1:43" ht="18" customHeight="1">
      <c r="A214" s="3644" t="s">
        <v>80</v>
      </c>
      <c r="B214" s="485"/>
      <c r="C214" s="497"/>
      <c r="D214" s="498"/>
      <c r="E214" s="499"/>
      <c r="F214" s="500"/>
      <c r="G214" s="1641"/>
      <c r="H214" s="1642"/>
      <c r="I214" s="2048"/>
      <c r="J214" s="2049"/>
      <c r="K214" s="2046"/>
      <c r="L214" s="2047"/>
      <c r="M214" s="1241">
        <f>L214*J214</f>
        <v>0</v>
      </c>
      <c r="N214" s="1641"/>
      <c r="O214" s="1642" t="s">
        <v>53</v>
      </c>
      <c r="P214" s="4298" t="s">
        <v>54</v>
      </c>
      <c r="Q214" s="4299">
        <v>710</v>
      </c>
      <c r="R214" s="2046"/>
      <c r="S214" s="2047">
        <v>8</v>
      </c>
      <c r="T214" s="1241">
        <f>S214*Q214</f>
        <v>5680</v>
      </c>
      <c r="U214" s="1641"/>
      <c r="V214" s="1642"/>
      <c r="W214" s="2048"/>
      <c r="X214" s="2049"/>
      <c r="Y214" s="2046"/>
      <c r="Z214" s="2047"/>
      <c r="AA214" s="1241">
        <f>Z214*X214</f>
        <v>0</v>
      </c>
      <c r="AB214" s="1641"/>
      <c r="AC214" s="1642" t="s">
        <v>53</v>
      </c>
      <c r="AD214" s="4298" t="s">
        <v>54</v>
      </c>
      <c r="AE214" s="4299">
        <v>658</v>
      </c>
      <c r="AF214" s="2046"/>
      <c r="AG214" s="2047">
        <v>8</v>
      </c>
      <c r="AH214" s="1241">
        <f>AG214*AE214</f>
        <v>5264</v>
      </c>
      <c r="AI214" s="2093"/>
      <c r="AJ214" s="2094"/>
      <c r="AK214" s="2048"/>
      <c r="AL214" s="2049"/>
      <c r="AM214" s="2095"/>
      <c r="AN214" s="845"/>
      <c r="AO214" s="1241">
        <f>AN214*AL214</f>
        <v>0</v>
      </c>
      <c r="AP214" s="846">
        <f>AP246-AP229</f>
        <v>4.7471086036671366</v>
      </c>
    </row>
    <row r="215" spans="1:43" ht="18" hidden="1" customHeight="1">
      <c r="A215" s="3623"/>
      <c r="B215" s="504"/>
      <c r="C215" s="490"/>
      <c r="D215" s="505"/>
      <c r="E215" s="506"/>
      <c r="F215" s="507"/>
      <c r="G215" s="2052"/>
      <c r="H215" s="2053"/>
      <c r="I215" s="2054"/>
      <c r="J215" s="2055"/>
      <c r="K215" s="2056"/>
      <c r="L215" s="2057"/>
      <c r="M215" s="2057"/>
      <c r="N215" s="2052"/>
      <c r="O215" s="2053"/>
      <c r="P215" s="4252"/>
      <c r="Q215" s="4253"/>
      <c r="R215" s="2056"/>
      <c r="S215" s="2057"/>
      <c r="T215" s="2057"/>
      <c r="U215" s="2052"/>
      <c r="V215" s="2053"/>
      <c r="W215" s="2054"/>
      <c r="X215" s="2055"/>
      <c r="Y215" s="2056"/>
      <c r="Z215" s="2057"/>
      <c r="AA215" s="2057"/>
      <c r="AB215" s="2052"/>
      <c r="AC215" s="2053"/>
      <c r="AD215" s="4252"/>
      <c r="AE215" s="4253"/>
      <c r="AF215" s="2056"/>
      <c r="AG215" s="2057"/>
      <c r="AH215" s="2057"/>
      <c r="AI215" s="2096"/>
      <c r="AJ215" s="2053"/>
      <c r="AK215" s="2053"/>
      <c r="AL215" s="2055"/>
      <c r="AM215" s="2097"/>
      <c r="AN215" s="847"/>
      <c r="AO215" s="2057"/>
      <c r="AP215" s="848"/>
      <c r="AQ215" s="772"/>
    </row>
    <row r="216" spans="1:43" ht="18" hidden="1" customHeight="1" thickBot="1">
      <c r="A216" s="3623"/>
      <c r="B216" s="504"/>
      <c r="C216" s="490"/>
      <c r="D216" s="505"/>
      <c r="E216" s="506"/>
      <c r="F216" s="507"/>
      <c r="G216" s="2052"/>
      <c r="H216" s="2053"/>
      <c r="I216" s="2054"/>
      <c r="J216" s="2055"/>
      <c r="K216" s="2056"/>
      <c r="L216" s="2057"/>
      <c r="M216" s="2057"/>
      <c r="N216" s="2052"/>
      <c r="O216" s="2053"/>
      <c r="P216" s="4252"/>
      <c r="Q216" s="4253"/>
      <c r="R216" s="2056"/>
      <c r="S216" s="2057"/>
      <c r="T216" s="2057"/>
      <c r="U216" s="2052"/>
      <c r="V216" s="2053"/>
      <c r="W216" s="2054"/>
      <c r="X216" s="2055"/>
      <c r="Y216" s="2056"/>
      <c r="Z216" s="2057"/>
      <c r="AA216" s="2057"/>
      <c r="AB216" s="2052"/>
      <c r="AC216" s="2053"/>
      <c r="AD216" s="4252"/>
      <c r="AE216" s="4253"/>
      <c r="AF216" s="2056"/>
      <c r="AG216" s="2057"/>
      <c r="AH216" s="2057"/>
      <c r="AI216" s="2096"/>
      <c r="AJ216" s="2053"/>
      <c r="AK216" s="2053"/>
      <c r="AL216" s="2055"/>
      <c r="AM216" s="2097"/>
      <c r="AN216" s="847"/>
      <c r="AO216" s="2057"/>
      <c r="AP216" s="848"/>
      <c r="AQ216" s="772"/>
    </row>
    <row r="217" spans="1:43" ht="18" hidden="1" customHeight="1" thickBot="1">
      <c r="A217" s="3623"/>
      <c r="B217" s="504"/>
      <c r="C217" s="490"/>
      <c r="D217" s="505"/>
      <c r="E217" s="506"/>
      <c r="F217" s="507"/>
      <c r="G217" s="2052"/>
      <c r="H217" s="2053"/>
      <c r="I217" s="2054"/>
      <c r="J217" s="2055"/>
      <c r="K217" s="2056"/>
      <c r="L217" s="2057"/>
      <c r="M217" s="2057"/>
      <c r="N217" s="2052"/>
      <c r="O217" s="2053"/>
      <c r="P217" s="4252"/>
      <c r="Q217" s="4253"/>
      <c r="R217" s="2056"/>
      <c r="S217" s="2057"/>
      <c r="T217" s="2057"/>
      <c r="U217" s="2052"/>
      <c r="V217" s="2053"/>
      <c r="W217" s="2054"/>
      <c r="X217" s="2055"/>
      <c r="Y217" s="2056"/>
      <c r="Z217" s="2057"/>
      <c r="AA217" s="2057"/>
      <c r="AB217" s="2052"/>
      <c r="AC217" s="2053"/>
      <c r="AD217" s="4252"/>
      <c r="AE217" s="4253"/>
      <c r="AF217" s="2056"/>
      <c r="AG217" s="2057"/>
      <c r="AH217" s="2057"/>
      <c r="AI217" s="2096"/>
      <c r="AJ217" s="2053"/>
      <c r="AK217" s="2053"/>
      <c r="AL217" s="2055"/>
      <c r="AM217" s="2097"/>
      <c r="AN217" s="847"/>
      <c r="AO217" s="2057"/>
      <c r="AP217" s="848"/>
      <c r="AQ217" s="772"/>
    </row>
    <row r="218" spans="1:43" ht="18" hidden="1" customHeight="1" thickBot="1">
      <c r="A218" s="3623"/>
      <c r="B218" s="504"/>
      <c r="C218" s="490"/>
      <c r="D218" s="505"/>
      <c r="E218" s="506"/>
      <c r="F218" s="507"/>
      <c r="G218" s="2052"/>
      <c r="H218" s="2053"/>
      <c r="I218" s="2054"/>
      <c r="J218" s="2055"/>
      <c r="K218" s="2056"/>
      <c r="L218" s="2057"/>
      <c r="M218" s="2057"/>
      <c r="N218" s="2052"/>
      <c r="O218" s="2053"/>
      <c r="P218" s="4252"/>
      <c r="Q218" s="4253"/>
      <c r="R218" s="2056"/>
      <c r="S218" s="2057"/>
      <c r="T218" s="2057"/>
      <c r="U218" s="2052"/>
      <c r="V218" s="2053"/>
      <c r="W218" s="2054"/>
      <c r="X218" s="2055"/>
      <c r="Y218" s="2056"/>
      <c r="Z218" s="2057"/>
      <c r="AA218" s="2057"/>
      <c r="AB218" s="2052"/>
      <c r="AC218" s="2053"/>
      <c r="AD218" s="4252"/>
      <c r="AE218" s="4253"/>
      <c r="AF218" s="2056"/>
      <c r="AG218" s="2057"/>
      <c r="AH218" s="2057"/>
      <c r="AI218" s="2096"/>
      <c r="AJ218" s="2053"/>
      <c r="AK218" s="2053"/>
      <c r="AL218" s="2055"/>
      <c r="AM218" s="2097"/>
      <c r="AN218" s="847"/>
      <c r="AO218" s="2057"/>
      <c r="AP218" s="848"/>
      <c r="AQ218" s="772"/>
    </row>
    <row r="219" spans="1:43" ht="18" hidden="1" customHeight="1" thickBot="1">
      <c r="A219" s="3623"/>
      <c r="B219" s="504"/>
      <c r="C219" s="490"/>
      <c r="D219" s="505"/>
      <c r="E219" s="506"/>
      <c r="F219" s="507"/>
      <c r="G219" s="2052"/>
      <c r="H219" s="2053"/>
      <c r="I219" s="2054"/>
      <c r="J219" s="2055"/>
      <c r="K219" s="2056"/>
      <c r="L219" s="2057"/>
      <c r="M219" s="2057"/>
      <c r="N219" s="2052"/>
      <c r="O219" s="2053"/>
      <c r="P219" s="4252"/>
      <c r="Q219" s="4253"/>
      <c r="R219" s="2056"/>
      <c r="S219" s="2057"/>
      <c r="T219" s="2057"/>
      <c r="U219" s="2052"/>
      <c r="V219" s="2053"/>
      <c r="W219" s="2054"/>
      <c r="X219" s="2055"/>
      <c r="Y219" s="2056"/>
      <c r="Z219" s="2057"/>
      <c r="AA219" s="2057"/>
      <c r="AB219" s="2052"/>
      <c r="AC219" s="2053"/>
      <c r="AD219" s="4252"/>
      <c r="AE219" s="4253"/>
      <c r="AF219" s="2056"/>
      <c r="AG219" s="2057"/>
      <c r="AH219" s="2057"/>
      <c r="AI219" s="2096"/>
      <c r="AJ219" s="2053"/>
      <c r="AK219" s="2053"/>
      <c r="AL219" s="2055"/>
      <c r="AM219" s="2097"/>
      <c r="AN219" s="847"/>
      <c r="AO219" s="2057"/>
      <c r="AP219" s="848"/>
      <c r="AQ219" s="772"/>
    </row>
    <row r="220" spans="1:43" ht="18" hidden="1" customHeight="1" thickBot="1">
      <c r="A220" s="3623"/>
      <c r="B220" s="504"/>
      <c r="C220" s="490"/>
      <c r="D220" s="505"/>
      <c r="E220" s="506"/>
      <c r="F220" s="507"/>
      <c r="G220" s="2052"/>
      <c r="H220" s="2053"/>
      <c r="I220" s="2054"/>
      <c r="J220" s="2055"/>
      <c r="K220" s="2056"/>
      <c r="L220" s="2057"/>
      <c r="M220" s="2057"/>
      <c r="N220" s="2052"/>
      <c r="O220" s="2053"/>
      <c r="P220" s="4252"/>
      <c r="Q220" s="4253"/>
      <c r="R220" s="2056"/>
      <c r="S220" s="2057"/>
      <c r="T220" s="2057"/>
      <c r="U220" s="2052"/>
      <c r="V220" s="2053"/>
      <c r="W220" s="2054"/>
      <c r="X220" s="2055"/>
      <c r="Y220" s="2056"/>
      <c r="Z220" s="2057"/>
      <c r="AA220" s="2057"/>
      <c r="AB220" s="2052"/>
      <c r="AC220" s="2053"/>
      <c r="AD220" s="4252"/>
      <c r="AE220" s="4253"/>
      <c r="AF220" s="2056"/>
      <c r="AG220" s="2057"/>
      <c r="AH220" s="2057"/>
      <c r="AI220" s="2096"/>
      <c r="AJ220" s="2053"/>
      <c r="AK220" s="2053"/>
      <c r="AL220" s="2055"/>
      <c r="AM220" s="2097"/>
      <c r="AN220" s="847"/>
      <c r="AO220" s="2057"/>
      <c r="AP220" s="848"/>
      <c r="AQ220" s="772"/>
    </row>
    <row r="221" spans="1:43" ht="18" hidden="1" customHeight="1" thickBot="1">
      <c r="A221" s="3623"/>
      <c r="B221" s="504"/>
      <c r="C221" s="490"/>
      <c r="D221" s="505"/>
      <c r="E221" s="506"/>
      <c r="F221" s="507"/>
      <c r="G221" s="2052"/>
      <c r="H221" s="2053"/>
      <c r="I221" s="2054"/>
      <c r="J221" s="2055"/>
      <c r="K221" s="2056"/>
      <c r="L221" s="2057"/>
      <c r="M221" s="2057"/>
      <c r="N221" s="2052"/>
      <c r="O221" s="2053"/>
      <c r="P221" s="4252"/>
      <c r="Q221" s="4253"/>
      <c r="R221" s="2056"/>
      <c r="S221" s="2057"/>
      <c r="T221" s="2057"/>
      <c r="U221" s="2052"/>
      <c r="V221" s="2053"/>
      <c r="W221" s="2054"/>
      <c r="X221" s="2055"/>
      <c r="Y221" s="2056"/>
      <c r="Z221" s="2057"/>
      <c r="AA221" s="2057"/>
      <c r="AB221" s="2052"/>
      <c r="AC221" s="2053"/>
      <c r="AD221" s="4252"/>
      <c r="AE221" s="4253"/>
      <c r="AF221" s="2056"/>
      <c r="AG221" s="2057"/>
      <c r="AH221" s="2057"/>
      <c r="AI221" s="2096"/>
      <c r="AJ221" s="2053"/>
      <c r="AK221" s="2053"/>
      <c r="AL221" s="2055"/>
      <c r="AM221" s="2097"/>
      <c r="AN221" s="847"/>
      <c r="AO221" s="2057"/>
      <c r="AP221" s="848"/>
      <c r="AQ221" s="772"/>
    </row>
    <row r="222" spans="1:43" ht="18" hidden="1" customHeight="1" thickBot="1">
      <c r="A222" s="3623"/>
      <c r="B222" s="504"/>
      <c r="C222" s="490"/>
      <c r="D222" s="505"/>
      <c r="E222" s="506"/>
      <c r="F222" s="507"/>
      <c r="G222" s="2052"/>
      <c r="H222" s="2053"/>
      <c r="I222" s="2054"/>
      <c r="J222" s="2055"/>
      <c r="K222" s="2056"/>
      <c r="L222" s="2057"/>
      <c r="M222" s="2057"/>
      <c r="N222" s="2052"/>
      <c r="O222" s="2053"/>
      <c r="P222" s="4252"/>
      <c r="Q222" s="4253"/>
      <c r="R222" s="2056"/>
      <c r="S222" s="2057"/>
      <c r="T222" s="2057"/>
      <c r="U222" s="2052"/>
      <c r="V222" s="2053"/>
      <c r="W222" s="2054"/>
      <c r="X222" s="2055"/>
      <c r="Y222" s="2056"/>
      <c r="Z222" s="2057"/>
      <c r="AA222" s="2057"/>
      <c r="AB222" s="2052"/>
      <c r="AC222" s="2053"/>
      <c r="AD222" s="4252"/>
      <c r="AE222" s="4253"/>
      <c r="AF222" s="2056"/>
      <c r="AG222" s="2057"/>
      <c r="AH222" s="2057"/>
      <c r="AI222" s="2096"/>
      <c r="AJ222" s="2053"/>
      <c r="AK222" s="2053"/>
      <c r="AL222" s="2055"/>
      <c r="AM222" s="2097"/>
      <c r="AN222" s="847"/>
      <c r="AO222" s="2057"/>
      <c r="AP222" s="848"/>
      <c r="AQ222" s="772"/>
    </row>
    <row r="223" spans="1:43" ht="18" hidden="1" customHeight="1" thickBot="1">
      <c r="A223" s="3623"/>
      <c r="B223" s="504"/>
      <c r="C223" s="490"/>
      <c r="D223" s="505"/>
      <c r="E223" s="506"/>
      <c r="F223" s="507"/>
      <c r="G223" s="2052"/>
      <c r="H223" s="2053"/>
      <c r="I223" s="2054"/>
      <c r="J223" s="2055"/>
      <c r="K223" s="2056"/>
      <c r="L223" s="2057"/>
      <c r="M223" s="2057"/>
      <c r="N223" s="2052"/>
      <c r="O223" s="2053"/>
      <c r="P223" s="4252"/>
      <c r="Q223" s="4253"/>
      <c r="R223" s="2056"/>
      <c r="S223" s="2057"/>
      <c r="T223" s="2057"/>
      <c r="U223" s="2052"/>
      <c r="V223" s="2053"/>
      <c r="W223" s="2054"/>
      <c r="X223" s="2055"/>
      <c r="Y223" s="2056"/>
      <c r="Z223" s="2057"/>
      <c r="AA223" s="2057"/>
      <c r="AB223" s="2052"/>
      <c r="AC223" s="2053"/>
      <c r="AD223" s="4252"/>
      <c r="AE223" s="4253"/>
      <c r="AF223" s="2056"/>
      <c r="AG223" s="2057"/>
      <c r="AH223" s="2057"/>
      <c r="AI223" s="2096"/>
      <c r="AJ223" s="2053"/>
      <c r="AK223" s="2053"/>
      <c r="AL223" s="2055"/>
      <c r="AM223" s="2097"/>
      <c r="AN223" s="847"/>
      <c r="AO223" s="2057"/>
      <c r="AP223" s="848"/>
      <c r="AQ223" s="772"/>
    </row>
    <row r="224" spans="1:43" ht="18" hidden="1" customHeight="1" thickBot="1">
      <c r="A224" s="3623"/>
      <c r="B224" s="504"/>
      <c r="C224" s="490"/>
      <c r="D224" s="505"/>
      <c r="E224" s="506"/>
      <c r="F224" s="507"/>
      <c r="G224" s="2052"/>
      <c r="H224" s="2053"/>
      <c r="I224" s="2054"/>
      <c r="J224" s="2055"/>
      <c r="K224" s="2056"/>
      <c r="L224" s="2057"/>
      <c r="M224" s="2057"/>
      <c r="N224" s="2052"/>
      <c r="O224" s="2053"/>
      <c r="P224" s="4252"/>
      <c r="Q224" s="4253"/>
      <c r="R224" s="2056"/>
      <c r="S224" s="2057"/>
      <c r="T224" s="2057"/>
      <c r="U224" s="2052"/>
      <c r="V224" s="2053"/>
      <c r="W224" s="2054"/>
      <c r="X224" s="2055"/>
      <c r="Y224" s="2056"/>
      <c r="Z224" s="2057"/>
      <c r="AA224" s="2057"/>
      <c r="AB224" s="2052"/>
      <c r="AC224" s="2053"/>
      <c r="AD224" s="4252"/>
      <c r="AE224" s="4253"/>
      <c r="AF224" s="2056"/>
      <c r="AG224" s="2057"/>
      <c r="AH224" s="2057"/>
      <c r="AI224" s="2096"/>
      <c r="AJ224" s="2053"/>
      <c r="AK224" s="2053"/>
      <c r="AL224" s="2055"/>
      <c r="AM224" s="2097"/>
      <c r="AN224" s="847"/>
      <c r="AO224" s="2057"/>
      <c r="AP224" s="848"/>
      <c r="AQ224" s="772"/>
    </row>
    <row r="225" spans="1:43" ht="18" hidden="1" customHeight="1" thickBot="1">
      <c r="A225" s="3623"/>
      <c r="B225" s="504"/>
      <c r="C225" s="490"/>
      <c r="D225" s="505"/>
      <c r="E225" s="506"/>
      <c r="F225" s="507"/>
      <c r="G225" s="2052"/>
      <c r="H225" s="2053"/>
      <c r="I225" s="2054"/>
      <c r="J225" s="2055"/>
      <c r="K225" s="2056"/>
      <c r="L225" s="2057"/>
      <c r="M225" s="2057"/>
      <c r="N225" s="2052"/>
      <c r="O225" s="2053"/>
      <c r="P225" s="4252"/>
      <c r="Q225" s="4253"/>
      <c r="R225" s="2056"/>
      <c r="S225" s="2057"/>
      <c r="T225" s="2057"/>
      <c r="U225" s="2052"/>
      <c r="V225" s="2053"/>
      <c r="W225" s="2054"/>
      <c r="X225" s="2055"/>
      <c r="Y225" s="2056"/>
      <c r="Z225" s="2057"/>
      <c r="AA225" s="2057"/>
      <c r="AB225" s="2052"/>
      <c r="AC225" s="2053"/>
      <c r="AD225" s="4252"/>
      <c r="AE225" s="4253"/>
      <c r="AF225" s="2056"/>
      <c r="AG225" s="2057"/>
      <c r="AH225" s="2057"/>
      <c r="AI225" s="2096"/>
      <c r="AJ225" s="2053"/>
      <c r="AK225" s="2053"/>
      <c r="AL225" s="2055"/>
      <c r="AM225" s="2097"/>
      <c r="AN225" s="847"/>
      <c r="AO225" s="2057"/>
      <c r="AP225" s="848"/>
      <c r="AQ225" s="772"/>
    </row>
    <row r="226" spans="1:43" ht="18" hidden="1" customHeight="1" thickBot="1">
      <c r="A226" s="3623"/>
      <c r="B226" s="504"/>
      <c r="C226" s="490"/>
      <c r="D226" s="505"/>
      <c r="E226" s="506"/>
      <c r="F226" s="507"/>
      <c r="G226" s="2052"/>
      <c r="H226" s="2053"/>
      <c r="I226" s="2054"/>
      <c r="J226" s="2055"/>
      <c r="K226" s="2056"/>
      <c r="L226" s="2057"/>
      <c r="M226" s="2057"/>
      <c r="N226" s="2052"/>
      <c r="O226" s="2053"/>
      <c r="P226" s="4252"/>
      <c r="Q226" s="4253"/>
      <c r="R226" s="2056"/>
      <c r="S226" s="2057"/>
      <c r="T226" s="2057"/>
      <c r="U226" s="2052"/>
      <c r="V226" s="2053"/>
      <c r="W226" s="2054"/>
      <c r="X226" s="2055"/>
      <c r="Y226" s="2056"/>
      <c r="Z226" s="2057"/>
      <c r="AA226" s="2057"/>
      <c r="AB226" s="2052"/>
      <c r="AC226" s="2053"/>
      <c r="AD226" s="4252"/>
      <c r="AE226" s="4253"/>
      <c r="AF226" s="2056"/>
      <c r="AG226" s="2057"/>
      <c r="AH226" s="2057"/>
      <c r="AI226" s="2096"/>
      <c r="AJ226" s="2053"/>
      <c r="AK226" s="2053"/>
      <c r="AL226" s="2055"/>
      <c r="AM226" s="2097"/>
      <c r="AN226" s="847"/>
      <c r="AO226" s="2057"/>
      <c r="AP226" s="848"/>
      <c r="AQ226" s="772"/>
    </row>
    <row r="227" spans="1:43" ht="18" hidden="1" customHeight="1" thickBot="1">
      <c r="A227" s="3623"/>
      <c r="B227" s="504"/>
      <c r="C227" s="490"/>
      <c r="D227" s="505"/>
      <c r="E227" s="506"/>
      <c r="F227" s="507"/>
      <c r="G227" s="2052"/>
      <c r="H227" s="2053"/>
      <c r="I227" s="2054"/>
      <c r="J227" s="2055"/>
      <c r="K227" s="2056"/>
      <c r="L227" s="2057"/>
      <c r="M227" s="2057"/>
      <c r="N227" s="2052"/>
      <c r="O227" s="2053"/>
      <c r="P227" s="4252"/>
      <c r="Q227" s="4253"/>
      <c r="R227" s="2056"/>
      <c r="S227" s="2057"/>
      <c r="T227" s="2057"/>
      <c r="U227" s="2052"/>
      <c r="V227" s="2053"/>
      <c r="W227" s="2054"/>
      <c r="X227" s="2055"/>
      <c r="Y227" s="2056"/>
      <c r="Z227" s="2057"/>
      <c r="AA227" s="2057"/>
      <c r="AB227" s="2052"/>
      <c r="AC227" s="2053"/>
      <c r="AD227" s="4252"/>
      <c r="AE227" s="4253"/>
      <c r="AF227" s="2056"/>
      <c r="AG227" s="2057"/>
      <c r="AH227" s="2057"/>
      <c r="AI227" s="2096"/>
      <c r="AJ227" s="2053"/>
      <c r="AK227" s="2053"/>
      <c r="AL227" s="2055"/>
      <c r="AM227" s="2097"/>
      <c r="AN227" s="847"/>
      <c r="AO227" s="2057"/>
      <c r="AP227" s="848"/>
      <c r="AQ227" s="772"/>
    </row>
    <row r="228" spans="1:43" ht="18" hidden="1" customHeight="1" thickBot="1">
      <c r="A228" s="3623"/>
      <c r="B228" s="487"/>
      <c r="C228" s="494"/>
      <c r="D228" s="509"/>
      <c r="E228" s="509"/>
      <c r="F228" s="510"/>
      <c r="G228" s="2058"/>
      <c r="H228" s="2059"/>
      <c r="I228" s="2060"/>
      <c r="J228" s="2060"/>
      <c r="K228" s="2061"/>
      <c r="L228" s="2062"/>
      <c r="M228" s="2062"/>
      <c r="N228" s="2058"/>
      <c r="O228" s="2059"/>
      <c r="P228" s="4254"/>
      <c r="Q228" s="4254"/>
      <c r="R228" s="2061"/>
      <c r="S228" s="2062"/>
      <c r="T228" s="2062"/>
      <c r="U228" s="2058"/>
      <c r="V228" s="2059"/>
      <c r="W228" s="2060"/>
      <c r="X228" s="2060"/>
      <c r="Y228" s="2061"/>
      <c r="Z228" s="2062"/>
      <c r="AA228" s="2062"/>
      <c r="AB228" s="2058"/>
      <c r="AC228" s="2059"/>
      <c r="AD228" s="4254"/>
      <c r="AE228" s="4254"/>
      <c r="AF228" s="2061"/>
      <c r="AG228" s="2062"/>
      <c r="AH228" s="2062"/>
      <c r="AI228" s="2098"/>
      <c r="AJ228" s="2059"/>
      <c r="AK228" s="2059"/>
      <c r="AL228" s="2060"/>
      <c r="AM228" s="2099"/>
      <c r="AN228" s="849"/>
      <c r="AO228" s="2062"/>
      <c r="AP228" s="848"/>
      <c r="AQ228" s="772"/>
    </row>
    <row r="229" spans="1:43" ht="18" customHeight="1" thickBot="1">
      <c r="A229" s="3645"/>
      <c r="B229" s="3646" t="s">
        <v>55</v>
      </c>
      <c r="C229" s="3647"/>
      <c r="D229" s="3648"/>
      <c r="E229" s="3647"/>
      <c r="F229" s="512" t="s">
        <v>56</v>
      </c>
      <c r="G229" s="3649"/>
      <c r="H229" s="3650"/>
      <c r="I229" s="3661"/>
      <c r="J229" s="3650"/>
      <c r="K229" s="2063"/>
      <c r="L229" s="2064"/>
      <c r="M229" s="2064">
        <f>SUM(M34:M228)</f>
        <v>17318</v>
      </c>
      <c r="N229" s="3649" t="s">
        <v>55</v>
      </c>
      <c r="O229" s="3650"/>
      <c r="P229" s="4300" t="s">
        <v>782</v>
      </c>
      <c r="Q229" s="4301"/>
      <c r="R229" s="2063" t="s">
        <v>56</v>
      </c>
      <c r="S229" s="2064"/>
      <c r="T229" s="2064">
        <f>SUM(T34:T228)</f>
        <v>27422.5</v>
      </c>
      <c r="U229" s="3649"/>
      <c r="V229" s="3650"/>
      <c r="W229" s="3661"/>
      <c r="X229" s="3650"/>
      <c r="Y229" s="2063"/>
      <c r="Z229" s="2064"/>
      <c r="AA229" s="2064">
        <f>SUM(AA34:AA228)</f>
        <v>18997</v>
      </c>
      <c r="AB229" s="3649" t="s">
        <v>55</v>
      </c>
      <c r="AC229" s="3650"/>
      <c r="AD229" s="4300" t="s">
        <v>783</v>
      </c>
      <c r="AE229" s="4301"/>
      <c r="AF229" s="2063" t="s">
        <v>56</v>
      </c>
      <c r="AG229" s="2064"/>
      <c r="AH229" s="2064">
        <f>SUM(AH34:AH228)</f>
        <v>21024</v>
      </c>
      <c r="AI229" s="3649"/>
      <c r="AJ229" s="3650"/>
      <c r="AK229" s="3661"/>
      <c r="AL229" s="3650"/>
      <c r="AM229" s="2063"/>
      <c r="AN229" s="852"/>
      <c r="AO229" s="2064">
        <f>SUM(AO34:AO228)</f>
        <v>18940</v>
      </c>
      <c r="AP229" s="754">
        <f>(M229+T229+AA229+AH229+AO229)/709/5</f>
        <v>29.252891396332863</v>
      </c>
      <c r="AQ229" s="772"/>
    </row>
    <row r="230" spans="1:43" ht="18" hidden="1" customHeight="1" thickBot="1">
      <c r="A230" s="3622" t="s">
        <v>81</v>
      </c>
      <c r="B230" s="514"/>
      <c r="C230" s="515"/>
      <c r="D230" s="516"/>
      <c r="E230" s="517"/>
      <c r="F230" s="518"/>
      <c r="G230" s="2066"/>
      <c r="H230" s="2067"/>
      <c r="I230" s="2067"/>
      <c r="J230" s="2069"/>
      <c r="K230" s="2100"/>
      <c r="L230" s="2101"/>
      <c r="M230" s="2101"/>
      <c r="N230" s="2102"/>
      <c r="O230" s="2103"/>
      <c r="P230" s="2103"/>
      <c r="Q230" s="2104"/>
      <c r="R230" s="2100"/>
      <c r="S230" s="2101"/>
      <c r="T230" s="2101"/>
      <c r="U230" s="2102"/>
      <c r="V230" s="2103"/>
      <c r="W230" s="2103"/>
      <c r="X230" s="2104"/>
      <c r="Y230" s="2100"/>
      <c r="Z230" s="2101"/>
      <c r="AA230" s="2101"/>
      <c r="AB230" s="2102"/>
      <c r="AC230" s="2103"/>
      <c r="AD230" s="2103"/>
      <c r="AE230" s="2104"/>
      <c r="AF230" s="2100"/>
      <c r="AG230" s="2101"/>
      <c r="AH230" s="2101"/>
      <c r="AI230" s="2105"/>
      <c r="AJ230" s="2106"/>
      <c r="AK230" s="2106"/>
      <c r="AL230" s="2107"/>
      <c r="AM230" s="2108"/>
      <c r="AN230" s="853"/>
      <c r="AO230" s="2101"/>
      <c r="AP230" s="854"/>
      <c r="AQ230" s="772"/>
    </row>
    <row r="231" spans="1:43" ht="18" hidden="1" customHeight="1">
      <c r="A231" s="3623"/>
      <c r="B231" s="520"/>
      <c r="C231" s="521"/>
      <c r="D231" s="524"/>
      <c r="E231" s="522"/>
      <c r="F231" s="523"/>
      <c r="G231" s="2074"/>
      <c r="H231" s="2075"/>
      <c r="I231" s="2075"/>
      <c r="J231" s="2077"/>
      <c r="K231" s="2108"/>
      <c r="L231" s="2109"/>
      <c r="M231" s="2109"/>
      <c r="N231" s="2105"/>
      <c r="O231" s="2106"/>
      <c r="P231" s="2106"/>
      <c r="Q231" s="2107"/>
      <c r="R231" s="2108"/>
      <c r="S231" s="2109"/>
      <c r="T231" s="2109"/>
      <c r="U231" s="2105"/>
      <c r="V231" s="2106"/>
      <c r="W231" s="2106"/>
      <c r="X231" s="2107"/>
      <c r="Y231" s="2108"/>
      <c r="Z231" s="2109"/>
      <c r="AA231" s="2109"/>
      <c r="AB231" s="2105"/>
      <c r="AC231" s="2106"/>
      <c r="AD231" s="2106"/>
      <c r="AE231" s="2107"/>
      <c r="AF231" s="2108"/>
      <c r="AG231" s="2109"/>
      <c r="AH231" s="2109"/>
      <c r="AI231" s="2105"/>
      <c r="AJ231" s="2106"/>
      <c r="AK231" s="2106"/>
      <c r="AL231" s="2107"/>
      <c r="AM231" s="2108"/>
      <c r="AN231" s="855"/>
      <c r="AO231" s="2109"/>
      <c r="AP231" s="854"/>
      <c r="AQ231" s="772"/>
    </row>
    <row r="232" spans="1:43" ht="18" hidden="1" customHeight="1">
      <c r="A232" s="3623"/>
      <c r="B232" s="520"/>
      <c r="C232" s="521"/>
      <c r="D232" s="524"/>
      <c r="E232" s="522"/>
      <c r="F232" s="523"/>
      <c r="G232" s="2074"/>
      <c r="H232" s="2075"/>
      <c r="I232" s="2075"/>
      <c r="J232" s="2077"/>
      <c r="K232" s="2108"/>
      <c r="L232" s="2109"/>
      <c r="M232" s="2109"/>
      <c r="N232" s="2105"/>
      <c r="O232" s="2106"/>
      <c r="P232" s="2106"/>
      <c r="Q232" s="2107"/>
      <c r="R232" s="2108"/>
      <c r="S232" s="2109"/>
      <c r="T232" s="2109"/>
      <c r="U232" s="2105"/>
      <c r="V232" s="2106"/>
      <c r="W232" s="2106"/>
      <c r="X232" s="2107"/>
      <c r="Y232" s="2108"/>
      <c r="Z232" s="2109"/>
      <c r="AA232" s="2109"/>
      <c r="AB232" s="2105"/>
      <c r="AC232" s="2106"/>
      <c r="AD232" s="2106"/>
      <c r="AE232" s="2107"/>
      <c r="AF232" s="2108"/>
      <c r="AG232" s="2109"/>
      <c r="AH232" s="2109"/>
      <c r="AI232" s="2105"/>
      <c r="AJ232" s="2106"/>
      <c r="AK232" s="2106"/>
      <c r="AL232" s="2107"/>
      <c r="AM232" s="2108"/>
      <c r="AN232" s="855"/>
      <c r="AO232" s="2109"/>
      <c r="AP232" s="854"/>
      <c r="AQ232" s="772"/>
    </row>
    <row r="233" spans="1:43" ht="18" hidden="1" customHeight="1">
      <c r="A233" s="3623"/>
      <c r="B233" s="520"/>
      <c r="C233" s="521"/>
      <c r="D233" s="524"/>
      <c r="E233" s="522"/>
      <c r="F233" s="523"/>
      <c r="G233" s="2074"/>
      <c r="H233" s="2075"/>
      <c r="I233" s="2075"/>
      <c r="J233" s="2077"/>
      <c r="K233" s="2108"/>
      <c r="L233" s="2109"/>
      <c r="M233" s="2109"/>
      <c r="N233" s="2105"/>
      <c r="O233" s="2106"/>
      <c r="P233" s="2106"/>
      <c r="Q233" s="2107"/>
      <c r="R233" s="2108"/>
      <c r="S233" s="2109"/>
      <c r="T233" s="2109"/>
      <c r="U233" s="2105"/>
      <c r="V233" s="2106"/>
      <c r="W233" s="2106"/>
      <c r="X233" s="2107"/>
      <c r="Y233" s="2108"/>
      <c r="Z233" s="2109"/>
      <c r="AA233" s="2109"/>
      <c r="AB233" s="2105"/>
      <c r="AC233" s="2106"/>
      <c r="AD233" s="2106"/>
      <c r="AE233" s="2107"/>
      <c r="AF233" s="2108"/>
      <c r="AG233" s="2109"/>
      <c r="AH233" s="2109"/>
      <c r="AI233" s="2105"/>
      <c r="AJ233" s="2106"/>
      <c r="AK233" s="2106"/>
      <c r="AL233" s="2107"/>
      <c r="AM233" s="2108"/>
      <c r="AN233" s="855"/>
      <c r="AO233" s="2109"/>
      <c r="AP233" s="854"/>
      <c r="AQ233" s="772"/>
    </row>
    <row r="234" spans="1:43" ht="18" hidden="1" customHeight="1">
      <c r="A234" s="3623"/>
      <c r="B234" s="520"/>
      <c r="C234" s="521"/>
      <c r="D234" s="524"/>
      <c r="E234" s="522"/>
      <c r="F234" s="523"/>
      <c r="G234" s="2074"/>
      <c r="H234" s="2075"/>
      <c r="I234" s="2075"/>
      <c r="J234" s="2077"/>
      <c r="K234" s="2108"/>
      <c r="L234" s="2109"/>
      <c r="M234" s="2109"/>
      <c r="N234" s="2105"/>
      <c r="O234" s="2106"/>
      <c r="P234" s="2106"/>
      <c r="Q234" s="2107"/>
      <c r="R234" s="2108"/>
      <c r="S234" s="2109"/>
      <c r="T234" s="2109"/>
      <c r="U234" s="2105"/>
      <c r="V234" s="2106"/>
      <c r="W234" s="2106"/>
      <c r="X234" s="2107"/>
      <c r="Y234" s="2108"/>
      <c r="Z234" s="2109"/>
      <c r="AA234" s="2109"/>
      <c r="AB234" s="2105"/>
      <c r="AC234" s="2106"/>
      <c r="AD234" s="2106"/>
      <c r="AE234" s="2107"/>
      <c r="AF234" s="2108"/>
      <c r="AG234" s="2109"/>
      <c r="AH234" s="2109"/>
      <c r="AI234" s="2105"/>
      <c r="AJ234" s="2106"/>
      <c r="AK234" s="2106"/>
      <c r="AL234" s="2107"/>
      <c r="AM234" s="2108"/>
      <c r="AN234" s="855"/>
      <c r="AO234" s="2109"/>
      <c r="AP234" s="854"/>
      <c r="AQ234" s="772"/>
    </row>
    <row r="235" spans="1:43" ht="18" hidden="1" customHeight="1">
      <c r="A235" s="3623"/>
      <c r="B235" s="520"/>
      <c r="C235" s="521"/>
      <c r="D235" s="524"/>
      <c r="E235" s="522"/>
      <c r="F235" s="523"/>
      <c r="G235" s="2074"/>
      <c r="H235" s="2075"/>
      <c r="I235" s="2075"/>
      <c r="J235" s="2077"/>
      <c r="K235" s="2108"/>
      <c r="L235" s="2109"/>
      <c r="M235" s="2109"/>
      <c r="N235" s="2105"/>
      <c r="O235" s="2106"/>
      <c r="P235" s="2106"/>
      <c r="Q235" s="2107"/>
      <c r="R235" s="2108"/>
      <c r="S235" s="2109"/>
      <c r="T235" s="2109"/>
      <c r="U235" s="2105"/>
      <c r="V235" s="2106"/>
      <c r="W235" s="2106"/>
      <c r="X235" s="2107"/>
      <c r="Y235" s="2108"/>
      <c r="Z235" s="2109"/>
      <c r="AA235" s="2109"/>
      <c r="AB235" s="2105"/>
      <c r="AC235" s="2106"/>
      <c r="AD235" s="2106"/>
      <c r="AE235" s="2107"/>
      <c r="AF235" s="2108"/>
      <c r="AG235" s="2109"/>
      <c r="AH235" s="2109"/>
      <c r="AI235" s="2105"/>
      <c r="AJ235" s="2106"/>
      <c r="AK235" s="2106"/>
      <c r="AL235" s="2107"/>
      <c r="AM235" s="2108"/>
      <c r="AN235" s="855"/>
      <c r="AO235" s="2109"/>
      <c r="AP235" s="854"/>
      <c r="AQ235" s="772"/>
    </row>
    <row r="236" spans="1:43" ht="18" hidden="1" customHeight="1">
      <c r="A236" s="3623"/>
      <c r="B236" s="520"/>
      <c r="C236" s="521"/>
      <c r="D236" s="524"/>
      <c r="E236" s="522"/>
      <c r="F236" s="523"/>
      <c r="G236" s="2074"/>
      <c r="H236" s="2075"/>
      <c r="I236" s="2075"/>
      <c r="J236" s="2077"/>
      <c r="K236" s="2108"/>
      <c r="L236" s="2109"/>
      <c r="M236" s="2109"/>
      <c r="N236" s="2105"/>
      <c r="O236" s="2106"/>
      <c r="P236" s="2106"/>
      <c r="Q236" s="2107"/>
      <c r="R236" s="2108"/>
      <c r="S236" s="2109"/>
      <c r="T236" s="2109"/>
      <c r="U236" s="2105"/>
      <c r="V236" s="2106"/>
      <c r="W236" s="2106"/>
      <c r="X236" s="2107"/>
      <c r="Y236" s="2108"/>
      <c r="Z236" s="2109"/>
      <c r="AA236" s="2109"/>
      <c r="AB236" s="2105"/>
      <c r="AC236" s="2106"/>
      <c r="AD236" s="2106"/>
      <c r="AE236" s="2107"/>
      <c r="AF236" s="2108"/>
      <c r="AG236" s="2109"/>
      <c r="AH236" s="2109"/>
      <c r="AI236" s="2105"/>
      <c r="AJ236" s="2106"/>
      <c r="AK236" s="2106"/>
      <c r="AL236" s="2107"/>
      <c r="AM236" s="2108"/>
      <c r="AN236" s="855"/>
      <c r="AO236" s="2109"/>
      <c r="AP236" s="854"/>
      <c r="AQ236" s="772"/>
    </row>
    <row r="237" spans="1:43" ht="18" hidden="1" customHeight="1">
      <c r="A237" s="3623"/>
      <c r="B237" s="520"/>
      <c r="C237" s="521"/>
      <c r="D237" s="524"/>
      <c r="E237" s="522"/>
      <c r="F237" s="523"/>
      <c r="G237" s="2074"/>
      <c r="H237" s="2075"/>
      <c r="I237" s="2075"/>
      <c r="J237" s="2077"/>
      <c r="K237" s="2108"/>
      <c r="L237" s="2109"/>
      <c r="M237" s="2109"/>
      <c r="N237" s="2105"/>
      <c r="O237" s="2106"/>
      <c r="P237" s="2106"/>
      <c r="Q237" s="2107"/>
      <c r="R237" s="2108"/>
      <c r="S237" s="2109"/>
      <c r="T237" s="2109"/>
      <c r="U237" s="2105"/>
      <c r="V237" s="2106"/>
      <c r="W237" s="2106"/>
      <c r="X237" s="2107"/>
      <c r="Y237" s="2108"/>
      <c r="Z237" s="2109"/>
      <c r="AA237" s="2109"/>
      <c r="AB237" s="2105"/>
      <c r="AC237" s="2106"/>
      <c r="AD237" s="2106"/>
      <c r="AE237" s="2107"/>
      <c r="AF237" s="2108"/>
      <c r="AG237" s="2109"/>
      <c r="AH237" s="2109"/>
      <c r="AI237" s="2105"/>
      <c r="AJ237" s="2106"/>
      <c r="AK237" s="2106"/>
      <c r="AL237" s="2107"/>
      <c r="AM237" s="2108"/>
      <c r="AN237" s="855"/>
      <c r="AO237" s="2109"/>
      <c r="AP237" s="854"/>
      <c r="AQ237" s="772"/>
    </row>
    <row r="238" spans="1:43" ht="18" hidden="1" customHeight="1">
      <c r="A238" s="3623"/>
      <c r="B238" s="520"/>
      <c r="C238" s="521"/>
      <c r="D238" s="524"/>
      <c r="E238" s="522"/>
      <c r="F238" s="523"/>
      <c r="G238" s="2074"/>
      <c r="H238" s="2075"/>
      <c r="I238" s="2075"/>
      <c r="J238" s="2077"/>
      <c r="K238" s="2108"/>
      <c r="L238" s="2109"/>
      <c r="M238" s="2109"/>
      <c r="N238" s="2105"/>
      <c r="O238" s="2106"/>
      <c r="P238" s="2106"/>
      <c r="Q238" s="2107"/>
      <c r="R238" s="2108"/>
      <c r="S238" s="2109"/>
      <c r="T238" s="2109"/>
      <c r="U238" s="2105"/>
      <c r="V238" s="2106"/>
      <c r="W238" s="2106"/>
      <c r="X238" s="2107"/>
      <c r="Y238" s="2108"/>
      <c r="Z238" s="2109"/>
      <c r="AA238" s="2109"/>
      <c r="AB238" s="2105"/>
      <c r="AC238" s="2106"/>
      <c r="AD238" s="2106"/>
      <c r="AE238" s="2107"/>
      <c r="AF238" s="2108"/>
      <c r="AG238" s="2109"/>
      <c r="AH238" s="2109"/>
      <c r="AI238" s="2105"/>
      <c r="AJ238" s="2106"/>
      <c r="AK238" s="2106"/>
      <c r="AL238" s="2107"/>
      <c r="AM238" s="2108"/>
      <c r="AN238" s="855"/>
      <c r="AO238" s="2109"/>
      <c r="AP238" s="854"/>
      <c r="AQ238" s="772"/>
    </row>
    <row r="239" spans="1:43" ht="18" hidden="1" customHeight="1">
      <c r="A239" s="3623"/>
      <c r="B239" s="520"/>
      <c r="C239" s="521"/>
      <c r="D239" s="524"/>
      <c r="E239" s="522"/>
      <c r="F239" s="523"/>
      <c r="G239" s="2074"/>
      <c r="H239" s="2075"/>
      <c r="I239" s="2075"/>
      <c r="J239" s="2077"/>
      <c r="K239" s="2108"/>
      <c r="L239" s="2109"/>
      <c r="M239" s="2109"/>
      <c r="N239" s="2105"/>
      <c r="O239" s="2106"/>
      <c r="P239" s="2106"/>
      <c r="Q239" s="2107"/>
      <c r="R239" s="2108"/>
      <c r="S239" s="2109"/>
      <c r="T239" s="2109"/>
      <c r="U239" s="2105"/>
      <c r="V239" s="2106"/>
      <c r="W239" s="2106"/>
      <c r="X239" s="2107"/>
      <c r="Y239" s="2108"/>
      <c r="Z239" s="2109"/>
      <c r="AA239" s="2109"/>
      <c r="AB239" s="2105"/>
      <c r="AC239" s="2106"/>
      <c r="AD239" s="2106"/>
      <c r="AE239" s="2107"/>
      <c r="AF239" s="2108"/>
      <c r="AG239" s="2109"/>
      <c r="AH239" s="2109"/>
      <c r="AI239" s="2105"/>
      <c r="AJ239" s="2106"/>
      <c r="AK239" s="2106"/>
      <c r="AL239" s="2107"/>
      <c r="AM239" s="2108"/>
      <c r="AN239" s="855"/>
      <c r="AO239" s="2109"/>
      <c r="AP239" s="854"/>
      <c r="AQ239" s="772"/>
    </row>
    <row r="240" spans="1:43" ht="18" hidden="1" customHeight="1">
      <c r="A240" s="3623"/>
      <c r="B240" s="520"/>
      <c r="C240" s="521"/>
      <c r="D240" s="524"/>
      <c r="E240" s="522"/>
      <c r="F240" s="523"/>
      <c r="G240" s="2074"/>
      <c r="H240" s="2075"/>
      <c r="I240" s="2075"/>
      <c r="J240" s="2077"/>
      <c r="K240" s="2108"/>
      <c r="L240" s="2109"/>
      <c r="M240" s="2109"/>
      <c r="N240" s="2105"/>
      <c r="O240" s="2106"/>
      <c r="P240" s="2106"/>
      <c r="Q240" s="2107"/>
      <c r="R240" s="2108"/>
      <c r="S240" s="2109"/>
      <c r="T240" s="2109"/>
      <c r="U240" s="2105"/>
      <c r="V240" s="2106"/>
      <c r="W240" s="2106"/>
      <c r="X240" s="2107"/>
      <c r="Y240" s="2108"/>
      <c r="Z240" s="2109"/>
      <c r="AA240" s="2109"/>
      <c r="AB240" s="2105"/>
      <c r="AC240" s="2106"/>
      <c r="AD240" s="2106"/>
      <c r="AE240" s="2107"/>
      <c r="AF240" s="2108"/>
      <c r="AG240" s="2109"/>
      <c r="AH240" s="2109"/>
      <c r="AI240" s="2105"/>
      <c r="AJ240" s="2106"/>
      <c r="AK240" s="2106"/>
      <c r="AL240" s="2107"/>
      <c r="AM240" s="2108"/>
      <c r="AN240" s="855"/>
      <c r="AO240" s="2109"/>
      <c r="AP240" s="854"/>
      <c r="AQ240" s="772"/>
    </row>
    <row r="241" spans="1:43" ht="18" hidden="1" customHeight="1">
      <c r="A241" s="3623"/>
      <c r="B241" s="520"/>
      <c r="C241" s="521"/>
      <c r="D241" s="524"/>
      <c r="E241" s="522"/>
      <c r="F241" s="523"/>
      <c r="G241" s="2074"/>
      <c r="H241" s="2075"/>
      <c r="I241" s="2075"/>
      <c r="J241" s="2077"/>
      <c r="K241" s="2108"/>
      <c r="L241" s="2109"/>
      <c r="M241" s="2109"/>
      <c r="N241" s="2105"/>
      <c r="O241" s="2106"/>
      <c r="P241" s="2106"/>
      <c r="Q241" s="2107"/>
      <c r="R241" s="2108"/>
      <c r="S241" s="2109"/>
      <c r="T241" s="2109"/>
      <c r="U241" s="2105"/>
      <c r="V241" s="2106"/>
      <c r="W241" s="2106"/>
      <c r="X241" s="2107"/>
      <c r="Y241" s="2108"/>
      <c r="Z241" s="2109"/>
      <c r="AA241" s="2109"/>
      <c r="AB241" s="2105"/>
      <c r="AC241" s="2106"/>
      <c r="AD241" s="2106"/>
      <c r="AE241" s="2107"/>
      <c r="AF241" s="2108"/>
      <c r="AG241" s="2109"/>
      <c r="AH241" s="2109"/>
      <c r="AI241" s="2105"/>
      <c r="AJ241" s="2106"/>
      <c r="AK241" s="2106"/>
      <c r="AL241" s="2107"/>
      <c r="AM241" s="2108"/>
      <c r="AN241" s="855"/>
      <c r="AO241" s="2109"/>
      <c r="AP241" s="854"/>
      <c r="AQ241" s="772"/>
    </row>
    <row r="242" spans="1:43" ht="18" hidden="1" customHeight="1">
      <c r="A242" s="3623"/>
      <c r="B242" s="520"/>
      <c r="C242" s="521"/>
      <c r="D242" s="524"/>
      <c r="E242" s="522"/>
      <c r="F242" s="523"/>
      <c r="G242" s="2074"/>
      <c r="H242" s="2075"/>
      <c r="I242" s="2075"/>
      <c r="J242" s="2077"/>
      <c r="K242" s="2108"/>
      <c r="L242" s="2109"/>
      <c r="M242" s="2109"/>
      <c r="N242" s="2105"/>
      <c r="O242" s="2106"/>
      <c r="P242" s="2106"/>
      <c r="Q242" s="2107"/>
      <c r="R242" s="2108"/>
      <c r="S242" s="2109"/>
      <c r="T242" s="2109"/>
      <c r="U242" s="2105"/>
      <c r="V242" s="2106"/>
      <c r="W242" s="2106"/>
      <c r="X242" s="2107"/>
      <c r="Y242" s="2108"/>
      <c r="Z242" s="2109"/>
      <c r="AA242" s="2109"/>
      <c r="AB242" s="2105"/>
      <c r="AC242" s="2106"/>
      <c r="AD242" s="2106"/>
      <c r="AE242" s="2107"/>
      <c r="AF242" s="2108"/>
      <c r="AG242" s="2109"/>
      <c r="AH242" s="2109"/>
      <c r="AI242" s="2105"/>
      <c r="AJ242" s="2106"/>
      <c r="AK242" s="2106"/>
      <c r="AL242" s="2107"/>
      <c r="AM242" s="2108"/>
      <c r="AN242" s="855"/>
      <c r="AO242" s="2109"/>
      <c r="AP242" s="854"/>
      <c r="AQ242" s="772"/>
    </row>
    <row r="243" spans="1:43" ht="18" hidden="1" customHeight="1">
      <c r="A243" s="3623"/>
      <c r="B243" s="520"/>
      <c r="C243" s="521"/>
      <c r="D243" s="524"/>
      <c r="E243" s="522"/>
      <c r="F243" s="523"/>
      <c r="G243" s="2074"/>
      <c r="H243" s="2075"/>
      <c r="I243" s="2075"/>
      <c r="J243" s="2077"/>
      <c r="K243" s="2108"/>
      <c r="L243" s="2109"/>
      <c r="M243" s="2109"/>
      <c r="N243" s="2105"/>
      <c r="O243" s="2106"/>
      <c r="P243" s="2106"/>
      <c r="Q243" s="2107"/>
      <c r="R243" s="2108"/>
      <c r="S243" s="2109"/>
      <c r="T243" s="2109"/>
      <c r="U243" s="2105"/>
      <c r="V243" s="2106"/>
      <c r="W243" s="2106"/>
      <c r="X243" s="2107"/>
      <c r="Y243" s="2108"/>
      <c r="Z243" s="2109"/>
      <c r="AA243" s="2109"/>
      <c r="AB243" s="2105"/>
      <c r="AC243" s="2106"/>
      <c r="AD243" s="2106"/>
      <c r="AE243" s="2107"/>
      <c r="AF243" s="2108"/>
      <c r="AG243" s="2109"/>
      <c r="AH243" s="2109"/>
      <c r="AI243" s="2105"/>
      <c r="AJ243" s="2106"/>
      <c r="AK243" s="2106"/>
      <c r="AL243" s="2107"/>
      <c r="AM243" s="2108"/>
      <c r="AN243" s="855"/>
      <c r="AO243" s="2109"/>
      <c r="AP243" s="854"/>
      <c r="AQ243" s="772"/>
    </row>
    <row r="244" spans="1:43" ht="18" hidden="1" customHeight="1">
      <c r="A244" s="3623"/>
      <c r="B244" s="526"/>
      <c r="C244" s="527"/>
      <c r="D244" s="528"/>
      <c r="E244" s="528"/>
      <c r="F244" s="529"/>
      <c r="G244" s="2082"/>
      <c r="H244" s="2083"/>
      <c r="I244" s="2083"/>
      <c r="J244" s="2084"/>
      <c r="K244" s="2110"/>
      <c r="L244" s="2111"/>
      <c r="M244" s="2111"/>
      <c r="N244" s="2112"/>
      <c r="O244" s="2113"/>
      <c r="P244" s="2113"/>
      <c r="Q244" s="2114"/>
      <c r="R244" s="2110"/>
      <c r="S244" s="2111"/>
      <c r="T244" s="2111"/>
      <c r="U244" s="2112"/>
      <c r="V244" s="2113"/>
      <c r="W244" s="2113"/>
      <c r="X244" s="2114"/>
      <c r="Y244" s="2110"/>
      <c r="Z244" s="2111"/>
      <c r="AA244" s="2111"/>
      <c r="AB244" s="2112"/>
      <c r="AC244" s="2113"/>
      <c r="AD244" s="2113"/>
      <c r="AE244" s="2114"/>
      <c r="AF244" s="2110"/>
      <c r="AG244" s="2111"/>
      <c r="AH244" s="2111"/>
      <c r="AI244" s="2112"/>
      <c r="AJ244" s="2113"/>
      <c r="AK244" s="2113"/>
      <c r="AL244" s="2114"/>
      <c r="AM244" s="2110"/>
      <c r="AN244" s="856"/>
      <c r="AO244" s="2111"/>
      <c r="AP244" s="854"/>
      <c r="AQ244" s="772"/>
    </row>
    <row r="245" spans="1:43" ht="18" hidden="1" customHeight="1">
      <c r="A245" s="3645"/>
      <c r="B245" s="3662" t="s">
        <v>55</v>
      </c>
      <c r="C245" s="3647"/>
      <c r="D245" s="3663"/>
      <c r="E245" s="3647"/>
      <c r="F245" s="531" t="s">
        <v>56</v>
      </c>
      <c r="G245" s="3664" t="s">
        <v>55</v>
      </c>
      <c r="H245" s="3665"/>
      <c r="I245" s="2115"/>
      <c r="J245" s="2115"/>
      <c r="K245" s="2116" t="s">
        <v>56</v>
      </c>
      <c r="L245" s="2117"/>
      <c r="M245" s="2117"/>
      <c r="N245" s="3959" t="s">
        <v>55</v>
      </c>
      <c r="O245" s="3650"/>
      <c r="P245" s="2118"/>
      <c r="Q245" s="2118"/>
      <c r="R245" s="2116" t="s">
        <v>56</v>
      </c>
      <c r="S245" s="2117"/>
      <c r="T245" s="2117"/>
      <c r="U245" s="3959" t="s">
        <v>55</v>
      </c>
      <c r="V245" s="3650"/>
      <c r="W245" s="2118"/>
      <c r="X245" s="2118"/>
      <c r="Y245" s="2116" t="s">
        <v>56</v>
      </c>
      <c r="Z245" s="2117"/>
      <c r="AA245" s="2117"/>
      <c r="AB245" s="3959" t="s">
        <v>55</v>
      </c>
      <c r="AC245" s="3650"/>
      <c r="AD245" s="2118"/>
      <c r="AE245" s="2118"/>
      <c r="AF245" s="2116" t="s">
        <v>56</v>
      </c>
      <c r="AG245" s="2117"/>
      <c r="AH245" s="2117"/>
      <c r="AI245" s="3959" t="s">
        <v>55</v>
      </c>
      <c r="AJ245" s="3650"/>
      <c r="AK245" s="2118"/>
      <c r="AL245" s="2118"/>
      <c r="AM245" s="2116" t="s">
        <v>56</v>
      </c>
      <c r="AN245" s="857"/>
      <c r="AO245" s="2117"/>
      <c r="AP245" s="854"/>
      <c r="AQ245" s="772"/>
    </row>
    <row r="246" spans="1:43" ht="18" customHeight="1">
      <c r="A246" s="3543" t="s">
        <v>82</v>
      </c>
      <c r="B246" s="3548" t="s">
        <v>57</v>
      </c>
      <c r="C246" s="3549"/>
      <c r="D246" s="112" t="s">
        <v>58</v>
      </c>
      <c r="E246" s="3550" t="s">
        <v>59</v>
      </c>
      <c r="F246" s="3551"/>
      <c r="G246" s="3552" t="s">
        <v>57</v>
      </c>
      <c r="H246" s="3553"/>
      <c r="I246" s="2036" t="s">
        <v>58</v>
      </c>
      <c r="J246" s="3554" t="s">
        <v>59</v>
      </c>
      <c r="K246" s="3555"/>
      <c r="L246" s="2037"/>
      <c r="M246" s="2037"/>
      <c r="N246" s="3552" t="s">
        <v>57</v>
      </c>
      <c r="O246" s="3553"/>
      <c r="P246" s="2036" t="s">
        <v>58</v>
      </c>
      <c r="Q246" s="3554" t="s">
        <v>59</v>
      </c>
      <c r="R246" s="3555"/>
      <c r="S246" s="2037"/>
      <c r="T246" s="2037"/>
      <c r="U246" s="3552" t="s">
        <v>57</v>
      </c>
      <c r="V246" s="3553"/>
      <c r="W246" s="2036" t="s">
        <v>58</v>
      </c>
      <c r="X246" s="3554" t="s">
        <v>59</v>
      </c>
      <c r="Y246" s="3555"/>
      <c r="Z246" s="2037"/>
      <c r="AA246" s="2037"/>
      <c r="AB246" s="3552" t="s">
        <v>57</v>
      </c>
      <c r="AC246" s="3553"/>
      <c r="AD246" s="2036" t="s">
        <v>58</v>
      </c>
      <c r="AE246" s="3554" t="s">
        <v>59</v>
      </c>
      <c r="AF246" s="3555"/>
      <c r="AG246" s="2037"/>
      <c r="AH246" s="2037"/>
      <c r="AI246" s="3552" t="s">
        <v>57</v>
      </c>
      <c r="AJ246" s="3553"/>
      <c r="AK246" s="2036" t="s">
        <v>58</v>
      </c>
      <c r="AL246" s="3554" t="s">
        <v>59</v>
      </c>
      <c r="AM246" s="3555"/>
      <c r="AN246" s="858"/>
      <c r="AO246" s="2037"/>
      <c r="AP246" s="325">
        <v>34</v>
      </c>
      <c r="AQ246" s="1"/>
    </row>
    <row r="247" spans="1:43" ht="18" customHeight="1">
      <c r="A247" s="3544"/>
      <c r="B247" s="3667"/>
      <c r="C247" s="3668"/>
      <c r="D247" s="115"/>
      <c r="E247" s="3669"/>
      <c r="F247" s="3670"/>
      <c r="G247" s="3671">
        <f>(I247*70+J247*75+G249*25+I249*60+J249*45)</f>
        <v>638</v>
      </c>
      <c r="H247" s="3672"/>
      <c r="I247" s="2038">
        <v>4.0999999999999996</v>
      </c>
      <c r="J247" s="3673">
        <v>2.6</v>
      </c>
      <c r="K247" s="3557"/>
      <c r="L247" s="3216"/>
      <c r="M247" s="3216"/>
      <c r="N247" s="3671">
        <f>(P247*70+Q247*75+N249*25+P249*60+Q249*45)</f>
        <v>749</v>
      </c>
      <c r="O247" s="3672"/>
      <c r="P247" s="2038">
        <v>4.4000000000000004</v>
      </c>
      <c r="Q247" s="3673">
        <v>3</v>
      </c>
      <c r="R247" s="3557"/>
      <c r="S247" s="3216"/>
      <c r="T247" s="3216"/>
      <c r="U247" s="3671">
        <f>(W247*70+X247*75+U249*25+W249*60+X249*45)</f>
        <v>662.5</v>
      </c>
      <c r="V247" s="3672"/>
      <c r="W247" s="2038">
        <v>5.0999999999999996</v>
      </c>
      <c r="X247" s="3673">
        <v>1.9</v>
      </c>
      <c r="Y247" s="3557"/>
      <c r="Z247" s="3216"/>
      <c r="AA247" s="3216"/>
      <c r="AB247" s="3671">
        <f>(AD247*70+AE247*75+AB249*25+AD249*60+AE249*45)</f>
        <v>667.5</v>
      </c>
      <c r="AC247" s="3672"/>
      <c r="AD247" s="2038">
        <v>4</v>
      </c>
      <c r="AE247" s="3673">
        <v>2</v>
      </c>
      <c r="AF247" s="3557"/>
      <c r="AG247" s="3216"/>
      <c r="AH247" s="3216"/>
      <c r="AI247" s="3671">
        <f>(AK247*70+AL247*75+AI249*25+AK249*60+AL249*45)</f>
        <v>499.5</v>
      </c>
      <c r="AJ247" s="3672"/>
      <c r="AK247" s="2038">
        <v>2.8</v>
      </c>
      <c r="AL247" s="3673">
        <v>1.9</v>
      </c>
      <c r="AM247" s="3557"/>
      <c r="AN247" s="859"/>
      <c r="AO247" s="3216"/>
      <c r="AP247" s="3678" t="s">
        <v>532</v>
      </c>
      <c r="AQ247" s="3679"/>
    </row>
    <row r="248" spans="1:43" ht="18" customHeight="1">
      <c r="A248" s="3544"/>
      <c r="B248" s="3674" t="s">
        <v>50</v>
      </c>
      <c r="C248" s="3668"/>
      <c r="D248" s="118" t="s">
        <v>60</v>
      </c>
      <c r="E248" s="3675" t="s">
        <v>61</v>
      </c>
      <c r="F248" s="3670"/>
      <c r="G248" s="3546" t="s">
        <v>50</v>
      </c>
      <c r="H248" s="3547"/>
      <c r="I248" s="2040" t="s">
        <v>60</v>
      </c>
      <c r="J248" s="3556" t="s">
        <v>61</v>
      </c>
      <c r="K248" s="3557"/>
      <c r="L248" s="2041"/>
      <c r="M248" s="2041"/>
      <c r="N248" s="3546" t="s">
        <v>50</v>
      </c>
      <c r="O248" s="3547"/>
      <c r="P248" s="2040" t="s">
        <v>60</v>
      </c>
      <c r="Q248" s="3556" t="s">
        <v>61</v>
      </c>
      <c r="R248" s="3557"/>
      <c r="S248" s="2041"/>
      <c r="T248" s="2041"/>
      <c r="U248" s="3546" t="s">
        <v>50</v>
      </c>
      <c r="V248" s="3547"/>
      <c r="W248" s="2040" t="s">
        <v>60</v>
      </c>
      <c r="X248" s="3556" t="s">
        <v>61</v>
      </c>
      <c r="Y248" s="3557"/>
      <c r="Z248" s="2041"/>
      <c r="AA248" s="2041"/>
      <c r="AB248" s="3546" t="s">
        <v>50</v>
      </c>
      <c r="AC248" s="3547"/>
      <c r="AD248" s="2040" t="s">
        <v>60</v>
      </c>
      <c r="AE248" s="3556" t="s">
        <v>61</v>
      </c>
      <c r="AF248" s="3557"/>
      <c r="AG248" s="2041"/>
      <c r="AH248" s="2041"/>
      <c r="AI248" s="3546" t="s">
        <v>50</v>
      </c>
      <c r="AJ248" s="3547"/>
      <c r="AK248" s="2040" t="s">
        <v>60</v>
      </c>
      <c r="AL248" s="3556" t="s">
        <v>61</v>
      </c>
      <c r="AM248" s="3557"/>
      <c r="AN248" s="860"/>
      <c r="AO248" s="2041"/>
      <c r="AP248" s="772"/>
      <c r="AQ248" s="772"/>
    </row>
    <row r="249" spans="1:43" ht="18" customHeight="1">
      <c r="A249" s="3544"/>
      <c r="B249" s="3674"/>
      <c r="C249" s="3668"/>
      <c r="D249" s="115"/>
      <c r="E249" s="3669"/>
      <c r="F249" s="3670"/>
      <c r="G249" s="3546">
        <v>1.2</v>
      </c>
      <c r="H249" s="3547"/>
      <c r="I249" s="2038"/>
      <c r="J249" s="3673">
        <v>2.8</v>
      </c>
      <c r="K249" s="3557"/>
      <c r="L249" s="2039"/>
      <c r="M249" s="2039"/>
      <c r="N249" s="3546">
        <v>1.2</v>
      </c>
      <c r="O249" s="3547"/>
      <c r="P249" s="2038">
        <v>1</v>
      </c>
      <c r="Q249" s="3673">
        <v>2.8</v>
      </c>
      <c r="R249" s="3557"/>
      <c r="S249" s="2039"/>
      <c r="T249" s="2039"/>
      <c r="U249" s="3546">
        <v>1.3</v>
      </c>
      <c r="V249" s="3547"/>
      <c r="W249" s="2038"/>
      <c r="X249" s="3673">
        <v>2.9</v>
      </c>
      <c r="Y249" s="3557"/>
      <c r="Z249" s="2039"/>
      <c r="AA249" s="2039"/>
      <c r="AB249" s="3546">
        <v>1.7</v>
      </c>
      <c r="AC249" s="3547"/>
      <c r="AD249" s="2038">
        <v>1</v>
      </c>
      <c r="AE249" s="3673">
        <v>3</v>
      </c>
      <c r="AF249" s="3557"/>
      <c r="AG249" s="2039"/>
      <c r="AH249" s="2039"/>
      <c r="AI249" s="3546">
        <v>1.4</v>
      </c>
      <c r="AJ249" s="3547"/>
      <c r="AK249" s="2038"/>
      <c r="AL249" s="3673">
        <v>2.8</v>
      </c>
      <c r="AM249" s="3557"/>
      <c r="AN249" s="859"/>
      <c r="AO249" s="2039"/>
      <c r="AP249" s="772"/>
      <c r="AQ249" s="772"/>
    </row>
    <row r="250" spans="1:43" ht="18" customHeight="1">
      <c r="A250" s="3544"/>
      <c r="B250" s="3676" t="s">
        <v>62</v>
      </c>
      <c r="C250" s="3668"/>
      <c r="D250" s="121" t="s">
        <v>63</v>
      </c>
      <c r="E250" s="3677" t="s">
        <v>64</v>
      </c>
      <c r="F250" s="3670"/>
      <c r="G250" s="3546" t="s">
        <v>62</v>
      </c>
      <c r="H250" s="3547"/>
      <c r="I250" s="2040" t="s">
        <v>63</v>
      </c>
      <c r="J250" s="3556" t="s">
        <v>64</v>
      </c>
      <c r="K250" s="3557"/>
      <c r="L250" s="2041"/>
      <c r="M250" s="2041"/>
      <c r="N250" s="3546" t="s">
        <v>62</v>
      </c>
      <c r="O250" s="3547"/>
      <c r="P250" s="2040" t="s">
        <v>63</v>
      </c>
      <c r="Q250" s="3556" t="s">
        <v>64</v>
      </c>
      <c r="R250" s="3557"/>
      <c r="S250" s="2041"/>
      <c r="T250" s="2041"/>
      <c r="U250" s="3546" t="s">
        <v>62</v>
      </c>
      <c r="V250" s="3547"/>
      <c r="W250" s="2040" t="s">
        <v>63</v>
      </c>
      <c r="X250" s="3556" t="s">
        <v>64</v>
      </c>
      <c r="Y250" s="3557"/>
      <c r="Z250" s="2041"/>
      <c r="AA250" s="2041"/>
      <c r="AB250" s="3546" t="s">
        <v>62</v>
      </c>
      <c r="AC250" s="3547"/>
      <c r="AD250" s="2040" t="s">
        <v>63</v>
      </c>
      <c r="AE250" s="3556" t="s">
        <v>64</v>
      </c>
      <c r="AF250" s="3557"/>
      <c r="AG250" s="2041"/>
      <c r="AH250" s="2041"/>
      <c r="AI250" s="3546" t="s">
        <v>62</v>
      </c>
      <c r="AJ250" s="3547"/>
      <c r="AK250" s="2040" t="s">
        <v>63</v>
      </c>
      <c r="AL250" s="3556" t="s">
        <v>64</v>
      </c>
      <c r="AM250" s="3557"/>
      <c r="AN250" s="860"/>
      <c r="AO250" s="2041"/>
      <c r="AP250" s="772"/>
      <c r="AQ250" s="772"/>
    </row>
    <row r="251" spans="1:43" ht="18" customHeight="1" thickBot="1">
      <c r="A251" s="3545"/>
      <c r="B251" s="3539"/>
      <c r="C251" s="3540"/>
      <c r="D251" s="124"/>
      <c r="E251" s="3541"/>
      <c r="F251" s="3542"/>
      <c r="G251" s="3535">
        <f>(J247*7+I247*2+G249*1)*4/G247</f>
        <v>0.17304075235109717</v>
      </c>
      <c r="H251" s="3536"/>
      <c r="I251" s="2042">
        <f>(J247*3+J249*5)*9/G247</f>
        <v>0.30752351097178687</v>
      </c>
      <c r="J251" s="3537">
        <f>1-G251-I251</f>
        <v>0.51943573667711596</v>
      </c>
      <c r="K251" s="3538"/>
      <c r="L251" s="2043"/>
      <c r="M251" s="2043"/>
      <c r="N251" s="3535">
        <f>(Q247*7+P247*2+N249*1)*4/N247</f>
        <v>0.16555407209612816</v>
      </c>
      <c r="O251" s="3536"/>
      <c r="P251" s="2042">
        <f>(Q247*3+Q249*5)*9/N247</f>
        <v>0.27636849132176233</v>
      </c>
      <c r="Q251" s="3537">
        <f>1-N251-P251</f>
        <v>0.55807743658210951</v>
      </c>
      <c r="R251" s="3538"/>
      <c r="S251" s="2043"/>
      <c r="T251" s="2043"/>
      <c r="U251" s="3535">
        <f>(X247*7+W247*2+U249*1)*4/U247</f>
        <v>0.14973584905660378</v>
      </c>
      <c r="V251" s="3536"/>
      <c r="W251" s="2042">
        <f>(X247*3+X249*5)*9/U247</f>
        <v>0.27441509433962263</v>
      </c>
      <c r="X251" s="3537">
        <f>1-U251-W251</f>
        <v>0.57584905660377361</v>
      </c>
      <c r="Y251" s="3538"/>
      <c r="Z251" s="2043"/>
      <c r="AA251" s="2043"/>
      <c r="AB251" s="3535">
        <f>(AE247*7+AD247*2+AB249*1)*4/AB247</f>
        <v>0.14202247191011236</v>
      </c>
      <c r="AC251" s="3536"/>
      <c r="AD251" s="2042">
        <f>(AE247*3+AE249*5)*9/AB247</f>
        <v>0.28314606741573034</v>
      </c>
      <c r="AE251" s="3537">
        <f>1-AB251-AD251</f>
        <v>0.57483146067415725</v>
      </c>
      <c r="AF251" s="3538"/>
      <c r="AG251" s="2043"/>
      <c r="AH251" s="2043"/>
      <c r="AI251" s="3535">
        <f>(AL247*7+AK247*2+AI249*1)*4/AI247</f>
        <v>0.16256256256256255</v>
      </c>
      <c r="AJ251" s="3536"/>
      <c r="AK251" s="2042">
        <f>(AL247*3+AL249*5)*9/AI247</f>
        <v>0.35495495495495494</v>
      </c>
      <c r="AL251" s="3537">
        <f>1-AI251-AK251</f>
        <v>0.48248248248248254</v>
      </c>
      <c r="AM251" s="3538"/>
      <c r="AN251" s="861"/>
      <c r="AO251" s="2043"/>
      <c r="AP251" s="772"/>
      <c r="AQ251" s="772"/>
    </row>
    <row r="252" spans="1:43" ht="18" customHeight="1">
      <c r="A252" s="1142" t="s">
        <v>355</v>
      </c>
      <c r="B252" s="1141"/>
      <c r="C252" s="1142"/>
      <c r="D252" s="1141"/>
      <c r="E252" s="1141"/>
      <c r="F252" s="1142"/>
      <c r="G252" s="1141"/>
      <c r="H252" s="1142"/>
      <c r="I252" s="1141"/>
      <c r="J252" s="1141"/>
      <c r="K252" s="1142"/>
      <c r="L252" s="1141"/>
      <c r="M252" s="1141"/>
      <c r="N252" s="1141"/>
      <c r="O252" s="1142"/>
      <c r="P252" s="1141"/>
      <c r="Q252" s="1141"/>
      <c r="R252" s="1142"/>
      <c r="S252" s="1141"/>
      <c r="T252" s="1141"/>
      <c r="U252" s="1141"/>
      <c r="V252" s="1142"/>
      <c r="W252" s="1141"/>
      <c r="X252" s="1141"/>
      <c r="Y252" s="1142"/>
      <c r="Z252" s="1141"/>
      <c r="AA252" s="1141"/>
      <c r="AB252" s="1141"/>
      <c r="AC252" s="1142"/>
      <c r="AD252" s="1141"/>
      <c r="AE252" s="1141"/>
      <c r="AF252" s="1142"/>
      <c r="AG252" s="1141"/>
      <c r="AH252" s="1141"/>
      <c r="AI252" s="1141"/>
      <c r="AJ252" s="1142"/>
      <c r="AK252" s="1141"/>
      <c r="AL252" s="1141"/>
      <c r="AM252" s="1142"/>
      <c r="AN252" s="862"/>
      <c r="AO252" s="1141"/>
      <c r="AP252" s="772"/>
      <c r="AQ252" s="772"/>
    </row>
    <row r="253" spans="1:43" ht="18" customHeight="1">
      <c r="A253" s="1142" t="s">
        <v>356</v>
      </c>
      <c r="B253" s="1141"/>
      <c r="C253" s="1142"/>
      <c r="D253" s="1141"/>
      <c r="E253" s="1141"/>
      <c r="F253" s="1142"/>
      <c r="G253" s="1141"/>
      <c r="H253" s="1142"/>
      <c r="I253" s="1141"/>
      <c r="J253" s="1141"/>
      <c r="K253" s="1142"/>
      <c r="L253" s="1141"/>
      <c r="M253" s="1141"/>
      <c r="N253" s="1141"/>
      <c r="O253" s="1142"/>
      <c r="P253" s="1141"/>
      <c r="Q253" s="1141"/>
      <c r="R253" s="1142"/>
      <c r="S253" s="1141"/>
      <c r="T253" s="1141"/>
      <c r="U253" s="1141"/>
      <c r="V253" s="1142"/>
      <c r="W253" s="1141"/>
      <c r="X253" s="1141" t="s">
        <v>357</v>
      </c>
      <c r="Y253" s="1142"/>
      <c r="Z253" s="1141"/>
      <c r="AA253" s="1141"/>
      <c r="AB253" s="1141"/>
      <c r="AC253" s="1142"/>
      <c r="AD253" s="1141"/>
      <c r="AE253" s="1141"/>
      <c r="AF253" s="1142"/>
      <c r="AG253" s="1141"/>
      <c r="AH253" s="1141"/>
      <c r="AI253" s="1141"/>
      <c r="AJ253" s="1142"/>
      <c r="AK253" s="1141"/>
      <c r="AL253" s="1141"/>
      <c r="AM253" s="1142"/>
      <c r="AN253" s="863"/>
      <c r="AO253" s="1141"/>
      <c r="AP253" s="772"/>
      <c r="AQ253" s="772"/>
    </row>
    <row r="254" spans="1:43" ht="15" customHeight="1">
      <c r="A254" s="3534" t="s">
        <v>358</v>
      </c>
      <c r="B254" s="3533"/>
      <c r="C254" s="3533"/>
      <c r="D254" s="3533"/>
      <c r="E254" s="3533"/>
      <c r="F254" s="3533"/>
      <c r="G254" s="3533"/>
      <c r="H254" s="3533"/>
      <c r="I254" s="3533"/>
      <c r="J254" s="3533"/>
      <c r="K254" s="3533"/>
      <c r="L254" s="3533"/>
      <c r="M254" s="3533"/>
      <c r="N254" s="3533"/>
      <c r="O254" s="3533"/>
      <c r="P254" s="3533"/>
      <c r="Q254" s="3533"/>
      <c r="R254" s="3533"/>
      <c r="S254" s="3533"/>
      <c r="T254" s="3533"/>
      <c r="U254" s="3533"/>
      <c r="V254" s="3533"/>
      <c r="W254" s="3533"/>
      <c r="X254" s="3533"/>
      <c r="Y254" s="3533"/>
      <c r="Z254" s="3533"/>
      <c r="AA254" s="3533"/>
      <c r="AB254" s="3533"/>
      <c r="AC254" s="3533"/>
      <c r="AD254" s="3533"/>
      <c r="AE254" s="3533"/>
      <c r="AF254" s="3533"/>
      <c r="AG254" s="3533"/>
      <c r="AH254" s="3533"/>
      <c r="AI254" s="3533"/>
      <c r="AJ254" s="3533"/>
      <c r="AK254" s="3533"/>
      <c r="AL254" s="3533"/>
      <c r="AM254" s="3533"/>
    </row>
    <row r="255" spans="1:43" ht="15" customHeight="1">
      <c r="A255" s="3532" t="s">
        <v>359</v>
      </c>
      <c r="B255" s="3533"/>
      <c r="C255" s="3533"/>
      <c r="D255" s="3533"/>
      <c r="E255" s="3533"/>
      <c r="F255" s="3533"/>
      <c r="G255" s="3533"/>
      <c r="H255" s="3533"/>
      <c r="I255" s="3533"/>
      <c r="J255" s="3533"/>
      <c r="K255" s="3533"/>
      <c r="L255" s="3533"/>
      <c r="M255" s="3533"/>
      <c r="N255" s="3533"/>
      <c r="O255" s="3533"/>
      <c r="P255" s="3533"/>
      <c r="Q255" s="3533"/>
      <c r="R255" s="3533"/>
      <c r="S255" s="3533"/>
      <c r="T255" s="3533"/>
      <c r="U255" s="3533"/>
      <c r="V255" s="3533"/>
      <c r="W255" s="3533"/>
      <c r="X255" s="3533"/>
      <c r="Y255" s="3533"/>
      <c r="Z255" s="3533"/>
      <c r="AA255" s="3533"/>
      <c r="AB255" s="3533"/>
      <c r="AC255" s="3533"/>
      <c r="AD255" s="3533"/>
      <c r="AE255" s="3533"/>
      <c r="AF255" s="3533"/>
      <c r="AG255" s="3533"/>
      <c r="AH255" s="3533"/>
      <c r="AI255" s="3533"/>
      <c r="AJ255" s="3533"/>
      <c r="AK255" s="3533"/>
      <c r="AL255" s="3533"/>
      <c r="AM255" s="3533"/>
    </row>
  </sheetData>
  <mergeCells count="208">
    <mergeCell ref="AP247:AQ247"/>
    <mergeCell ref="N247:O247"/>
    <mergeCell ref="Q247:R247"/>
    <mergeCell ref="AD229:AE229"/>
    <mergeCell ref="AI229:AJ229"/>
    <mergeCell ref="AI169:AI183"/>
    <mergeCell ref="W229:X229"/>
    <mergeCell ref="AI139:AI153"/>
    <mergeCell ref="AK229:AL229"/>
    <mergeCell ref="AL249:AM249"/>
    <mergeCell ref="AB245:AC245"/>
    <mergeCell ref="AI245:AJ245"/>
    <mergeCell ref="AI246:AJ246"/>
    <mergeCell ref="AL246:AM246"/>
    <mergeCell ref="U248:V248"/>
    <mergeCell ref="X248:Y248"/>
    <mergeCell ref="AB248:AC248"/>
    <mergeCell ref="U247:V247"/>
    <mergeCell ref="X247:Y247"/>
    <mergeCell ref="AB247:AC247"/>
    <mergeCell ref="AE247:AF247"/>
    <mergeCell ref="AI247:AJ247"/>
    <mergeCell ref="AL247:AM247"/>
    <mergeCell ref="AE248:AF248"/>
    <mergeCell ref="AL248:AM248"/>
    <mergeCell ref="A246:A251"/>
    <mergeCell ref="B246:C246"/>
    <mergeCell ref="AI199:AI213"/>
    <mergeCell ref="AB199:AB213"/>
    <mergeCell ref="AB229:AC229"/>
    <mergeCell ref="U249:V249"/>
    <mergeCell ref="X249:Y249"/>
    <mergeCell ref="AB249:AC249"/>
    <mergeCell ref="AE249:AF249"/>
    <mergeCell ref="AI249:AJ249"/>
    <mergeCell ref="E246:F246"/>
    <mergeCell ref="G246:H246"/>
    <mergeCell ref="J246:K246"/>
    <mergeCell ref="N246:O246"/>
    <mergeCell ref="Q246:R246"/>
    <mergeCell ref="U246:V246"/>
    <mergeCell ref="X246:Y246"/>
    <mergeCell ref="AB246:AC246"/>
    <mergeCell ref="AE246:AF246"/>
    <mergeCell ref="AI248:AJ248"/>
    <mergeCell ref="B247:C247"/>
    <mergeCell ref="E247:F247"/>
    <mergeCell ref="G247:H247"/>
    <mergeCell ref="J247:K247"/>
    <mergeCell ref="AL250:AM250"/>
    <mergeCell ref="B251:C251"/>
    <mergeCell ref="E251:F251"/>
    <mergeCell ref="G251:H251"/>
    <mergeCell ref="J251:K251"/>
    <mergeCell ref="N251:O251"/>
    <mergeCell ref="Q251:R251"/>
    <mergeCell ref="U251:V251"/>
    <mergeCell ref="X251:Y251"/>
    <mergeCell ref="AB251:AC251"/>
    <mergeCell ref="Q250:R250"/>
    <mergeCell ref="U250:V250"/>
    <mergeCell ref="X250:Y250"/>
    <mergeCell ref="AB250:AC250"/>
    <mergeCell ref="AE250:AF250"/>
    <mergeCell ref="AI250:AJ250"/>
    <mergeCell ref="N250:O250"/>
    <mergeCell ref="AE251:AF251"/>
    <mergeCell ref="AI251:AJ251"/>
    <mergeCell ref="AL251:AM251"/>
    <mergeCell ref="J250:K250"/>
    <mergeCell ref="B250:C250"/>
    <mergeCell ref="E250:F250"/>
    <mergeCell ref="G250:H250"/>
    <mergeCell ref="B248:C248"/>
    <mergeCell ref="E248:F248"/>
    <mergeCell ref="G248:H248"/>
    <mergeCell ref="J248:K248"/>
    <mergeCell ref="N248:O248"/>
    <mergeCell ref="Q248:R248"/>
    <mergeCell ref="B249:C249"/>
    <mergeCell ref="E249:F249"/>
    <mergeCell ref="G249:H249"/>
    <mergeCell ref="J249:K249"/>
    <mergeCell ref="N249:O249"/>
    <mergeCell ref="Q249:R249"/>
    <mergeCell ref="A199:A213"/>
    <mergeCell ref="B199:B213"/>
    <mergeCell ref="N199:N213"/>
    <mergeCell ref="G199:G213"/>
    <mergeCell ref="U199:U213"/>
    <mergeCell ref="A230:A245"/>
    <mergeCell ref="B245:C245"/>
    <mergeCell ref="D245:E245"/>
    <mergeCell ref="G245:H245"/>
    <mergeCell ref="N245:O245"/>
    <mergeCell ref="U245:V245"/>
    <mergeCell ref="I229:J229"/>
    <mergeCell ref="A214:A229"/>
    <mergeCell ref="B229:C229"/>
    <mergeCell ref="D229:E229"/>
    <mergeCell ref="G229:H229"/>
    <mergeCell ref="N229:O229"/>
    <mergeCell ref="P229:Q229"/>
    <mergeCell ref="U229:V229"/>
    <mergeCell ref="A184:A198"/>
    <mergeCell ref="B184:B198"/>
    <mergeCell ref="N184:N198"/>
    <mergeCell ref="G184:G198"/>
    <mergeCell ref="U184:U198"/>
    <mergeCell ref="AB184:AB198"/>
    <mergeCell ref="AI184:AI198"/>
    <mergeCell ref="A169:A183"/>
    <mergeCell ref="B169:B183"/>
    <mergeCell ref="G169:G183"/>
    <mergeCell ref="N169:N183"/>
    <mergeCell ref="U169:U183"/>
    <mergeCell ref="AB169:AB183"/>
    <mergeCell ref="A154:A168"/>
    <mergeCell ref="B154:B168"/>
    <mergeCell ref="G154:G168"/>
    <mergeCell ref="N154:N168"/>
    <mergeCell ref="U154:U168"/>
    <mergeCell ref="AB154:AB168"/>
    <mergeCell ref="AI154:AI168"/>
    <mergeCell ref="A139:A153"/>
    <mergeCell ref="B139:B153"/>
    <mergeCell ref="G139:G153"/>
    <mergeCell ref="N139:N153"/>
    <mergeCell ref="U139:U153"/>
    <mergeCell ref="AB139:AB153"/>
    <mergeCell ref="A124:A138"/>
    <mergeCell ref="B124:B138"/>
    <mergeCell ref="G124:G138"/>
    <mergeCell ref="N124:N138"/>
    <mergeCell ref="U124:U138"/>
    <mergeCell ref="AB124:AB138"/>
    <mergeCell ref="AI124:AI138"/>
    <mergeCell ref="A109:A123"/>
    <mergeCell ref="B109:B123"/>
    <mergeCell ref="G109:G123"/>
    <mergeCell ref="N109:N123"/>
    <mergeCell ref="U109:U123"/>
    <mergeCell ref="AB109:AB123"/>
    <mergeCell ref="AI109:AI123"/>
    <mergeCell ref="AI94:AI108"/>
    <mergeCell ref="A79:A93"/>
    <mergeCell ref="B79:B93"/>
    <mergeCell ref="N79:N93"/>
    <mergeCell ref="U79:U93"/>
    <mergeCell ref="AB79:AB93"/>
    <mergeCell ref="G79:G93"/>
    <mergeCell ref="G94:G108"/>
    <mergeCell ref="AI79:AI93"/>
    <mergeCell ref="B19:B33"/>
    <mergeCell ref="G19:G33"/>
    <mergeCell ref="N19:N33"/>
    <mergeCell ref="U19:U33"/>
    <mergeCell ref="A94:A108"/>
    <mergeCell ref="B94:B108"/>
    <mergeCell ref="N94:N108"/>
    <mergeCell ref="U94:U108"/>
    <mergeCell ref="AB94:AB108"/>
    <mergeCell ref="AB19:AB33"/>
    <mergeCell ref="N34:N48"/>
    <mergeCell ref="A1:AO1"/>
    <mergeCell ref="A2:A3"/>
    <mergeCell ref="B2:C2"/>
    <mergeCell ref="G2:H2"/>
    <mergeCell ref="N2:O2"/>
    <mergeCell ref="U2:V2"/>
    <mergeCell ref="AB2:AC2"/>
    <mergeCell ref="AI2:AJ2"/>
    <mergeCell ref="U4:U18"/>
    <mergeCell ref="V4:Y5"/>
    <mergeCell ref="AB4:AB18"/>
    <mergeCell ref="AC4:AF5"/>
    <mergeCell ref="AI4:AI18"/>
    <mergeCell ref="AJ4:AM5"/>
    <mergeCell ref="A4:A18"/>
    <mergeCell ref="B4:B18"/>
    <mergeCell ref="G4:G18"/>
    <mergeCell ref="O4:R5"/>
    <mergeCell ref="H4:K5"/>
    <mergeCell ref="N4:N18"/>
    <mergeCell ref="AI19:AI33"/>
    <mergeCell ref="A34:A48"/>
    <mergeCell ref="B34:B48"/>
    <mergeCell ref="A254:AM254"/>
    <mergeCell ref="A255:AM255"/>
    <mergeCell ref="A64:A78"/>
    <mergeCell ref="B64:B78"/>
    <mergeCell ref="N64:N78"/>
    <mergeCell ref="U64:U78"/>
    <mergeCell ref="AB64:AB78"/>
    <mergeCell ref="AI64:AI78"/>
    <mergeCell ref="A49:A63"/>
    <mergeCell ref="B49:B63"/>
    <mergeCell ref="N49:N63"/>
    <mergeCell ref="U49:U63"/>
    <mergeCell ref="AB49:AB63"/>
    <mergeCell ref="G34:G48"/>
    <mergeCell ref="G49:G63"/>
    <mergeCell ref="G64:G78"/>
    <mergeCell ref="AI49:AI63"/>
    <mergeCell ref="AI34:AI48"/>
    <mergeCell ref="U34:U48"/>
    <mergeCell ref="AB34:AB48"/>
    <mergeCell ref="A19:A33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68" orientation="landscape" r:id="rId1"/>
  <colBreaks count="1" manualBreakCount="1">
    <brk id="39" max="25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  <pageSetUpPr fitToPage="1"/>
  </sheetPr>
  <dimension ref="A1:AU255"/>
  <sheetViews>
    <sheetView view="pageBreakPreview" zoomScale="70" zoomScaleNormal="70" zoomScaleSheetLayoutView="70" workbookViewId="0">
      <selection activeCell="J2" sqref="J2"/>
    </sheetView>
  </sheetViews>
  <sheetFormatPr defaultColWidth="12.625" defaultRowHeight="15" customHeight="1"/>
  <cols>
    <col min="1" max="1" width="3.125" style="413" customWidth="1"/>
    <col min="2" max="2" width="4.875" style="413" hidden="1" customWidth="1"/>
    <col min="3" max="6" width="6.625" style="413" hidden="1" customWidth="1"/>
    <col min="7" max="7" width="4.875" style="413" customWidth="1"/>
    <col min="8" max="8" width="10.125" style="413" customWidth="1"/>
    <col min="9" max="11" width="6.625" style="413" customWidth="1"/>
    <col min="12" max="13" width="6.625" style="413" hidden="1" customWidth="1"/>
    <col min="14" max="14" width="4.875" style="413" customWidth="1"/>
    <col min="15" max="15" width="12.25" style="413" customWidth="1"/>
    <col min="16" max="18" width="6.625" style="413" customWidth="1"/>
    <col min="19" max="20" width="6.625" style="413" hidden="1" customWidth="1"/>
    <col min="21" max="21" width="4.875" style="413" customWidth="1"/>
    <col min="22" max="22" width="11.75" style="413" customWidth="1"/>
    <col min="23" max="25" width="6.625" style="413" customWidth="1"/>
    <col min="26" max="27" width="6.625" style="413" hidden="1" customWidth="1"/>
    <col min="28" max="28" width="4.875" style="413" customWidth="1"/>
    <col min="29" max="29" width="12.125" style="413" customWidth="1"/>
    <col min="30" max="32" width="6.625" style="413" customWidth="1"/>
    <col min="33" max="34" width="6.625" style="413" hidden="1" customWidth="1"/>
    <col min="35" max="35" width="4.875" style="413" customWidth="1"/>
    <col min="36" max="36" width="10" style="413" customWidth="1"/>
    <col min="37" max="39" width="6.625" style="413" customWidth="1"/>
    <col min="40" max="41" width="6.625" style="413" hidden="1" customWidth="1"/>
    <col min="42" max="42" width="4.875" style="413" hidden="1" customWidth="1"/>
    <col min="43" max="46" width="6.625" style="413" hidden="1" customWidth="1"/>
    <col min="47" max="52" width="7.875" style="413" customWidth="1"/>
    <col min="53" max="16384" width="12.625" style="413"/>
  </cols>
  <sheetData>
    <row r="1" spans="1:46" ht="26.25" customHeight="1" thickBot="1">
      <c r="A1" s="3563" t="s">
        <v>587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  <c r="U1" s="3564"/>
      <c r="V1" s="3564"/>
      <c r="W1" s="3564"/>
      <c r="X1" s="3564"/>
      <c r="Y1" s="3564"/>
      <c r="Z1" s="3564"/>
      <c r="AA1" s="3564"/>
      <c r="AB1" s="3564"/>
      <c r="AC1" s="3564"/>
      <c r="AD1" s="3564"/>
      <c r="AE1" s="3564"/>
      <c r="AF1" s="3564"/>
      <c r="AG1" s="3564"/>
      <c r="AH1" s="3564"/>
      <c r="AI1" s="3961"/>
      <c r="AJ1" s="3961"/>
      <c r="AK1" s="3961"/>
      <c r="AL1" s="3961"/>
      <c r="AM1" s="3961"/>
      <c r="AN1" s="3564"/>
      <c r="AO1" s="3564"/>
      <c r="AP1" s="3564"/>
      <c r="AQ1" s="3564"/>
      <c r="AR1" s="3564"/>
      <c r="AS1" s="3564"/>
      <c r="AT1" s="3564"/>
    </row>
    <row r="2" spans="1:46" ht="18" customHeight="1">
      <c r="A2" s="3565"/>
      <c r="B2" s="3567">
        <v>44633</v>
      </c>
      <c r="C2" s="3568"/>
      <c r="D2" s="414" t="s">
        <v>0</v>
      </c>
      <c r="E2" s="415"/>
      <c r="F2" s="416" t="s">
        <v>1</v>
      </c>
      <c r="G2" s="3680">
        <v>45824</v>
      </c>
      <c r="H2" s="3681"/>
      <c r="I2" s="758" t="s">
        <v>2</v>
      </c>
      <c r="J2" s="4238">
        <v>22</v>
      </c>
      <c r="K2" s="900" t="s">
        <v>1</v>
      </c>
      <c r="L2" s="757"/>
      <c r="M2" s="757"/>
      <c r="N2" s="3680">
        <f>G2+1</f>
        <v>45825</v>
      </c>
      <c r="O2" s="3682"/>
      <c r="P2" s="901" t="s">
        <v>3</v>
      </c>
      <c r="Q2" s="4238">
        <v>24</v>
      </c>
      <c r="R2" s="900" t="s">
        <v>1</v>
      </c>
      <c r="S2" s="757"/>
      <c r="T2" s="757"/>
      <c r="U2" s="3680">
        <f>N2+1</f>
        <v>45826</v>
      </c>
      <c r="V2" s="3682"/>
      <c r="W2" s="901" t="s">
        <v>4</v>
      </c>
      <c r="X2" s="4238">
        <v>22</v>
      </c>
      <c r="Y2" s="900" t="s">
        <v>1</v>
      </c>
      <c r="Z2" s="757"/>
      <c r="AA2" s="757"/>
      <c r="AB2" s="3680">
        <f>U2+1</f>
        <v>45827</v>
      </c>
      <c r="AC2" s="3682"/>
      <c r="AD2" s="901" t="s">
        <v>5</v>
      </c>
      <c r="AE2" s="4238">
        <v>22</v>
      </c>
      <c r="AF2" s="900" t="s">
        <v>1</v>
      </c>
      <c r="AG2" s="757"/>
      <c r="AH2" s="757"/>
      <c r="AI2" s="3962">
        <f>AB2+1</f>
        <v>45828</v>
      </c>
      <c r="AJ2" s="3963"/>
      <c r="AK2" s="1064" t="s">
        <v>6</v>
      </c>
      <c r="AL2" s="4238">
        <v>22</v>
      </c>
      <c r="AM2" s="2550" t="s">
        <v>1</v>
      </c>
      <c r="AN2" s="417"/>
      <c r="AO2" s="417"/>
      <c r="AP2" s="3567">
        <v>44639</v>
      </c>
      <c r="AQ2" s="3568"/>
      <c r="AR2" s="414" t="s">
        <v>7</v>
      </c>
      <c r="AS2" s="415"/>
      <c r="AT2" s="416" t="s">
        <v>1</v>
      </c>
    </row>
    <row r="3" spans="1:46" ht="18" customHeight="1" thickBot="1">
      <c r="A3" s="3566"/>
      <c r="B3" s="418" t="s">
        <v>8</v>
      </c>
      <c r="C3" s="419" t="s">
        <v>9</v>
      </c>
      <c r="D3" s="419" t="s">
        <v>10</v>
      </c>
      <c r="E3" s="420" t="s">
        <v>11</v>
      </c>
      <c r="F3" s="421" t="s">
        <v>12</v>
      </c>
      <c r="G3" s="761" t="s">
        <v>8</v>
      </c>
      <c r="H3" s="762" t="s">
        <v>9</v>
      </c>
      <c r="I3" s="762" t="s">
        <v>10</v>
      </c>
      <c r="J3" s="763" t="s">
        <v>11</v>
      </c>
      <c r="K3" s="759" t="s">
        <v>12</v>
      </c>
      <c r="L3" s="760"/>
      <c r="M3" s="760"/>
      <c r="N3" s="761" t="s">
        <v>8</v>
      </c>
      <c r="O3" s="762" t="s">
        <v>9</v>
      </c>
      <c r="P3" s="762" t="s">
        <v>10</v>
      </c>
      <c r="Q3" s="763" t="s">
        <v>11</v>
      </c>
      <c r="R3" s="759" t="s">
        <v>12</v>
      </c>
      <c r="S3" s="760"/>
      <c r="T3" s="760"/>
      <c r="U3" s="761" t="s">
        <v>8</v>
      </c>
      <c r="V3" s="762" t="s">
        <v>9</v>
      </c>
      <c r="W3" s="762" t="s">
        <v>10</v>
      </c>
      <c r="X3" s="763" t="s">
        <v>11</v>
      </c>
      <c r="Y3" s="759" t="s">
        <v>12</v>
      </c>
      <c r="Z3" s="760"/>
      <c r="AA3" s="760"/>
      <c r="AB3" s="761" t="s">
        <v>8</v>
      </c>
      <c r="AC3" s="762" t="s">
        <v>9</v>
      </c>
      <c r="AD3" s="762" t="s">
        <v>10</v>
      </c>
      <c r="AE3" s="763" t="s">
        <v>11</v>
      </c>
      <c r="AF3" s="759" t="s">
        <v>12</v>
      </c>
      <c r="AG3" s="760"/>
      <c r="AH3" s="760"/>
      <c r="AI3" s="1065" t="s">
        <v>8</v>
      </c>
      <c r="AJ3" s="762" t="s">
        <v>9</v>
      </c>
      <c r="AK3" s="762" t="s">
        <v>10</v>
      </c>
      <c r="AL3" s="763" t="s">
        <v>11</v>
      </c>
      <c r="AM3" s="2551" t="s">
        <v>12</v>
      </c>
      <c r="AN3" s="422"/>
      <c r="AO3" s="422"/>
      <c r="AP3" s="418" t="s">
        <v>8</v>
      </c>
      <c r="AQ3" s="419" t="s">
        <v>9</v>
      </c>
      <c r="AR3" s="419" t="s">
        <v>10</v>
      </c>
      <c r="AS3" s="420" t="s">
        <v>11</v>
      </c>
      <c r="AT3" s="421" t="s">
        <v>12</v>
      </c>
    </row>
    <row r="4" spans="1:46" ht="18" customHeight="1">
      <c r="A4" s="3580" t="s">
        <v>13</v>
      </c>
      <c r="B4" s="3558"/>
      <c r="C4" s="423"/>
      <c r="D4" s="424"/>
      <c r="E4" s="425"/>
      <c r="F4" s="426"/>
      <c r="G4" s="3924"/>
      <c r="H4" s="1408"/>
      <c r="I4" s="1408"/>
      <c r="J4" s="1409"/>
      <c r="K4" s="1408"/>
      <c r="L4" s="1408"/>
      <c r="M4" s="1408"/>
      <c r="N4" s="3683"/>
      <c r="O4" s="1408"/>
      <c r="P4" s="1408"/>
      <c r="Q4" s="1409"/>
      <c r="R4" s="1408"/>
      <c r="S4" s="1408"/>
      <c r="T4" s="1408"/>
      <c r="U4" s="3683"/>
      <c r="V4" s="1408"/>
      <c r="W4" s="1408"/>
      <c r="X4" s="1409"/>
      <c r="Y4" s="1408"/>
      <c r="Z4" s="1408"/>
      <c r="AA4" s="1408"/>
      <c r="AB4" s="3683"/>
      <c r="AC4" s="1408"/>
      <c r="AD4" s="1408"/>
      <c r="AE4" s="1409"/>
      <c r="AF4" s="1408"/>
      <c r="AG4" s="1408"/>
      <c r="AH4" s="1408"/>
      <c r="AI4" s="3924"/>
      <c r="AJ4" s="1408"/>
      <c r="AK4" s="1408"/>
      <c r="AL4" s="1409"/>
      <c r="AM4" s="2299"/>
      <c r="AN4" s="428"/>
      <c r="AO4" s="428"/>
      <c r="AP4" s="3558"/>
      <c r="AQ4" s="423"/>
      <c r="AR4" s="424"/>
      <c r="AS4" s="425"/>
      <c r="AT4" s="426"/>
    </row>
    <row r="5" spans="1:46" ht="18" customHeight="1" thickBot="1">
      <c r="A5" s="3559"/>
      <c r="B5" s="3559"/>
      <c r="C5" s="429"/>
      <c r="D5" s="412"/>
      <c r="E5" s="430"/>
      <c r="F5" s="431"/>
      <c r="G5" s="3925"/>
      <c r="H5" s="1312"/>
      <c r="I5" s="1312"/>
      <c r="J5" s="1410"/>
      <c r="K5" s="1312"/>
      <c r="L5" s="1312"/>
      <c r="M5" s="1312"/>
      <c r="N5" s="3600"/>
      <c r="O5" s="1312"/>
      <c r="P5" s="1312"/>
      <c r="Q5" s="1410"/>
      <c r="R5" s="1312"/>
      <c r="S5" s="1312"/>
      <c r="T5" s="1312"/>
      <c r="U5" s="3600"/>
      <c r="V5" s="1312"/>
      <c r="W5" s="1312"/>
      <c r="X5" s="1410"/>
      <c r="Y5" s="1312"/>
      <c r="Z5" s="1312"/>
      <c r="AA5" s="1312"/>
      <c r="AB5" s="3600"/>
      <c r="AC5" s="1312"/>
      <c r="AD5" s="1312"/>
      <c r="AE5" s="1410"/>
      <c r="AF5" s="1312"/>
      <c r="AG5" s="1312"/>
      <c r="AH5" s="1312"/>
      <c r="AI5" s="3925"/>
      <c r="AJ5" s="1312"/>
      <c r="AK5" s="1312"/>
      <c r="AL5" s="1410"/>
      <c r="AM5" s="2300"/>
      <c r="AN5" s="433"/>
      <c r="AO5" s="433"/>
      <c r="AP5" s="3559"/>
      <c r="AQ5" s="429"/>
      <c r="AR5" s="412"/>
      <c r="AS5" s="430"/>
      <c r="AT5" s="431"/>
    </row>
    <row r="6" spans="1:46" ht="18" hidden="1" customHeight="1">
      <c r="A6" s="3559"/>
      <c r="B6" s="3559"/>
      <c r="C6" s="429"/>
      <c r="D6" s="412"/>
      <c r="E6" s="430"/>
      <c r="F6" s="431"/>
      <c r="G6" s="3925"/>
      <c r="H6" s="1312"/>
      <c r="I6" s="1312"/>
      <c r="J6" s="1410"/>
      <c r="K6" s="1312"/>
      <c r="L6" s="1312"/>
      <c r="M6" s="1312"/>
      <c r="N6" s="3600"/>
      <c r="O6" s="1312"/>
      <c r="P6" s="1312"/>
      <c r="Q6" s="1410"/>
      <c r="R6" s="1312"/>
      <c r="S6" s="1312"/>
      <c r="T6" s="1312"/>
      <c r="U6" s="3600"/>
      <c r="V6" s="1312"/>
      <c r="W6" s="1312"/>
      <c r="X6" s="1410"/>
      <c r="Y6" s="1312"/>
      <c r="Z6" s="1312"/>
      <c r="AA6" s="1312"/>
      <c r="AB6" s="3600"/>
      <c r="AC6" s="1312"/>
      <c r="AD6" s="1312"/>
      <c r="AE6" s="1410"/>
      <c r="AF6" s="1312"/>
      <c r="AG6" s="1312"/>
      <c r="AH6" s="1312"/>
      <c r="AI6" s="3925"/>
      <c r="AJ6" s="1656"/>
      <c r="AK6" s="1312"/>
      <c r="AL6" s="1410"/>
      <c r="AM6" s="2300"/>
      <c r="AN6" s="433"/>
      <c r="AO6" s="433"/>
      <c r="AP6" s="3559"/>
      <c r="AQ6" s="429"/>
      <c r="AR6" s="412"/>
      <c r="AS6" s="430"/>
      <c r="AT6" s="431"/>
    </row>
    <row r="7" spans="1:46" ht="18" hidden="1" customHeight="1">
      <c r="A7" s="3559"/>
      <c r="B7" s="3559"/>
      <c r="C7" s="429"/>
      <c r="D7" s="412"/>
      <c r="E7" s="430"/>
      <c r="F7" s="431"/>
      <c r="G7" s="3925"/>
      <c r="H7" s="1312"/>
      <c r="I7" s="1312"/>
      <c r="J7" s="1410"/>
      <c r="K7" s="1312"/>
      <c r="L7" s="1312"/>
      <c r="M7" s="1312"/>
      <c r="N7" s="3600"/>
      <c r="O7" s="1312"/>
      <c r="P7" s="1312"/>
      <c r="Q7" s="1410"/>
      <c r="R7" s="1312"/>
      <c r="S7" s="1312"/>
      <c r="T7" s="1312"/>
      <c r="U7" s="3600"/>
      <c r="V7" s="1312"/>
      <c r="W7" s="1312"/>
      <c r="X7" s="1410"/>
      <c r="Y7" s="1312"/>
      <c r="Z7" s="1312"/>
      <c r="AA7" s="1312"/>
      <c r="AB7" s="3600"/>
      <c r="AC7" s="1312"/>
      <c r="AD7" s="1312"/>
      <c r="AE7" s="1410"/>
      <c r="AF7" s="1312"/>
      <c r="AG7" s="1312"/>
      <c r="AH7" s="1312"/>
      <c r="AI7" s="3925"/>
      <c r="AJ7" s="1656"/>
      <c r="AK7" s="1312"/>
      <c r="AL7" s="1410"/>
      <c r="AM7" s="2300"/>
      <c r="AN7" s="433"/>
      <c r="AO7" s="433"/>
      <c r="AP7" s="3559"/>
      <c r="AQ7" s="429"/>
      <c r="AR7" s="412"/>
      <c r="AS7" s="430"/>
      <c r="AT7" s="431"/>
    </row>
    <row r="8" spans="1:46" ht="18" hidden="1" customHeight="1">
      <c r="A8" s="3559"/>
      <c r="B8" s="3559"/>
      <c r="C8" s="429"/>
      <c r="D8" s="412"/>
      <c r="E8" s="430"/>
      <c r="F8" s="431"/>
      <c r="G8" s="3925"/>
      <c r="H8" s="1312"/>
      <c r="I8" s="1312"/>
      <c r="J8" s="1410"/>
      <c r="K8" s="1312"/>
      <c r="L8" s="1312"/>
      <c r="M8" s="1312"/>
      <c r="N8" s="3600"/>
      <c r="O8" s="1312"/>
      <c r="P8" s="1312"/>
      <c r="Q8" s="1410"/>
      <c r="R8" s="1312"/>
      <c r="S8" s="1312"/>
      <c r="T8" s="1312"/>
      <c r="U8" s="3600"/>
      <c r="V8" s="1312"/>
      <c r="W8" s="1312"/>
      <c r="X8" s="1410"/>
      <c r="Y8" s="1312"/>
      <c r="Z8" s="1312"/>
      <c r="AA8" s="1312"/>
      <c r="AB8" s="3600"/>
      <c r="AC8" s="1312"/>
      <c r="AD8" s="1312"/>
      <c r="AE8" s="1410"/>
      <c r="AF8" s="1312"/>
      <c r="AG8" s="1312"/>
      <c r="AH8" s="1312"/>
      <c r="AI8" s="3925"/>
      <c r="AJ8" s="1656"/>
      <c r="AK8" s="1312"/>
      <c r="AL8" s="1410"/>
      <c r="AM8" s="2300"/>
      <c r="AN8" s="433"/>
      <c r="AO8" s="433"/>
      <c r="AP8" s="3559"/>
      <c r="AQ8" s="429"/>
      <c r="AR8" s="412"/>
      <c r="AS8" s="430"/>
      <c r="AT8" s="431"/>
    </row>
    <row r="9" spans="1:46" ht="18" hidden="1" customHeight="1">
      <c r="A9" s="3559"/>
      <c r="B9" s="3559"/>
      <c r="C9" s="429"/>
      <c r="D9" s="412"/>
      <c r="E9" s="430"/>
      <c r="F9" s="431"/>
      <c r="G9" s="3925"/>
      <c r="H9" s="1312"/>
      <c r="I9" s="1312"/>
      <c r="J9" s="1410"/>
      <c r="K9" s="1312"/>
      <c r="L9" s="1312"/>
      <c r="M9" s="1312"/>
      <c r="N9" s="3600"/>
      <c r="O9" s="1312"/>
      <c r="P9" s="1312"/>
      <c r="Q9" s="1410"/>
      <c r="R9" s="1312"/>
      <c r="S9" s="1312"/>
      <c r="T9" s="1312"/>
      <c r="U9" s="3600"/>
      <c r="V9" s="1312"/>
      <c r="W9" s="1312"/>
      <c r="X9" s="1410"/>
      <c r="Y9" s="1312"/>
      <c r="Z9" s="1312"/>
      <c r="AA9" s="1312"/>
      <c r="AB9" s="3600"/>
      <c r="AC9" s="1312"/>
      <c r="AD9" s="1312"/>
      <c r="AE9" s="1410"/>
      <c r="AF9" s="1312"/>
      <c r="AG9" s="1312"/>
      <c r="AH9" s="1312"/>
      <c r="AI9" s="3925"/>
      <c r="AJ9" s="1656"/>
      <c r="AK9" s="1312"/>
      <c r="AL9" s="1410"/>
      <c r="AM9" s="2300"/>
      <c r="AN9" s="433"/>
      <c r="AO9" s="433"/>
      <c r="AP9" s="3559"/>
      <c r="AQ9" s="429"/>
      <c r="AR9" s="412"/>
      <c r="AS9" s="430"/>
      <c r="AT9" s="431"/>
    </row>
    <row r="10" spans="1:46" ht="18" hidden="1" customHeight="1">
      <c r="A10" s="3559"/>
      <c r="B10" s="3559"/>
      <c r="C10" s="429"/>
      <c r="D10" s="412"/>
      <c r="E10" s="430"/>
      <c r="F10" s="431"/>
      <c r="G10" s="3925"/>
      <c r="H10" s="1312"/>
      <c r="I10" s="1312"/>
      <c r="J10" s="1410"/>
      <c r="K10" s="1312"/>
      <c r="L10" s="1312"/>
      <c r="M10" s="1312"/>
      <c r="N10" s="3600"/>
      <c r="O10" s="1312"/>
      <c r="P10" s="1312"/>
      <c r="Q10" s="1410"/>
      <c r="R10" s="1312"/>
      <c r="S10" s="1312"/>
      <c r="T10" s="1312"/>
      <c r="U10" s="3600"/>
      <c r="V10" s="1312"/>
      <c r="W10" s="1312"/>
      <c r="X10" s="1410"/>
      <c r="Y10" s="1312"/>
      <c r="Z10" s="1312"/>
      <c r="AA10" s="1312"/>
      <c r="AB10" s="3600"/>
      <c r="AC10" s="1312"/>
      <c r="AD10" s="1312"/>
      <c r="AE10" s="1410"/>
      <c r="AF10" s="1312"/>
      <c r="AG10" s="1312"/>
      <c r="AH10" s="1312"/>
      <c r="AI10" s="3925"/>
      <c r="AJ10" s="1656"/>
      <c r="AK10" s="1312"/>
      <c r="AL10" s="1410"/>
      <c r="AM10" s="2300"/>
      <c r="AN10" s="433"/>
      <c r="AO10" s="433"/>
      <c r="AP10" s="3559"/>
      <c r="AQ10" s="429"/>
      <c r="AR10" s="412"/>
      <c r="AS10" s="430"/>
      <c r="AT10" s="431"/>
    </row>
    <row r="11" spans="1:46" ht="18" hidden="1" customHeight="1">
      <c r="A11" s="3559"/>
      <c r="B11" s="3559"/>
      <c r="C11" s="429"/>
      <c r="D11" s="412"/>
      <c r="E11" s="430"/>
      <c r="F11" s="431"/>
      <c r="G11" s="3925"/>
      <c r="H11" s="1312"/>
      <c r="I11" s="1312"/>
      <c r="J11" s="1410"/>
      <c r="K11" s="1312"/>
      <c r="L11" s="1312"/>
      <c r="M11" s="1312"/>
      <c r="N11" s="3600"/>
      <c r="O11" s="1312"/>
      <c r="P11" s="1312"/>
      <c r="Q11" s="1410"/>
      <c r="R11" s="1312"/>
      <c r="S11" s="1312"/>
      <c r="T11" s="1312"/>
      <c r="U11" s="3600"/>
      <c r="V11" s="1312"/>
      <c r="W11" s="1312"/>
      <c r="X11" s="1410"/>
      <c r="Y11" s="1312"/>
      <c r="Z11" s="1312"/>
      <c r="AA11" s="1312"/>
      <c r="AB11" s="3600"/>
      <c r="AC11" s="1312"/>
      <c r="AD11" s="1312"/>
      <c r="AE11" s="1410"/>
      <c r="AF11" s="1312"/>
      <c r="AG11" s="1312"/>
      <c r="AH11" s="1312"/>
      <c r="AI11" s="3925"/>
      <c r="AJ11" s="1656"/>
      <c r="AK11" s="1312"/>
      <c r="AL11" s="1410"/>
      <c r="AM11" s="2300"/>
      <c r="AN11" s="433"/>
      <c r="AO11" s="433"/>
      <c r="AP11" s="3559"/>
      <c r="AQ11" s="429"/>
      <c r="AR11" s="412"/>
      <c r="AS11" s="430"/>
      <c r="AT11" s="431"/>
    </row>
    <row r="12" spans="1:46" ht="18" hidden="1" customHeight="1">
      <c r="A12" s="3559"/>
      <c r="B12" s="3559"/>
      <c r="C12" s="429"/>
      <c r="D12" s="412"/>
      <c r="E12" s="430"/>
      <c r="F12" s="431"/>
      <c r="G12" s="3925"/>
      <c r="H12" s="1312"/>
      <c r="I12" s="1312"/>
      <c r="J12" s="1410"/>
      <c r="K12" s="1312"/>
      <c r="L12" s="1312"/>
      <c r="M12" s="1312"/>
      <c r="N12" s="3600"/>
      <c r="O12" s="1312"/>
      <c r="P12" s="1312"/>
      <c r="Q12" s="1410"/>
      <c r="R12" s="1312"/>
      <c r="S12" s="1312"/>
      <c r="T12" s="1312"/>
      <c r="U12" s="3600"/>
      <c r="V12" s="1312"/>
      <c r="W12" s="1312"/>
      <c r="X12" s="1410"/>
      <c r="Y12" s="1312"/>
      <c r="Z12" s="1312"/>
      <c r="AA12" s="1312"/>
      <c r="AB12" s="3600"/>
      <c r="AC12" s="1312"/>
      <c r="AD12" s="1312"/>
      <c r="AE12" s="1410"/>
      <c r="AF12" s="1312"/>
      <c r="AG12" s="1312"/>
      <c r="AH12" s="1312"/>
      <c r="AI12" s="3925"/>
      <c r="AJ12" s="1656"/>
      <c r="AK12" s="1312"/>
      <c r="AL12" s="1410"/>
      <c r="AM12" s="2300"/>
      <c r="AN12" s="433"/>
      <c r="AO12" s="433"/>
      <c r="AP12" s="3559"/>
      <c r="AQ12" s="429"/>
      <c r="AR12" s="412"/>
      <c r="AS12" s="430"/>
      <c r="AT12" s="431"/>
    </row>
    <row r="13" spans="1:46" ht="18" hidden="1" customHeight="1">
      <c r="A13" s="3559"/>
      <c r="B13" s="3559"/>
      <c r="C13" s="429"/>
      <c r="D13" s="412"/>
      <c r="E13" s="430"/>
      <c r="F13" s="431"/>
      <c r="G13" s="3925"/>
      <c r="H13" s="1312"/>
      <c r="I13" s="1312"/>
      <c r="J13" s="1410"/>
      <c r="K13" s="1312"/>
      <c r="L13" s="1312"/>
      <c r="M13" s="1312"/>
      <c r="N13" s="3600"/>
      <c r="O13" s="1312"/>
      <c r="P13" s="1312"/>
      <c r="Q13" s="1410"/>
      <c r="R13" s="1312"/>
      <c r="S13" s="1312"/>
      <c r="T13" s="1312"/>
      <c r="U13" s="3600"/>
      <c r="V13" s="1312"/>
      <c r="W13" s="1312"/>
      <c r="X13" s="1410"/>
      <c r="Y13" s="1312"/>
      <c r="Z13" s="1312"/>
      <c r="AA13" s="1312"/>
      <c r="AB13" s="3600"/>
      <c r="AC13" s="1312"/>
      <c r="AD13" s="1312"/>
      <c r="AE13" s="1410"/>
      <c r="AF13" s="1312"/>
      <c r="AG13" s="1312"/>
      <c r="AH13" s="1312"/>
      <c r="AI13" s="3925"/>
      <c r="AJ13" s="1656"/>
      <c r="AK13" s="1312"/>
      <c r="AL13" s="1410"/>
      <c r="AM13" s="2300"/>
      <c r="AN13" s="433"/>
      <c r="AO13" s="433"/>
      <c r="AP13" s="3559"/>
      <c r="AQ13" s="429"/>
      <c r="AR13" s="412"/>
      <c r="AS13" s="430"/>
      <c r="AT13" s="431"/>
    </row>
    <row r="14" spans="1:46" ht="18" hidden="1" customHeight="1">
      <c r="A14" s="3559"/>
      <c r="B14" s="3559"/>
      <c r="C14" s="429"/>
      <c r="D14" s="412"/>
      <c r="E14" s="430"/>
      <c r="F14" s="431"/>
      <c r="G14" s="3925"/>
      <c r="H14" s="1312"/>
      <c r="I14" s="1312"/>
      <c r="J14" s="1410"/>
      <c r="K14" s="1312"/>
      <c r="L14" s="1312"/>
      <c r="M14" s="1312"/>
      <c r="N14" s="3600"/>
      <c r="O14" s="1312"/>
      <c r="P14" s="1312"/>
      <c r="Q14" s="1410"/>
      <c r="R14" s="1312"/>
      <c r="S14" s="1312"/>
      <c r="T14" s="1312"/>
      <c r="U14" s="3600"/>
      <c r="V14" s="1312"/>
      <c r="W14" s="1312"/>
      <c r="X14" s="1410"/>
      <c r="Y14" s="1312"/>
      <c r="Z14" s="1312"/>
      <c r="AA14" s="1312"/>
      <c r="AB14" s="3600"/>
      <c r="AC14" s="1312"/>
      <c r="AD14" s="1312"/>
      <c r="AE14" s="1410"/>
      <c r="AF14" s="1312"/>
      <c r="AG14" s="1312"/>
      <c r="AH14" s="1312"/>
      <c r="AI14" s="3925"/>
      <c r="AJ14" s="1656"/>
      <c r="AK14" s="1312"/>
      <c r="AL14" s="1410"/>
      <c r="AM14" s="2300"/>
      <c r="AN14" s="433"/>
      <c r="AO14" s="433"/>
      <c r="AP14" s="3559"/>
      <c r="AQ14" s="429"/>
      <c r="AR14" s="412"/>
      <c r="AS14" s="430"/>
      <c r="AT14" s="431"/>
    </row>
    <row r="15" spans="1:46" ht="18" hidden="1" customHeight="1">
      <c r="A15" s="3559"/>
      <c r="B15" s="3559"/>
      <c r="C15" s="429"/>
      <c r="D15" s="412"/>
      <c r="E15" s="430"/>
      <c r="F15" s="431"/>
      <c r="G15" s="3925"/>
      <c r="H15" s="1312"/>
      <c r="I15" s="1312"/>
      <c r="J15" s="1410"/>
      <c r="K15" s="1312"/>
      <c r="L15" s="1312"/>
      <c r="M15" s="1312"/>
      <c r="N15" s="3600"/>
      <c r="O15" s="1312"/>
      <c r="P15" s="1312"/>
      <c r="Q15" s="1410"/>
      <c r="R15" s="1312"/>
      <c r="S15" s="1312"/>
      <c r="T15" s="1312"/>
      <c r="U15" s="3600"/>
      <c r="V15" s="1312"/>
      <c r="W15" s="1312"/>
      <c r="X15" s="1410"/>
      <c r="Y15" s="1312"/>
      <c r="Z15" s="1312"/>
      <c r="AA15" s="1312"/>
      <c r="AB15" s="3600"/>
      <c r="AC15" s="1312"/>
      <c r="AD15" s="1312"/>
      <c r="AE15" s="1410"/>
      <c r="AF15" s="1312"/>
      <c r="AG15" s="1312"/>
      <c r="AH15" s="1312"/>
      <c r="AI15" s="3925"/>
      <c r="AJ15" s="1656"/>
      <c r="AK15" s="1312"/>
      <c r="AL15" s="1410"/>
      <c r="AM15" s="2300"/>
      <c r="AN15" s="433"/>
      <c r="AO15" s="433"/>
      <c r="AP15" s="3559"/>
      <c r="AQ15" s="429"/>
      <c r="AR15" s="412"/>
      <c r="AS15" s="430"/>
      <c r="AT15" s="431"/>
    </row>
    <row r="16" spans="1:46" ht="18" hidden="1" customHeight="1">
      <c r="A16" s="3559"/>
      <c r="B16" s="3559"/>
      <c r="C16" s="429"/>
      <c r="D16" s="412"/>
      <c r="E16" s="430"/>
      <c r="F16" s="431"/>
      <c r="G16" s="3925"/>
      <c r="H16" s="1312"/>
      <c r="I16" s="1312"/>
      <c r="J16" s="1410"/>
      <c r="K16" s="1312"/>
      <c r="L16" s="1312"/>
      <c r="M16" s="1312"/>
      <c r="N16" s="3600"/>
      <c r="O16" s="1312"/>
      <c r="P16" s="1312"/>
      <c r="Q16" s="1410"/>
      <c r="R16" s="1312"/>
      <c r="S16" s="1312"/>
      <c r="T16" s="1312"/>
      <c r="U16" s="3600"/>
      <c r="V16" s="1312"/>
      <c r="W16" s="1312"/>
      <c r="X16" s="1410"/>
      <c r="Y16" s="1312"/>
      <c r="Z16" s="1312"/>
      <c r="AA16" s="1312"/>
      <c r="AB16" s="3600"/>
      <c r="AC16" s="1312"/>
      <c r="AD16" s="1312"/>
      <c r="AE16" s="1410"/>
      <c r="AF16" s="1312"/>
      <c r="AG16" s="1312"/>
      <c r="AH16" s="1312"/>
      <c r="AI16" s="3925"/>
      <c r="AJ16" s="1656"/>
      <c r="AK16" s="1312"/>
      <c r="AL16" s="1410"/>
      <c r="AM16" s="2300"/>
      <c r="AN16" s="433"/>
      <c r="AO16" s="433"/>
      <c r="AP16" s="3559"/>
      <c r="AQ16" s="429"/>
      <c r="AR16" s="412"/>
      <c r="AS16" s="430"/>
      <c r="AT16" s="431"/>
    </row>
    <row r="17" spans="1:46" ht="18" hidden="1" customHeight="1">
      <c r="A17" s="3559"/>
      <c r="B17" s="3559"/>
      <c r="C17" s="429"/>
      <c r="D17" s="412"/>
      <c r="E17" s="430"/>
      <c r="F17" s="431"/>
      <c r="G17" s="3925"/>
      <c r="H17" s="1312"/>
      <c r="I17" s="1312"/>
      <c r="J17" s="1410"/>
      <c r="K17" s="1312"/>
      <c r="L17" s="1312"/>
      <c r="M17" s="1312"/>
      <c r="N17" s="3600"/>
      <c r="O17" s="1312"/>
      <c r="P17" s="1312"/>
      <c r="Q17" s="1410"/>
      <c r="R17" s="1312"/>
      <c r="S17" s="1312"/>
      <c r="T17" s="1312"/>
      <c r="U17" s="3600"/>
      <c r="V17" s="1312"/>
      <c r="W17" s="1312"/>
      <c r="X17" s="1410"/>
      <c r="Y17" s="1312"/>
      <c r="Z17" s="1312"/>
      <c r="AA17" s="1312"/>
      <c r="AB17" s="3600"/>
      <c r="AC17" s="1312"/>
      <c r="AD17" s="1312"/>
      <c r="AE17" s="1410"/>
      <c r="AF17" s="1312"/>
      <c r="AG17" s="1312"/>
      <c r="AH17" s="1312"/>
      <c r="AI17" s="3925"/>
      <c r="AJ17" s="1656"/>
      <c r="AK17" s="1312"/>
      <c r="AL17" s="1410"/>
      <c r="AM17" s="2300"/>
      <c r="AN17" s="433"/>
      <c r="AO17" s="433"/>
      <c r="AP17" s="3559"/>
      <c r="AQ17" s="429"/>
      <c r="AR17" s="412"/>
      <c r="AS17" s="430"/>
      <c r="AT17" s="431"/>
    </row>
    <row r="18" spans="1:46" ht="18" hidden="1" customHeight="1">
      <c r="A18" s="3559"/>
      <c r="B18" s="3560"/>
      <c r="C18" s="435"/>
      <c r="D18" s="436"/>
      <c r="E18" s="437"/>
      <c r="F18" s="438"/>
      <c r="G18" s="3926"/>
      <c r="H18" s="1411"/>
      <c r="I18" s="1411"/>
      <c r="J18" s="1412"/>
      <c r="K18" s="1411"/>
      <c r="L18" s="1411"/>
      <c r="M18" s="1411"/>
      <c r="N18" s="3600"/>
      <c r="O18" s="1411"/>
      <c r="P18" s="1411"/>
      <c r="Q18" s="1412"/>
      <c r="R18" s="1411"/>
      <c r="S18" s="1411"/>
      <c r="T18" s="1411"/>
      <c r="U18" s="3600"/>
      <c r="V18" s="1411"/>
      <c r="W18" s="1411"/>
      <c r="X18" s="1412"/>
      <c r="Y18" s="1411"/>
      <c r="Z18" s="1411"/>
      <c r="AA18" s="1411"/>
      <c r="AB18" s="3600"/>
      <c r="AC18" s="1411"/>
      <c r="AD18" s="1411"/>
      <c r="AE18" s="1412"/>
      <c r="AF18" s="1411"/>
      <c r="AG18" s="1411"/>
      <c r="AH18" s="1411"/>
      <c r="AI18" s="3926"/>
      <c r="AJ18" s="2301"/>
      <c r="AK18" s="1411"/>
      <c r="AL18" s="1412"/>
      <c r="AM18" s="2302"/>
      <c r="AN18" s="441"/>
      <c r="AO18" s="441"/>
      <c r="AP18" s="3560"/>
      <c r="AQ18" s="435"/>
      <c r="AR18" s="436"/>
      <c r="AS18" s="437"/>
      <c r="AT18" s="438"/>
    </row>
    <row r="19" spans="1:46" ht="18" hidden="1" customHeight="1">
      <c r="A19" s="3597" t="s">
        <v>15</v>
      </c>
      <c r="B19" s="3598"/>
      <c r="C19" s="442"/>
      <c r="D19" s="443"/>
      <c r="E19" s="444"/>
      <c r="F19" s="445"/>
      <c r="G19" s="3599"/>
      <c r="H19" s="1413"/>
      <c r="I19" s="1413"/>
      <c r="J19" s="1414"/>
      <c r="K19" s="1415"/>
      <c r="L19" s="1415"/>
      <c r="M19" s="1415"/>
      <c r="N19" s="3599"/>
      <c r="O19" s="1416"/>
      <c r="P19" s="1413"/>
      <c r="Q19" s="1864"/>
      <c r="R19" s="1418"/>
      <c r="S19" s="1415"/>
      <c r="T19" s="1415"/>
      <c r="U19" s="3599"/>
      <c r="V19" s="1416"/>
      <c r="W19" s="1413"/>
      <c r="X19" s="1414"/>
      <c r="Y19" s="1419"/>
      <c r="Z19" s="1415"/>
      <c r="AA19" s="1415"/>
      <c r="AB19" s="3599"/>
      <c r="AC19" s="1416"/>
      <c r="AD19" s="1413"/>
      <c r="AE19" s="1414"/>
      <c r="AF19" s="1415"/>
      <c r="AG19" s="1415"/>
      <c r="AH19" s="1562"/>
      <c r="AI19" s="3964"/>
      <c r="AJ19" s="1416"/>
      <c r="AK19" s="1413"/>
      <c r="AL19" s="1414"/>
      <c r="AM19" s="2303"/>
      <c r="AN19" s="447"/>
      <c r="AO19" s="447"/>
      <c r="AP19" s="3598"/>
      <c r="AQ19" s="442"/>
      <c r="AR19" s="443"/>
      <c r="AS19" s="444"/>
      <c r="AT19" s="445"/>
    </row>
    <row r="20" spans="1:46" ht="18" hidden="1" customHeight="1">
      <c r="A20" s="3559"/>
      <c r="B20" s="3559"/>
      <c r="C20" s="448"/>
      <c r="D20" s="449"/>
      <c r="E20" s="450"/>
      <c r="F20" s="451"/>
      <c r="G20" s="3600"/>
      <c r="H20" s="1425"/>
      <c r="I20" s="1426"/>
      <c r="J20" s="1427"/>
      <c r="K20" s="1428"/>
      <c r="L20" s="1428"/>
      <c r="M20" s="1428"/>
      <c r="N20" s="3600"/>
      <c r="O20" s="1425"/>
      <c r="P20" s="1426"/>
      <c r="Q20" s="1865"/>
      <c r="R20" s="1430"/>
      <c r="S20" s="1428"/>
      <c r="T20" s="1428"/>
      <c r="U20" s="3600"/>
      <c r="V20" s="1425"/>
      <c r="W20" s="1426"/>
      <c r="X20" s="1427"/>
      <c r="Y20" s="1431"/>
      <c r="Z20" s="1428"/>
      <c r="AA20" s="1428"/>
      <c r="AB20" s="3600"/>
      <c r="AC20" s="1425"/>
      <c r="AD20" s="1426"/>
      <c r="AE20" s="1427"/>
      <c r="AF20" s="1428"/>
      <c r="AG20" s="1428"/>
      <c r="AH20" s="1569"/>
      <c r="AI20" s="3965"/>
      <c r="AJ20" s="1425"/>
      <c r="AK20" s="1426"/>
      <c r="AL20" s="1427"/>
      <c r="AM20" s="2304"/>
      <c r="AN20" s="453"/>
      <c r="AO20" s="453"/>
      <c r="AP20" s="3559"/>
      <c r="AQ20" s="448"/>
      <c r="AR20" s="449"/>
      <c r="AS20" s="450"/>
      <c r="AT20" s="451"/>
    </row>
    <row r="21" spans="1:46" ht="18" hidden="1" customHeight="1">
      <c r="A21" s="3559"/>
      <c r="B21" s="3559"/>
      <c r="C21" s="448"/>
      <c r="D21" s="449"/>
      <c r="E21" s="450"/>
      <c r="F21" s="451"/>
      <c r="G21" s="3600"/>
      <c r="H21" s="1425"/>
      <c r="I21" s="1426"/>
      <c r="J21" s="1427"/>
      <c r="K21" s="1428"/>
      <c r="L21" s="1428"/>
      <c r="M21" s="1428"/>
      <c r="N21" s="3600"/>
      <c r="O21" s="1425"/>
      <c r="P21" s="1426"/>
      <c r="Q21" s="1865"/>
      <c r="R21" s="1430"/>
      <c r="S21" s="1428"/>
      <c r="T21" s="1428"/>
      <c r="U21" s="3600"/>
      <c r="V21" s="1425"/>
      <c r="W21" s="1426"/>
      <c r="X21" s="1427"/>
      <c r="Y21" s="1431"/>
      <c r="Z21" s="1428"/>
      <c r="AA21" s="1428"/>
      <c r="AB21" s="3600"/>
      <c r="AC21" s="1425"/>
      <c r="AD21" s="1426"/>
      <c r="AE21" s="1427"/>
      <c r="AF21" s="1428"/>
      <c r="AG21" s="1428"/>
      <c r="AH21" s="1569"/>
      <c r="AI21" s="3965"/>
      <c r="AJ21" s="1425"/>
      <c r="AK21" s="1426"/>
      <c r="AL21" s="1427"/>
      <c r="AM21" s="2304"/>
      <c r="AN21" s="453"/>
      <c r="AO21" s="453"/>
      <c r="AP21" s="3559"/>
      <c r="AQ21" s="448"/>
      <c r="AR21" s="449"/>
      <c r="AS21" s="450"/>
      <c r="AT21" s="451"/>
    </row>
    <row r="22" spans="1:46" ht="18" hidden="1" customHeight="1">
      <c r="A22" s="3559"/>
      <c r="B22" s="3559"/>
      <c r="C22" s="448"/>
      <c r="D22" s="449"/>
      <c r="E22" s="450"/>
      <c r="F22" s="451"/>
      <c r="G22" s="3600"/>
      <c r="H22" s="1425"/>
      <c r="I22" s="1426"/>
      <c r="J22" s="1427"/>
      <c r="K22" s="1428"/>
      <c r="L22" s="1428"/>
      <c r="M22" s="1428"/>
      <c r="N22" s="3600"/>
      <c r="O22" s="1425"/>
      <c r="P22" s="1426"/>
      <c r="Q22" s="1865"/>
      <c r="R22" s="1430"/>
      <c r="S22" s="1428"/>
      <c r="T22" s="1428"/>
      <c r="U22" s="3600"/>
      <c r="V22" s="1425"/>
      <c r="W22" s="1426"/>
      <c r="X22" s="1427"/>
      <c r="Y22" s="1431"/>
      <c r="Z22" s="1428"/>
      <c r="AA22" s="1428"/>
      <c r="AB22" s="3600"/>
      <c r="AC22" s="1425"/>
      <c r="AD22" s="1426"/>
      <c r="AE22" s="1427"/>
      <c r="AF22" s="1428"/>
      <c r="AG22" s="1428"/>
      <c r="AH22" s="1569"/>
      <c r="AI22" s="3965"/>
      <c r="AJ22" s="1425"/>
      <c r="AK22" s="1426"/>
      <c r="AL22" s="1427"/>
      <c r="AM22" s="2304"/>
      <c r="AN22" s="453"/>
      <c r="AO22" s="453"/>
      <c r="AP22" s="3559"/>
      <c r="AQ22" s="448"/>
      <c r="AR22" s="449"/>
      <c r="AS22" s="450"/>
      <c r="AT22" s="451"/>
    </row>
    <row r="23" spans="1:46" ht="18" hidden="1" customHeight="1">
      <c r="A23" s="3559"/>
      <c r="B23" s="3559"/>
      <c r="C23" s="448"/>
      <c r="D23" s="449"/>
      <c r="E23" s="450"/>
      <c r="F23" s="451"/>
      <c r="G23" s="3600"/>
      <c r="H23" s="1425"/>
      <c r="I23" s="1426"/>
      <c r="J23" s="1427"/>
      <c r="K23" s="1428"/>
      <c r="L23" s="1428"/>
      <c r="M23" s="1428"/>
      <c r="N23" s="3600"/>
      <c r="O23" s="1425"/>
      <c r="P23" s="1426"/>
      <c r="Q23" s="1865"/>
      <c r="R23" s="1430"/>
      <c r="S23" s="1428"/>
      <c r="T23" s="1428"/>
      <c r="U23" s="3600"/>
      <c r="V23" s="1425"/>
      <c r="W23" s="1426"/>
      <c r="X23" s="1427"/>
      <c r="Y23" s="1431"/>
      <c r="Z23" s="1428"/>
      <c r="AA23" s="1428"/>
      <c r="AB23" s="3600"/>
      <c r="AC23" s="1425"/>
      <c r="AD23" s="1426"/>
      <c r="AE23" s="1427"/>
      <c r="AF23" s="1428"/>
      <c r="AG23" s="1428"/>
      <c r="AH23" s="1569"/>
      <c r="AI23" s="3965"/>
      <c r="AJ23" s="1425"/>
      <c r="AK23" s="1426"/>
      <c r="AL23" s="1427"/>
      <c r="AM23" s="2304"/>
      <c r="AN23" s="453"/>
      <c r="AO23" s="453"/>
      <c r="AP23" s="3559"/>
      <c r="AQ23" s="448"/>
      <c r="AR23" s="449"/>
      <c r="AS23" s="450"/>
      <c r="AT23" s="451"/>
    </row>
    <row r="24" spans="1:46" ht="18" hidden="1" customHeight="1">
      <c r="A24" s="3559"/>
      <c r="B24" s="3559"/>
      <c r="C24" s="448"/>
      <c r="D24" s="449"/>
      <c r="E24" s="450"/>
      <c r="F24" s="451"/>
      <c r="G24" s="3600"/>
      <c r="H24" s="1425"/>
      <c r="I24" s="1426"/>
      <c r="J24" s="1427"/>
      <c r="K24" s="1428"/>
      <c r="L24" s="1428"/>
      <c r="M24" s="1428"/>
      <c r="N24" s="3600"/>
      <c r="O24" s="1425"/>
      <c r="P24" s="1426"/>
      <c r="Q24" s="1865"/>
      <c r="R24" s="1430"/>
      <c r="S24" s="1428"/>
      <c r="T24" s="1428"/>
      <c r="U24" s="3600"/>
      <c r="V24" s="1425"/>
      <c r="W24" s="1426"/>
      <c r="X24" s="1427"/>
      <c r="Y24" s="1431"/>
      <c r="Z24" s="1428"/>
      <c r="AA24" s="1428"/>
      <c r="AB24" s="3600"/>
      <c r="AC24" s="1425"/>
      <c r="AD24" s="1426"/>
      <c r="AE24" s="1427"/>
      <c r="AF24" s="1428"/>
      <c r="AG24" s="1428"/>
      <c r="AH24" s="1569"/>
      <c r="AI24" s="3965"/>
      <c r="AJ24" s="1425"/>
      <c r="AK24" s="1426"/>
      <c r="AL24" s="1427"/>
      <c r="AM24" s="2304"/>
      <c r="AN24" s="453"/>
      <c r="AO24" s="453"/>
      <c r="AP24" s="3559"/>
      <c r="AQ24" s="448"/>
      <c r="AR24" s="449"/>
      <c r="AS24" s="450"/>
      <c r="AT24" s="451"/>
    </row>
    <row r="25" spans="1:46" ht="18" hidden="1" customHeight="1">
      <c r="A25" s="3559"/>
      <c r="B25" s="3559"/>
      <c r="C25" s="448"/>
      <c r="D25" s="449"/>
      <c r="E25" s="450"/>
      <c r="F25" s="451"/>
      <c r="G25" s="3600"/>
      <c r="H25" s="1425"/>
      <c r="I25" s="1426"/>
      <c r="J25" s="1427"/>
      <c r="K25" s="1428"/>
      <c r="L25" s="1428"/>
      <c r="M25" s="1428"/>
      <c r="N25" s="3600"/>
      <c r="O25" s="1425"/>
      <c r="P25" s="1426"/>
      <c r="Q25" s="1865"/>
      <c r="R25" s="1430"/>
      <c r="S25" s="1428"/>
      <c r="T25" s="1428"/>
      <c r="U25" s="3600"/>
      <c r="V25" s="1425"/>
      <c r="W25" s="1426"/>
      <c r="X25" s="1427"/>
      <c r="Y25" s="1431"/>
      <c r="Z25" s="1428"/>
      <c r="AA25" s="1428"/>
      <c r="AB25" s="3600"/>
      <c r="AC25" s="1425"/>
      <c r="AD25" s="1426"/>
      <c r="AE25" s="1427"/>
      <c r="AF25" s="1428"/>
      <c r="AG25" s="1428"/>
      <c r="AH25" s="1569"/>
      <c r="AI25" s="3965"/>
      <c r="AJ25" s="1425"/>
      <c r="AK25" s="1426"/>
      <c r="AL25" s="1427"/>
      <c r="AM25" s="2304"/>
      <c r="AN25" s="453"/>
      <c r="AO25" s="453"/>
      <c r="AP25" s="3559"/>
      <c r="AQ25" s="448"/>
      <c r="AR25" s="449"/>
      <c r="AS25" s="450"/>
      <c r="AT25" s="451"/>
    </row>
    <row r="26" spans="1:46" ht="18" hidden="1" customHeight="1">
      <c r="A26" s="3559"/>
      <c r="B26" s="3559"/>
      <c r="C26" s="448"/>
      <c r="D26" s="449"/>
      <c r="E26" s="450"/>
      <c r="F26" s="451"/>
      <c r="G26" s="3600"/>
      <c r="H26" s="1426"/>
      <c r="I26" s="1426"/>
      <c r="J26" s="1427"/>
      <c r="K26" s="1428"/>
      <c r="L26" s="1428"/>
      <c r="M26" s="1428"/>
      <c r="N26" s="3600"/>
      <c r="O26" s="1425"/>
      <c r="P26" s="1426"/>
      <c r="Q26" s="1865"/>
      <c r="R26" s="1430"/>
      <c r="S26" s="1428"/>
      <c r="T26" s="1428"/>
      <c r="U26" s="3600"/>
      <c r="V26" s="1425"/>
      <c r="W26" s="1426"/>
      <c r="X26" s="1427"/>
      <c r="Y26" s="1431"/>
      <c r="Z26" s="1428"/>
      <c r="AA26" s="1428"/>
      <c r="AB26" s="3600"/>
      <c r="AC26" s="1425"/>
      <c r="AD26" s="1426"/>
      <c r="AE26" s="1427"/>
      <c r="AF26" s="1428"/>
      <c r="AG26" s="1428"/>
      <c r="AH26" s="1569"/>
      <c r="AI26" s="3965"/>
      <c r="AJ26" s="1425"/>
      <c r="AK26" s="1426"/>
      <c r="AL26" s="1427"/>
      <c r="AM26" s="2304"/>
      <c r="AN26" s="453"/>
      <c r="AO26" s="453"/>
      <c r="AP26" s="3559"/>
      <c r="AQ26" s="448"/>
      <c r="AR26" s="449"/>
      <c r="AS26" s="450"/>
      <c r="AT26" s="451"/>
    </row>
    <row r="27" spans="1:46" ht="18" hidden="1" customHeight="1">
      <c r="A27" s="3559"/>
      <c r="B27" s="3559"/>
      <c r="C27" s="448"/>
      <c r="D27" s="449"/>
      <c r="E27" s="450"/>
      <c r="F27" s="451"/>
      <c r="G27" s="3600"/>
      <c r="H27" s="1426"/>
      <c r="I27" s="1426"/>
      <c r="J27" s="1427"/>
      <c r="K27" s="1428"/>
      <c r="L27" s="1428"/>
      <c r="M27" s="1428"/>
      <c r="N27" s="3600"/>
      <c r="O27" s="1425"/>
      <c r="P27" s="1426"/>
      <c r="Q27" s="1865"/>
      <c r="R27" s="1430"/>
      <c r="S27" s="1428"/>
      <c r="T27" s="1428"/>
      <c r="U27" s="3600"/>
      <c r="V27" s="1425"/>
      <c r="W27" s="1426"/>
      <c r="X27" s="1427"/>
      <c r="Y27" s="1431"/>
      <c r="Z27" s="1428"/>
      <c r="AA27" s="1428"/>
      <c r="AB27" s="3600"/>
      <c r="AC27" s="1425"/>
      <c r="AD27" s="1426"/>
      <c r="AE27" s="1427"/>
      <c r="AF27" s="1428"/>
      <c r="AG27" s="1428"/>
      <c r="AH27" s="1569"/>
      <c r="AI27" s="3965"/>
      <c r="AJ27" s="1425"/>
      <c r="AK27" s="1426"/>
      <c r="AL27" s="1427"/>
      <c r="AM27" s="2304"/>
      <c r="AN27" s="453"/>
      <c r="AO27" s="453"/>
      <c r="AP27" s="3559"/>
      <c r="AQ27" s="448"/>
      <c r="AR27" s="449"/>
      <c r="AS27" s="450"/>
      <c r="AT27" s="451"/>
    </row>
    <row r="28" spans="1:46" ht="18" hidden="1" customHeight="1">
      <c r="A28" s="3559"/>
      <c r="B28" s="3559"/>
      <c r="C28" s="448"/>
      <c r="D28" s="449"/>
      <c r="E28" s="450"/>
      <c r="F28" s="451"/>
      <c r="G28" s="3600"/>
      <c r="H28" s="1426"/>
      <c r="I28" s="1426"/>
      <c r="J28" s="1427"/>
      <c r="K28" s="1428"/>
      <c r="L28" s="1428"/>
      <c r="M28" s="1428"/>
      <c r="N28" s="3600"/>
      <c r="O28" s="1425"/>
      <c r="P28" s="1426"/>
      <c r="Q28" s="1865"/>
      <c r="R28" s="1430"/>
      <c r="S28" s="1428"/>
      <c r="T28" s="1428"/>
      <c r="U28" s="3600"/>
      <c r="V28" s="1425"/>
      <c r="W28" s="1426"/>
      <c r="X28" s="1427"/>
      <c r="Y28" s="1431"/>
      <c r="Z28" s="1428"/>
      <c r="AA28" s="1428"/>
      <c r="AB28" s="3600"/>
      <c r="AC28" s="1425"/>
      <c r="AD28" s="1426"/>
      <c r="AE28" s="1427"/>
      <c r="AF28" s="1428"/>
      <c r="AG28" s="1428"/>
      <c r="AH28" s="1569"/>
      <c r="AI28" s="3965"/>
      <c r="AJ28" s="1425"/>
      <c r="AK28" s="1426"/>
      <c r="AL28" s="1427"/>
      <c r="AM28" s="2304"/>
      <c r="AN28" s="453"/>
      <c r="AO28" s="453"/>
      <c r="AP28" s="3559"/>
      <c r="AQ28" s="448"/>
      <c r="AR28" s="449"/>
      <c r="AS28" s="450"/>
      <c r="AT28" s="451"/>
    </row>
    <row r="29" spans="1:46" ht="18" hidden="1" customHeight="1">
      <c r="A29" s="3559"/>
      <c r="B29" s="3559"/>
      <c r="C29" s="448"/>
      <c r="D29" s="449"/>
      <c r="E29" s="450"/>
      <c r="F29" s="451"/>
      <c r="G29" s="3600"/>
      <c r="H29" s="1426"/>
      <c r="I29" s="1426"/>
      <c r="J29" s="1427"/>
      <c r="K29" s="1428"/>
      <c r="L29" s="1428"/>
      <c r="M29" s="1428"/>
      <c r="N29" s="3600"/>
      <c r="O29" s="1425"/>
      <c r="P29" s="1426"/>
      <c r="Q29" s="1865"/>
      <c r="R29" s="1430"/>
      <c r="S29" s="1428"/>
      <c r="T29" s="1428"/>
      <c r="U29" s="3600"/>
      <c r="V29" s="1425"/>
      <c r="W29" s="1426"/>
      <c r="X29" s="1427"/>
      <c r="Y29" s="1431"/>
      <c r="Z29" s="1428"/>
      <c r="AA29" s="1428"/>
      <c r="AB29" s="3600"/>
      <c r="AC29" s="1425"/>
      <c r="AD29" s="1426"/>
      <c r="AE29" s="1427"/>
      <c r="AF29" s="1428"/>
      <c r="AG29" s="1428"/>
      <c r="AH29" s="1569"/>
      <c r="AI29" s="3965"/>
      <c r="AJ29" s="1425"/>
      <c r="AK29" s="1426"/>
      <c r="AL29" s="1427"/>
      <c r="AM29" s="2304"/>
      <c r="AN29" s="453"/>
      <c r="AO29" s="453"/>
      <c r="AP29" s="3559"/>
      <c r="AQ29" s="448"/>
      <c r="AR29" s="449"/>
      <c r="AS29" s="450"/>
      <c r="AT29" s="451"/>
    </row>
    <row r="30" spans="1:46" ht="18" hidden="1" customHeight="1">
      <c r="A30" s="3559"/>
      <c r="B30" s="3559"/>
      <c r="C30" s="448"/>
      <c r="D30" s="449"/>
      <c r="E30" s="450"/>
      <c r="F30" s="451"/>
      <c r="G30" s="3600"/>
      <c r="H30" s="1426"/>
      <c r="I30" s="1426"/>
      <c r="J30" s="1427"/>
      <c r="K30" s="1428"/>
      <c r="L30" s="1428"/>
      <c r="M30" s="1428"/>
      <c r="N30" s="3600"/>
      <c r="O30" s="1425"/>
      <c r="P30" s="1426"/>
      <c r="Q30" s="1865"/>
      <c r="R30" s="1430"/>
      <c r="S30" s="1428"/>
      <c r="T30" s="1428"/>
      <c r="U30" s="3600"/>
      <c r="V30" s="1425"/>
      <c r="W30" s="1426"/>
      <c r="X30" s="1427"/>
      <c r="Y30" s="1431"/>
      <c r="Z30" s="1428"/>
      <c r="AA30" s="1428"/>
      <c r="AB30" s="3600"/>
      <c r="AC30" s="1425"/>
      <c r="AD30" s="1426"/>
      <c r="AE30" s="1427"/>
      <c r="AF30" s="1428"/>
      <c r="AG30" s="1428"/>
      <c r="AH30" s="1569"/>
      <c r="AI30" s="3965"/>
      <c r="AJ30" s="1425"/>
      <c r="AK30" s="1426"/>
      <c r="AL30" s="1427"/>
      <c r="AM30" s="2304"/>
      <c r="AN30" s="453"/>
      <c r="AO30" s="453"/>
      <c r="AP30" s="3559"/>
      <c r="AQ30" s="448"/>
      <c r="AR30" s="449"/>
      <c r="AS30" s="450"/>
      <c r="AT30" s="451"/>
    </row>
    <row r="31" spans="1:46" ht="18" hidden="1" customHeight="1">
      <c r="A31" s="3559"/>
      <c r="B31" s="3559"/>
      <c r="C31" s="448"/>
      <c r="D31" s="449"/>
      <c r="E31" s="450"/>
      <c r="F31" s="451"/>
      <c r="G31" s="3600"/>
      <c r="H31" s="1426"/>
      <c r="I31" s="1426"/>
      <c r="J31" s="1427"/>
      <c r="K31" s="1428"/>
      <c r="L31" s="1428"/>
      <c r="M31" s="1428"/>
      <c r="N31" s="3600"/>
      <c r="O31" s="1425"/>
      <c r="P31" s="1426"/>
      <c r="Q31" s="1865"/>
      <c r="R31" s="1430"/>
      <c r="S31" s="1428"/>
      <c r="T31" s="1428"/>
      <c r="U31" s="3600"/>
      <c r="V31" s="1425"/>
      <c r="W31" s="1426"/>
      <c r="X31" s="1427"/>
      <c r="Y31" s="1431"/>
      <c r="Z31" s="1428"/>
      <c r="AA31" s="1428"/>
      <c r="AB31" s="3600"/>
      <c r="AC31" s="1425"/>
      <c r="AD31" s="1426"/>
      <c r="AE31" s="1427"/>
      <c r="AF31" s="1428"/>
      <c r="AG31" s="1428"/>
      <c r="AH31" s="1569"/>
      <c r="AI31" s="3965"/>
      <c r="AJ31" s="1425"/>
      <c r="AK31" s="1426"/>
      <c r="AL31" s="1427"/>
      <c r="AM31" s="2304"/>
      <c r="AN31" s="453"/>
      <c r="AO31" s="453"/>
      <c r="AP31" s="3559"/>
      <c r="AQ31" s="448"/>
      <c r="AR31" s="449"/>
      <c r="AS31" s="450"/>
      <c r="AT31" s="451"/>
    </row>
    <row r="32" spans="1:46" ht="18" hidden="1" customHeight="1">
      <c r="A32" s="3559"/>
      <c r="B32" s="3559"/>
      <c r="C32" s="448"/>
      <c r="D32" s="449"/>
      <c r="E32" s="450"/>
      <c r="F32" s="451"/>
      <c r="G32" s="3600"/>
      <c r="H32" s="1426"/>
      <c r="I32" s="1426"/>
      <c r="J32" s="1427"/>
      <c r="K32" s="1428"/>
      <c r="L32" s="1428"/>
      <c r="M32" s="1428"/>
      <c r="N32" s="3600"/>
      <c r="O32" s="1425"/>
      <c r="P32" s="1426"/>
      <c r="Q32" s="1865"/>
      <c r="R32" s="1430"/>
      <c r="S32" s="1428"/>
      <c r="T32" s="1428"/>
      <c r="U32" s="3600"/>
      <c r="V32" s="1425"/>
      <c r="W32" s="1426"/>
      <c r="X32" s="1427"/>
      <c r="Y32" s="1431"/>
      <c r="Z32" s="1428"/>
      <c r="AA32" s="1428"/>
      <c r="AB32" s="3600"/>
      <c r="AC32" s="1425"/>
      <c r="AD32" s="1426"/>
      <c r="AE32" s="1427"/>
      <c r="AF32" s="1428"/>
      <c r="AG32" s="1428"/>
      <c r="AH32" s="1569"/>
      <c r="AI32" s="3965"/>
      <c r="AJ32" s="1425"/>
      <c r="AK32" s="1426"/>
      <c r="AL32" s="1427"/>
      <c r="AM32" s="2304"/>
      <c r="AN32" s="453"/>
      <c r="AO32" s="453"/>
      <c r="AP32" s="3559"/>
      <c r="AQ32" s="448"/>
      <c r="AR32" s="449"/>
      <c r="AS32" s="450"/>
      <c r="AT32" s="451"/>
    </row>
    <row r="33" spans="1:46" ht="18" hidden="1" customHeight="1">
      <c r="A33" s="3560"/>
      <c r="B33" s="3560"/>
      <c r="C33" s="454"/>
      <c r="D33" s="455"/>
      <c r="E33" s="456"/>
      <c r="F33" s="457"/>
      <c r="G33" s="3601"/>
      <c r="H33" s="4295"/>
      <c r="I33" s="4295"/>
      <c r="J33" s="4296"/>
      <c r="K33" s="1428"/>
      <c r="L33" s="1439"/>
      <c r="M33" s="1439"/>
      <c r="N33" s="3601"/>
      <c r="O33" s="1440"/>
      <c r="P33" s="1437"/>
      <c r="Q33" s="1866"/>
      <c r="R33" s="1867"/>
      <c r="S33" s="1439"/>
      <c r="T33" s="1439"/>
      <c r="U33" s="3601"/>
      <c r="V33" s="1425"/>
      <c r="W33" s="1426"/>
      <c r="X33" s="1427"/>
      <c r="Y33" s="1431"/>
      <c r="Z33" s="1439"/>
      <c r="AA33" s="1439"/>
      <c r="AB33" s="3601"/>
      <c r="AC33" s="1440"/>
      <c r="AD33" s="1437"/>
      <c r="AE33" s="1438"/>
      <c r="AF33" s="1439"/>
      <c r="AG33" s="1439"/>
      <c r="AH33" s="1604"/>
      <c r="AI33" s="3966"/>
      <c r="AJ33" s="1440"/>
      <c r="AK33" s="1437"/>
      <c r="AL33" s="1438"/>
      <c r="AM33" s="2305"/>
      <c r="AN33" s="459"/>
      <c r="AO33" s="459"/>
      <c r="AP33" s="3560"/>
      <c r="AQ33" s="454"/>
      <c r="AR33" s="455"/>
      <c r="AS33" s="456"/>
      <c r="AT33" s="457"/>
    </row>
    <row r="34" spans="1:46" ht="18" customHeight="1" thickBot="1">
      <c r="A34" s="3597" t="s">
        <v>16</v>
      </c>
      <c r="B34" s="3598"/>
      <c r="C34" s="442"/>
      <c r="D34" s="443"/>
      <c r="E34" s="444"/>
      <c r="F34" s="445"/>
      <c r="G34" s="4294" t="s">
        <v>593</v>
      </c>
      <c r="H34" s="1682" t="s">
        <v>242</v>
      </c>
      <c r="I34" s="1331" t="s">
        <v>596</v>
      </c>
      <c r="J34" s="4238">
        <v>22</v>
      </c>
      <c r="K34" s="1676" t="s">
        <v>108</v>
      </c>
      <c r="L34" s="1973">
        <v>15</v>
      </c>
      <c r="M34" s="1974" t="e">
        <f>L34*#REF!</f>
        <v>#REF!</v>
      </c>
      <c r="N34" s="3603" t="s">
        <v>504</v>
      </c>
      <c r="O34" s="1868" t="s">
        <v>508</v>
      </c>
      <c r="P34" s="1871"/>
      <c r="Q34" s="1869">
        <v>2</v>
      </c>
      <c r="R34" s="1870" t="s">
        <v>18</v>
      </c>
      <c r="S34" s="1975" t="s">
        <v>84</v>
      </c>
      <c r="T34" s="1175" t="e">
        <f>S34*#REF!</f>
        <v>#REF!</v>
      </c>
      <c r="U34" s="3973" t="s">
        <v>719</v>
      </c>
      <c r="V34" s="2306" t="s">
        <v>331</v>
      </c>
      <c r="W34" s="2307"/>
      <c r="X34" s="2308">
        <v>1</v>
      </c>
      <c r="Y34" s="2309" t="s">
        <v>332</v>
      </c>
      <c r="Z34" s="1449" t="s">
        <v>86</v>
      </c>
      <c r="AA34" s="1241">
        <f t="shared" ref="AA34:AA205" si="0">Z34*X34</f>
        <v>22</v>
      </c>
      <c r="AB34" s="3976" t="s">
        <v>723</v>
      </c>
      <c r="AC34" s="3290" t="s">
        <v>722</v>
      </c>
      <c r="AD34" s="3095"/>
      <c r="AE34" s="3328">
        <v>3</v>
      </c>
      <c r="AF34" s="3291" t="s">
        <v>94</v>
      </c>
      <c r="AG34" s="2311">
        <v>15</v>
      </c>
      <c r="AH34" s="2192" t="e">
        <f>AG34*#REF!</f>
        <v>#REF!</v>
      </c>
      <c r="AI34" s="3970" t="s">
        <v>580</v>
      </c>
      <c r="AJ34" s="3341" t="s">
        <v>303</v>
      </c>
      <c r="AK34" s="3342"/>
      <c r="AL34" s="3343">
        <v>1.5</v>
      </c>
      <c r="AM34" s="3344" t="s">
        <v>18</v>
      </c>
      <c r="AN34" s="1321" t="s">
        <v>125</v>
      </c>
      <c r="AO34" s="462">
        <f t="shared" ref="AO34:AO48" si="1">AN34*J34</f>
        <v>4180</v>
      </c>
      <c r="AP34" s="3598"/>
      <c r="AQ34" s="442"/>
      <c r="AR34" s="443"/>
      <c r="AS34" s="444"/>
      <c r="AT34" s="445"/>
    </row>
    <row r="35" spans="1:46" ht="18" customHeight="1" thickBot="1">
      <c r="A35" s="3559"/>
      <c r="B35" s="3559"/>
      <c r="C35" s="448"/>
      <c r="D35" s="449"/>
      <c r="E35" s="450"/>
      <c r="F35" s="451"/>
      <c r="G35" s="3709"/>
      <c r="H35" s="1690" t="s">
        <v>144</v>
      </c>
      <c r="I35" s="1236"/>
      <c r="J35" s="1286">
        <v>3</v>
      </c>
      <c r="K35" s="1292" t="s">
        <v>108</v>
      </c>
      <c r="L35" s="1976"/>
      <c r="M35" s="1974" t="e">
        <f>L35*#REF!</f>
        <v>#REF!</v>
      </c>
      <c r="N35" s="3604"/>
      <c r="O35" s="1877" t="s">
        <v>218</v>
      </c>
      <c r="P35" s="1182"/>
      <c r="Q35" s="1183">
        <v>0.5</v>
      </c>
      <c r="R35" s="1878" t="s">
        <v>18</v>
      </c>
      <c r="S35" s="1507" t="s">
        <v>39</v>
      </c>
      <c r="T35" s="1184" t="e">
        <f>S35*#REF!</f>
        <v>#REF!</v>
      </c>
      <c r="U35" s="3974"/>
      <c r="V35" s="2312" t="s">
        <v>388</v>
      </c>
      <c r="W35" s="2313"/>
      <c r="X35" s="2314">
        <v>0.3</v>
      </c>
      <c r="Y35" s="2315" t="s">
        <v>18</v>
      </c>
      <c r="Z35" s="1458" t="s">
        <v>37</v>
      </c>
      <c r="AA35" s="1241">
        <f t="shared" si="0"/>
        <v>45</v>
      </c>
      <c r="AB35" s="3977"/>
      <c r="AC35" s="3329"/>
      <c r="AD35" s="3012"/>
      <c r="AE35" s="3024"/>
      <c r="AF35" s="3016"/>
      <c r="AG35" s="2316"/>
      <c r="AH35" s="2192" t="e">
        <f>AG35*#REF!</f>
        <v>#REF!</v>
      </c>
      <c r="AI35" s="3971"/>
      <c r="AJ35" s="3345" t="s">
        <v>583</v>
      </c>
      <c r="AK35" s="3340" t="s">
        <v>99</v>
      </c>
      <c r="AL35" s="3346">
        <v>1</v>
      </c>
      <c r="AM35" s="3347" t="s">
        <v>18</v>
      </c>
      <c r="AN35" s="1324" t="s">
        <v>581</v>
      </c>
      <c r="AO35" s="462">
        <f t="shared" si="1"/>
        <v>180</v>
      </c>
      <c r="AP35" s="3559"/>
      <c r="AQ35" s="448"/>
      <c r="AR35" s="449"/>
      <c r="AS35" s="450"/>
      <c r="AT35" s="451"/>
    </row>
    <row r="36" spans="1:46" ht="18" customHeight="1" thickBot="1">
      <c r="A36" s="3559"/>
      <c r="B36" s="3559"/>
      <c r="C36" s="448"/>
      <c r="D36" s="449"/>
      <c r="E36" s="450"/>
      <c r="F36" s="451"/>
      <c r="G36" s="3709"/>
      <c r="H36" s="1690"/>
      <c r="I36" s="1236"/>
      <c r="J36" s="1691"/>
      <c r="K36" s="1287"/>
      <c r="L36" s="1976"/>
      <c r="M36" s="1974" t="e">
        <f>L36*#REF!</f>
        <v>#REF!</v>
      </c>
      <c r="N36" s="3604"/>
      <c r="O36" s="1877" t="s">
        <v>213</v>
      </c>
      <c r="P36" s="1182" t="s">
        <v>505</v>
      </c>
      <c r="Q36" s="1470">
        <v>0.1</v>
      </c>
      <c r="R36" s="1878" t="s">
        <v>483</v>
      </c>
      <c r="S36" s="1507" t="s">
        <v>88</v>
      </c>
      <c r="T36" s="1184" t="e">
        <f>S36*#REF!</f>
        <v>#REF!</v>
      </c>
      <c r="U36" s="3974"/>
      <c r="V36" s="1879" t="s">
        <v>115</v>
      </c>
      <c r="W36" s="2313" t="s">
        <v>99</v>
      </c>
      <c r="X36" s="2314">
        <v>0.6</v>
      </c>
      <c r="Y36" s="2315" t="s">
        <v>18</v>
      </c>
      <c r="Z36" s="1458" t="s">
        <v>85</v>
      </c>
      <c r="AA36" s="1241">
        <f t="shared" si="0"/>
        <v>39</v>
      </c>
      <c r="AB36" s="3977"/>
      <c r="AC36" s="3329"/>
      <c r="AD36" s="3012"/>
      <c r="AE36" s="3286"/>
      <c r="AF36" s="3330"/>
      <c r="AG36" s="2316"/>
      <c r="AH36" s="2192" t="e">
        <f>AG36*#REF!</f>
        <v>#REF!</v>
      </c>
      <c r="AI36" s="3971"/>
      <c r="AJ36" s="3345" t="s">
        <v>584</v>
      </c>
      <c r="AK36" s="3340"/>
      <c r="AL36" s="3348">
        <v>0.1</v>
      </c>
      <c r="AM36" s="3349" t="s">
        <v>18</v>
      </c>
      <c r="AN36" s="1248">
        <v>120</v>
      </c>
      <c r="AO36" s="462">
        <f t="shared" si="1"/>
        <v>0</v>
      </c>
      <c r="AP36" s="3559"/>
      <c r="AQ36" s="448"/>
      <c r="AR36" s="449"/>
      <c r="AS36" s="450"/>
      <c r="AT36" s="451"/>
    </row>
    <row r="37" spans="1:46" ht="18" customHeight="1" thickBot="1">
      <c r="A37" s="3559"/>
      <c r="B37" s="3559"/>
      <c r="C37" s="448"/>
      <c r="D37" s="449"/>
      <c r="E37" s="450"/>
      <c r="F37" s="451"/>
      <c r="G37" s="3709"/>
      <c r="H37" s="1690"/>
      <c r="I37" s="1236"/>
      <c r="J37" s="1286"/>
      <c r="K37" s="1287"/>
      <c r="L37" s="1976"/>
      <c r="M37" s="1974" t="e">
        <f>L37*#REF!</f>
        <v>#REF!</v>
      </c>
      <c r="N37" s="3604"/>
      <c r="O37" s="1887" t="s">
        <v>178</v>
      </c>
      <c r="P37" s="1348" t="s">
        <v>509</v>
      </c>
      <c r="Q37" s="2552">
        <v>0.3</v>
      </c>
      <c r="R37" s="1889" t="s">
        <v>483</v>
      </c>
      <c r="S37" s="1507"/>
      <c r="T37" s="1184" t="e">
        <f>S37*#REF!</f>
        <v>#REF!</v>
      </c>
      <c r="U37" s="3974"/>
      <c r="V37" s="2312" t="s">
        <v>26</v>
      </c>
      <c r="W37" s="2313"/>
      <c r="X37" s="2314">
        <v>0.4</v>
      </c>
      <c r="Y37" s="2315" t="s">
        <v>18</v>
      </c>
      <c r="Z37" s="1458" t="s">
        <v>41</v>
      </c>
      <c r="AA37" s="1241">
        <f t="shared" si="0"/>
        <v>14</v>
      </c>
      <c r="AB37" s="3977"/>
      <c r="AC37" s="3329"/>
      <c r="AD37" s="3012"/>
      <c r="AE37" s="3024"/>
      <c r="AF37" s="3330"/>
      <c r="AG37" s="2316"/>
      <c r="AH37" s="2192" t="e">
        <f>AG37*#REF!</f>
        <v>#REF!</v>
      </c>
      <c r="AI37" s="3971"/>
      <c r="AJ37" s="3350" t="s">
        <v>132</v>
      </c>
      <c r="AK37" s="3316" t="s">
        <v>99</v>
      </c>
      <c r="AL37" s="3297">
        <v>0.3</v>
      </c>
      <c r="AM37" s="3351" t="s">
        <v>94</v>
      </c>
      <c r="AN37" s="1248">
        <v>40</v>
      </c>
      <c r="AO37" s="462">
        <f t="shared" si="1"/>
        <v>0</v>
      </c>
      <c r="AP37" s="3559"/>
      <c r="AQ37" s="448"/>
      <c r="AR37" s="449"/>
      <c r="AS37" s="450"/>
      <c r="AT37" s="451"/>
    </row>
    <row r="38" spans="1:46" ht="18" customHeight="1" thickBot="1">
      <c r="A38" s="3559"/>
      <c r="B38" s="3559"/>
      <c r="C38" s="448"/>
      <c r="D38" s="449"/>
      <c r="E38" s="450"/>
      <c r="F38" s="451"/>
      <c r="G38" s="3709"/>
      <c r="H38" s="1690"/>
      <c r="I38" s="1236"/>
      <c r="J38" s="1509"/>
      <c r="K38" s="1287"/>
      <c r="L38" s="1976"/>
      <c r="M38" s="1974" t="e">
        <f>L38*#REF!</f>
        <v>#REF!</v>
      </c>
      <c r="N38" s="3604"/>
      <c r="O38" s="1887"/>
      <c r="P38" s="1348"/>
      <c r="Q38" s="1888"/>
      <c r="R38" s="1889"/>
      <c r="S38" s="1507"/>
      <c r="T38" s="1184" t="e">
        <f>S38*#REF!</f>
        <v>#REF!</v>
      </c>
      <c r="U38" s="3974"/>
      <c r="V38" s="2312" t="s">
        <v>29</v>
      </c>
      <c r="W38" s="2313" t="s">
        <v>111</v>
      </c>
      <c r="X38" s="2314">
        <v>0.1</v>
      </c>
      <c r="Y38" s="2315" t="s">
        <v>18</v>
      </c>
      <c r="Z38" s="1458" t="s">
        <v>41</v>
      </c>
      <c r="AA38" s="1241">
        <f t="shared" si="0"/>
        <v>3.5</v>
      </c>
      <c r="AB38" s="3977"/>
      <c r="AC38" s="3295"/>
      <c r="AD38" s="3331"/>
      <c r="AE38" s="3283"/>
      <c r="AF38" s="3332"/>
      <c r="AG38" s="1214"/>
      <c r="AH38" s="1239" t="e">
        <f>AG38*#REF!</f>
        <v>#REF!</v>
      </c>
      <c r="AI38" s="3971"/>
      <c r="AJ38" s="3350" t="s">
        <v>582</v>
      </c>
      <c r="AK38" s="3316"/>
      <c r="AL38" s="3297">
        <v>0.6</v>
      </c>
      <c r="AM38" s="3351" t="s">
        <v>94</v>
      </c>
      <c r="AN38" s="1248">
        <v>110</v>
      </c>
      <c r="AO38" s="462">
        <f t="shared" si="1"/>
        <v>0</v>
      </c>
      <c r="AP38" s="3559"/>
      <c r="AQ38" s="448"/>
      <c r="AR38" s="449"/>
      <c r="AS38" s="450"/>
      <c r="AT38" s="451"/>
    </row>
    <row r="39" spans="1:46" ht="18" customHeight="1" thickBot="1">
      <c r="A39" s="3559"/>
      <c r="B39" s="3559"/>
      <c r="C39" s="448"/>
      <c r="D39" s="449"/>
      <c r="E39" s="450"/>
      <c r="F39" s="451"/>
      <c r="G39" s="3709"/>
      <c r="H39" s="1690"/>
      <c r="I39" s="1236"/>
      <c r="J39" s="1286"/>
      <c r="K39" s="1287"/>
      <c r="L39" s="1976"/>
      <c r="M39" s="1974" t="e">
        <f>L39*#REF!</f>
        <v>#REF!</v>
      </c>
      <c r="N39" s="3604"/>
      <c r="O39" s="1887"/>
      <c r="P39" s="1348"/>
      <c r="Q39" s="1888"/>
      <c r="R39" s="1889"/>
      <c r="S39" s="1507"/>
      <c r="T39" s="1184" t="e">
        <f>S39*#REF!</f>
        <v>#REF!</v>
      </c>
      <c r="U39" s="3974"/>
      <c r="V39" s="2319" t="s">
        <v>203</v>
      </c>
      <c r="W39" s="2320"/>
      <c r="X39" s="1348">
        <v>2</v>
      </c>
      <c r="Y39" s="1350" t="s">
        <v>95</v>
      </c>
      <c r="Z39" s="1458" t="s">
        <v>38</v>
      </c>
      <c r="AA39" s="1241">
        <f t="shared" si="0"/>
        <v>90</v>
      </c>
      <c r="AB39" s="3977"/>
      <c r="AC39" s="3295"/>
      <c r="AD39" s="3331"/>
      <c r="AE39" s="3333"/>
      <c r="AF39" s="3284"/>
      <c r="AG39" s="1214"/>
      <c r="AH39" s="1239" t="e">
        <f>AG39*#REF!</f>
        <v>#REF!</v>
      </c>
      <c r="AI39" s="3971"/>
      <c r="AJ39" s="3352" t="s">
        <v>725</v>
      </c>
      <c r="AK39" s="3353"/>
      <c r="AL39" s="3354">
        <v>0.3</v>
      </c>
      <c r="AM39" s="3351" t="s">
        <v>709</v>
      </c>
      <c r="AN39" s="1248">
        <v>95</v>
      </c>
      <c r="AO39" s="462">
        <f t="shared" si="1"/>
        <v>0</v>
      </c>
      <c r="AP39" s="3559"/>
      <c r="AQ39" s="448"/>
      <c r="AR39" s="449"/>
      <c r="AS39" s="450"/>
      <c r="AT39" s="451"/>
    </row>
    <row r="40" spans="1:46" ht="18" customHeight="1" thickBot="1">
      <c r="A40" s="3559"/>
      <c r="B40" s="3559"/>
      <c r="C40" s="448"/>
      <c r="D40" s="449"/>
      <c r="E40" s="450"/>
      <c r="F40" s="451"/>
      <c r="G40" s="3709"/>
      <c r="H40" s="1877"/>
      <c r="I40" s="1623"/>
      <c r="J40" s="1183"/>
      <c r="K40" s="1878"/>
      <c r="L40" s="1976"/>
      <c r="M40" s="1974" t="e">
        <f>L40*#REF!</f>
        <v>#REF!</v>
      </c>
      <c r="N40" s="3604"/>
      <c r="O40" s="1893"/>
      <c r="P40" s="1552"/>
      <c r="Q40" s="1888"/>
      <c r="R40" s="1894"/>
      <c r="S40" s="1507"/>
      <c r="T40" s="1184" t="e">
        <f>S40*#REF!</f>
        <v>#REF!</v>
      </c>
      <c r="U40" s="3974"/>
      <c r="V40" s="2312" t="s">
        <v>524</v>
      </c>
      <c r="W40" s="2313"/>
      <c r="X40" s="2314"/>
      <c r="Y40" s="2315"/>
      <c r="Z40" s="1458"/>
      <c r="AA40" s="1241">
        <f t="shared" si="0"/>
        <v>0</v>
      </c>
      <c r="AB40" s="3977"/>
      <c r="AC40" s="3295"/>
      <c r="AD40" s="3331"/>
      <c r="AE40" s="3333"/>
      <c r="AF40" s="3284"/>
      <c r="AG40" s="1214"/>
      <c r="AH40" s="1239" t="e">
        <f>AG40*#REF!</f>
        <v>#REF!</v>
      </c>
      <c r="AI40" s="3971"/>
      <c r="AJ40" s="3295"/>
      <c r="AK40" s="3331"/>
      <c r="AL40" s="3283"/>
      <c r="AM40" s="3355"/>
      <c r="AN40" s="465"/>
      <c r="AO40" s="462">
        <f t="shared" si="1"/>
        <v>0</v>
      </c>
      <c r="AP40" s="3559"/>
      <c r="AQ40" s="448"/>
      <c r="AR40" s="449"/>
      <c r="AS40" s="450"/>
      <c r="AT40" s="451"/>
    </row>
    <row r="41" spans="1:46" ht="18" customHeight="1" thickBot="1">
      <c r="A41" s="3559"/>
      <c r="B41" s="3559"/>
      <c r="C41" s="448"/>
      <c r="D41" s="449"/>
      <c r="E41" s="450"/>
      <c r="F41" s="451"/>
      <c r="G41" s="3709"/>
      <c r="H41" s="1877"/>
      <c r="I41" s="1623"/>
      <c r="J41" s="1183"/>
      <c r="K41" s="1878"/>
      <c r="L41" s="1976"/>
      <c r="M41" s="1974" t="e">
        <f>L41*#REF!</f>
        <v>#REF!</v>
      </c>
      <c r="N41" s="3604"/>
      <c r="O41" s="1893"/>
      <c r="P41" s="1482"/>
      <c r="Q41" s="1888"/>
      <c r="R41" s="1894"/>
      <c r="S41" s="1507"/>
      <c r="T41" s="1184" t="e">
        <f>S41*#REF!</f>
        <v>#REF!</v>
      </c>
      <c r="U41" s="3974"/>
      <c r="V41" s="2319"/>
      <c r="W41" s="2320"/>
      <c r="X41" s="1348"/>
      <c r="Y41" s="1350"/>
      <c r="Z41" s="1458"/>
      <c r="AA41" s="1241">
        <f t="shared" si="0"/>
        <v>0</v>
      </c>
      <c r="AB41" s="3977"/>
      <c r="AC41" s="3259"/>
      <c r="AD41" s="3334"/>
      <c r="AE41" s="3257"/>
      <c r="AF41" s="3258"/>
      <c r="AG41" s="1214"/>
      <c r="AH41" s="1239" t="e">
        <f>AG41*#REF!</f>
        <v>#REF!</v>
      </c>
      <c r="AI41" s="3971"/>
      <c r="AJ41" s="3295"/>
      <c r="AK41" s="3331"/>
      <c r="AL41" s="3283"/>
      <c r="AM41" s="3355"/>
      <c r="AN41" s="465"/>
      <c r="AO41" s="462">
        <f t="shared" si="1"/>
        <v>0</v>
      </c>
      <c r="AP41" s="3559"/>
      <c r="AQ41" s="448"/>
      <c r="AR41" s="449"/>
      <c r="AS41" s="450"/>
      <c r="AT41" s="451"/>
    </row>
    <row r="42" spans="1:46" ht="18" customHeight="1" thickBot="1">
      <c r="A42" s="3559"/>
      <c r="B42" s="3559"/>
      <c r="C42" s="448"/>
      <c r="D42" s="449"/>
      <c r="E42" s="450"/>
      <c r="F42" s="451"/>
      <c r="G42" s="3709"/>
      <c r="H42" s="1897"/>
      <c r="I42" s="4297"/>
      <c r="J42" s="1899"/>
      <c r="K42" s="1900"/>
      <c r="L42" s="1976"/>
      <c r="M42" s="1974" t="e">
        <f>L42*#REF!</f>
        <v>#REF!</v>
      </c>
      <c r="N42" s="3604"/>
      <c r="O42" s="1897"/>
      <c r="P42" s="1898"/>
      <c r="Q42" s="1899"/>
      <c r="R42" s="1900"/>
      <c r="S42" s="1979"/>
      <c r="T42" s="1206" t="e">
        <f>S42*#REF!</f>
        <v>#REF!</v>
      </c>
      <c r="U42" s="3974"/>
      <c r="V42" s="2322"/>
      <c r="W42" s="2323"/>
      <c r="X42" s="2324"/>
      <c r="Y42" s="2325"/>
      <c r="Z42" s="1458"/>
      <c r="AA42" s="1241">
        <f t="shared" si="0"/>
        <v>0</v>
      </c>
      <c r="AB42" s="3977"/>
      <c r="AC42" s="3298"/>
      <c r="AD42" s="3335"/>
      <c r="AE42" s="3300"/>
      <c r="AF42" s="3301"/>
      <c r="AG42" s="1214"/>
      <c r="AH42" s="1239" t="e">
        <f>AG42*#REF!</f>
        <v>#REF!</v>
      </c>
      <c r="AI42" s="3971"/>
      <c r="AJ42" s="3298"/>
      <c r="AK42" s="3335"/>
      <c r="AL42" s="3300"/>
      <c r="AM42" s="3356"/>
      <c r="AN42" s="465"/>
      <c r="AO42" s="462">
        <f t="shared" si="1"/>
        <v>0</v>
      </c>
      <c r="AP42" s="3559"/>
      <c r="AQ42" s="448"/>
      <c r="AR42" s="449"/>
      <c r="AS42" s="450"/>
      <c r="AT42" s="451"/>
    </row>
    <row r="43" spans="1:46" ht="18" hidden="1" customHeight="1">
      <c r="A43" s="3559"/>
      <c r="B43" s="3559"/>
      <c r="C43" s="448"/>
      <c r="D43" s="449"/>
      <c r="E43" s="450"/>
      <c r="F43" s="451"/>
      <c r="G43" s="3792"/>
      <c r="H43" s="1211"/>
      <c r="I43" s="1395"/>
      <c r="J43" s="1213"/>
      <c r="K43" s="2326"/>
      <c r="L43" s="1976"/>
      <c r="M43" s="1974" t="e">
        <f>L43*#REF!</f>
        <v>#REF!</v>
      </c>
      <c r="N43" s="3604"/>
      <c r="O43" s="1497"/>
      <c r="P43" s="1498"/>
      <c r="Q43" s="1906"/>
      <c r="R43" s="1498"/>
      <c r="S43" s="1324"/>
      <c r="T43" s="1214" t="e">
        <f>S43*#REF!</f>
        <v>#REF!</v>
      </c>
      <c r="U43" s="3974"/>
      <c r="V43" s="1907"/>
      <c r="W43" s="1908"/>
      <c r="X43" s="1909"/>
      <c r="Y43" s="1908"/>
      <c r="Z43" s="1458"/>
      <c r="AA43" s="1241">
        <f t="shared" si="0"/>
        <v>0</v>
      </c>
      <c r="AB43" s="3977"/>
      <c r="AC43" s="3302"/>
      <c r="AD43" s="3336"/>
      <c r="AE43" s="3304"/>
      <c r="AF43" s="3337"/>
      <c r="AG43" s="1214"/>
      <c r="AH43" s="1239" t="e">
        <f>AG43*#REF!</f>
        <v>#REF!</v>
      </c>
      <c r="AI43" s="3971"/>
      <c r="AJ43" s="3302"/>
      <c r="AK43" s="3336"/>
      <c r="AL43" s="3304"/>
      <c r="AM43" s="3357"/>
      <c r="AN43" s="465"/>
      <c r="AO43" s="462">
        <f t="shared" si="1"/>
        <v>0</v>
      </c>
      <c r="AP43" s="3559"/>
      <c r="AQ43" s="448"/>
      <c r="AR43" s="449"/>
      <c r="AS43" s="450"/>
      <c r="AT43" s="451"/>
    </row>
    <row r="44" spans="1:46" ht="18" hidden="1" customHeight="1">
      <c r="A44" s="3559"/>
      <c r="B44" s="3559"/>
      <c r="C44" s="448"/>
      <c r="D44" s="449"/>
      <c r="E44" s="450"/>
      <c r="F44" s="451"/>
      <c r="G44" s="3792"/>
      <c r="H44" s="1211"/>
      <c r="I44" s="1395"/>
      <c r="J44" s="1213"/>
      <c r="K44" s="2326"/>
      <c r="L44" s="1976"/>
      <c r="M44" s="1974" t="e">
        <f>L44*#REF!</f>
        <v>#REF!</v>
      </c>
      <c r="N44" s="3604"/>
      <c r="O44" s="1503"/>
      <c r="P44" s="1182"/>
      <c r="Q44" s="1196"/>
      <c r="R44" s="1182"/>
      <c r="S44" s="1324"/>
      <c r="T44" s="1241" t="e">
        <f>S44*#REF!</f>
        <v>#REF!</v>
      </c>
      <c r="U44" s="3974"/>
      <c r="V44" s="1910"/>
      <c r="W44" s="1542"/>
      <c r="X44" s="1890"/>
      <c r="Y44" s="1542"/>
      <c r="Z44" s="1458"/>
      <c r="AA44" s="1241">
        <f t="shared" si="0"/>
        <v>0</v>
      </c>
      <c r="AB44" s="3977"/>
      <c r="AC44" s="3302"/>
      <c r="AD44" s="3336"/>
      <c r="AE44" s="3304"/>
      <c r="AF44" s="3337"/>
      <c r="AG44" s="1214"/>
      <c r="AH44" s="1239" t="e">
        <f>AG44*#REF!</f>
        <v>#REF!</v>
      </c>
      <c r="AI44" s="3971"/>
      <c r="AJ44" s="3302"/>
      <c r="AK44" s="3336"/>
      <c r="AL44" s="3304"/>
      <c r="AM44" s="3357"/>
      <c r="AN44" s="465"/>
      <c r="AO44" s="462">
        <f t="shared" si="1"/>
        <v>0</v>
      </c>
      <c r="AP44" s="3559"/>
      <c r="AQ44" s="448"/>
      <c r="AR44" s="449"/>
      <c r="AS44" s="450"/>
      <c r="AT44" s="451"/>
    </row>
    <row r="45" spans="1:46" ht="18" hidden="1" customHeight="1">
      <c r="A45" s="3559"/>
      <c r="B45" s="3559"/>
      <c r="C45" s="448"/>
      <c r="D45" s="449"/>
      <c r="E45" s="450"/>
      <c r="F45" s="451"/>
      <c r="G45" s="3792"/>
      <c r="H45" s="1211"/>
      <c r="I45" s="1395"/>
      <c r="J45" s="1213"/>
      <c r="K45" s="2326"/>
      <c r="L45" s="1976"/>
      <c r="M45" s="1974" t="e">
        <f>L45*#REF!</f>
        <v>#REF!</v>
      </c>
      <c r="N45" s="3604"/>
      <c r="O45" s="1503"/>
      <c r="P45" s="1182"/>
      <c r="Q45" s="1196"/>
      <c r="R45" s="1182"/>
      <c r="S45" s="1324"/>
      <c r="T45" s="1241" t="e">
        <f>S45*#REF!</f>
        <v>#REF!</v>
      </c>
      <c r="U45" s="3974"/>
      <c r="V45" s="1910"/>
      <c r="W45" s="1542"/>
      <c r="X45" s="1890"/>
      <c r="Y45" s="1542"/>
      <c r="Z45" s="1458"/>
      <c r="AA45" s="1241">
        <f t="shared" si="0"/>
        <v>0</v>
      </c>
      <c r="AB45" s="3977"/>
      <c r="AC45" s="3302"/>
      <c r="AD45" s="3336"/>
      <c r="AE45" s="3304"/>
      <c r="AF45" s="3337"/>
      <c r="AG45" s="1214"/>
      <c r="AH45" s="1239" t="e">
        <f>AG45*#REF!</f>
        <v>#REF!</v>
      </c>
      <c r="AI45" s="3971"/>
      <c r="AJ45" s="3302"/>
      <c r="AK45" s="3336"/>
      <c r="AL45" s="3304"/>
      <c r="AM45" s="3357"/>
      <c r="AN45" s="465"/>
      <c r="AO45" s="462">
        <f t="shared" si="1"/>
        <v>0</v>
      </c>
      <c r="AP45" s="3559"/>
      <c r="AQ45" s="448"/>
      <c r="AR45" s="449"/>
      <c r="AS45" s="450"/>
      <c r="AT45" s="451"/>
    </row>
    <row r="46" spans="1:46" ht="18" hidden="1" customHeight="1">
      <c r="A46" s="3559"/>
      <c r="B46" s="3559"/>
      <c r="C46" s="448"/>
      <c r="D46" s="449"/>
      <c r="E46" s="450"/>
      <c r="F46" s="451"/>
      <c r="G46" s="3792"/>
      <c r="H46" s="1211"/>
      <c r="I46" s="1395"/>
      <c r="J46" s="1213"/>
      <c r="K46" s="2326"/>
      <c r="L46" s="1976"/>
      <c r="M46" s="1974" t="e">
        <f>L46*#REF!</f>
        <v>#REF!</v>
      </c>
      <c r="N46" s="3604"/>
      <c r="O46" s="1503"/>
      <c r="P46" s="1182"/>
      <c r="Q46" s="1196"/>
      <c r="R46" s="1182"/>
      <c r="S46" s="1324"/>
      <c r="T46" s="1241" t="e">
        <f>S46*#REF!</f>
        <v>#REF!</v>
      </c>
      <c r="U46" s="3974"/>
      <c r="V46" s="1910"/>
      <c r="W46" s="1542"/>
      <c r="X46" s="1890"/>
      <c r="Y46" s="1542"/>
      <c r="Z46" s="1458"/>
      <c r="AA46" s="1241">
        <f t="shared" si="0"/>
        <v>0</v>
      </c>
      <c r="AB46" s="3977"/>
      <c r="AC46" s="3302"/>
      <c r="AD46" s="3336"/>
      <c r="AE46" s="3304"/>
      <c r="AF46" s="3337"/>
      <c r="AG46" s="1214"/>
      <c r="AH46" s="1239" t="e">
        <f>AG46*#REF!</f>
        <v>#REF!</v>
      </c>
      <c r="AI46" s="3971"/>
      <c r="AJ46" s="3302"/>
      <c r="AK46" s="3336"/>
      <c r="AL46" s="3304"/>
      <c r="AM46" s="3357"/>
      <c r="AN46" s="465"/>
      <c r="AO46" s="462">
        <f t="shared" si="1"/>
        <v>0</v>
      </c>
      <c r="AP46" s="3559"/>
      <c r="AQ46" s="448"/>
      <c r="AR46" s="449"/>
      <c r="AS46" s="450"/>
      <c r="AT46" s="451"/>
    </row>
    <row r="47" spans="1:46" ht="18" hidden="1" customHeight="1">
      <c r="A47" s="3559"/>
      <c r="B47" s="3559"/>
      <c r="C47" s="448"/>
      <c r="D47" s="449"/>
      <c r="E47" s="450"/>
      <c r="F47" s="451"/>
      <c r="G47" s="3792"/>
      <c r="H47" s="1211"/>
      <c r="I47" s="1395"/>
      <c r="J47" s="1213"/>
      <c r="K47" s="2326"/>
      <c r="L47" s="1976"/>
      <c r="M47" s="1974" t="e">
        <f>L47*#REF!</f>
        <v>#REF!</v>
      </c>
      <c r="N47" s="3604"/>
      <c r="O47" s="1503"/>
      <c r="P47" s="1182"/>
      <c r="Q47" s="1196"/>
      <c r="R47" s="1182"/>
      <c r="S47" s="1324"/>
      <c r="T47" s="1241" t="e">
        <f>S47*#REF!</f>
        <v>#REF!</v>
      </c>
      <c r="U47" s="3974"/>
      <c r="V47" s="1910"/>
      <c r="W47" s="1542"/>
      <c r="X47" s="1890"/>
      <c r="Y47" s="1542"/>
      <c r="Z47" s="1458"/>
      <c r="AA47" s="1241">
        <f t="shared" si="0"/>
        <v>0</v>
      </c>
      <c r="AB47" s="3977"/>
      <c r="AC47" s="3302"/>
      <c r="AD47" s="3336"/>
      <c r="AE47" s="3304"/>
      <c r="AF47" s="3337"/>
      <c r="AG47" s="1214"/>
      <c r="AH47" s="1239" t="e">
        <f>AG47*#REF!</f>
        <v>#REF!</v>
      </c>
      <c r="AI47" s="3971"/>
      <c r="AJ47" s="3302"/>
      <c r="AK47" s="3336"/>
      <c r="AL47" s="3304"/>
      <c r="AM47" s="3357"/>
      <c r="AN47" s="465"/>
      <c r="AO47" s="462">
        <f t="shared" si="1"/>
        <v>0</v>
      </c>
      <c r="AP47" s="3559"/>
      <c r="AQ47" s="448"/>
      <c r="AR47" s="449"/>
      <c r="AS47" s="450"/>
      <c r="AT47" s="451"/>
    </row>
    <row r="48" spans="1:46" ht="18" hidden="1" customHeight="1">
      <c r="A48" s="3560"/>
      <c r="B48" s="3560"/>
      <c r="C48" s="454"/>
      <c r="D48" s="455"/>
      <c r="E48" s="456"/>
      <c r="F48" s="457"/>
      <c r="G48" s="3968"/>
      <c r="H48" s="1225"/>
      <c r="I48" s="1399"/>
      <c r="J48" s="1227"/>
      <c r="K48" s="2327"/>
      <c r="L48" s="1980"/>
      <c r="M48" s="1974" t="e">
        <f>L48*#REF!</f>
        <v>#REF!</v>
      </c>
      <c r="N48" s="3605"/>
      <c r="O48" s="1503"/>
      <c r="P48" s="1182"/>
      <c r="Q48" s="1196"/>
      <c r="R48" s="1182"/>
      <c r="S48" s="1326"/>
      <c r="T48" s="1241" t="e">
        <f>S48*#REF!</f>
        <v>#REF!</v>
      </c>
      <c r="U48" s="3975"/>
      <c r="V48" s="1910"/>
      <c r="W48" s="1542"/>
      <c r="X48" s="1890"/>
      <c r="Y48" s="1542"/>
      <c r="Z48" s="1506"/>
      <c r="AA48" s="1241">
        <f t="shared" si="0"/>
        <v>0</v>
      </c>
      <c r="AB48" s="3978"/>
      <c r="AC48" s="3305"/>
      <c r="AD48" s="3338"/>
      <c r="AE48" s="3307"/>
      <c r="AF48" s="3339"/>
      <c r="AG48" s="1228"/>
      <c r="AH48" s="1239" t="e">
        <f>AG48*#REF!</f>
        <v>#REF!</v>
      </c>
      <c r="AI48" s="3972"/>
      <c r="AJ48" s="3305"/>
      <c r="AK48" s="3338"/>
      <c r="AL48" s="3307"/>
      <c r="AM48" s="3358"/>
      <c r="AN48" s="477"/>
      <c r="AO48" s="462">
        <f t="shared" si="1"/>
        <v>0</v>
      </c>
      <c r="AP48" s="3560"/>
      <c r="AQ48" s="454"/>
      <c r="AR48" s="455"/>
      <c r="AS48" s="456"/>
      <c r="AT48" s="457"/>
    </row>
    <row r="49" spans="1:46" ht="18" hidden="1" customHeight="1">
      <c r="A49" s="3597" t="s">
        <v>31</v>
      </c>
      <c r="B49" s="3598"/>
      <c r="C49" s="442"/>
      <c r="D49" s="443"/>
      <c r="E49" s="444"/>
      <c r="F49" s="445"/>
      <c r="G49" s="3683"/>
      <c r="H49" s="1238"/>
      <c r="I49" s="1239"/>
      <c r="J49" s="1925"/>
      <c r="K49" s="1321"/>
      <c r="L49" s="1241"/>
      <c r="M49" s="1241">
        <f t="shared" ref="M49:M93" si="2">L49*Q49</f>
        <v>0</v>
      </c>
      <c r="N49" s="3683"/>
      <c r="O49" s="1911"/>
      <c r="P49" s="1239"/>
      <c r="Q49" s="2185"/>
      <c r="R49" s="1241"/>
      <c r="S49" s="1321"/>
      <c r="T49" s="1241">
        <f t="shared" ref="T49:T93" si="3">S49*J49</f>
        <v>0</v>
      </c>
      <c r="U49" s="3653"/>
      <c r="V49" s="1238"/>
      <c r="W49" s="1239"/>
      <c r="X49" s="1240"/>
      <c r="Y49" s="1449"/>
      <c r="Z49" s="1449"/>
      <c r="AA49" s="1241">
        <f t="shared" si="0"/>
        <v>0</v>
      </c>
      <c r="AB49" s="3708"/>
      <c r="AC49" s="1238"/>
      <c r="AD49" s="1911"/>
      <c r="AE49" s="1240"/>
      <c r="AF49" s="1241"/>
      <c r="AG49" s="1241"/>
      <c r="AH49" s="1239">
        <f t="shared" ref="AH49:AH80" si="4">AG49*AE49</f>
        <v>0</v>
      </c>
      <c r="AI49" s="3969"/>
      <c r="AJ49" s="1238"/>
      <c r="AK49" s="1239"/>
      <c r="AL49" s="2185"/>
      <c r="AM49" s="2328"/>
      <c r="AN49" s="462"/>
      <c r="AO49" s="462">
        <f t="shared" ref="AO49:AO214" si="5">AN49*AL49</f>
        <v>0</v>
      </c>
      <c r="AP49" s="3598"/>
      <c r="AQ49" s="442"/>
      <c r="AR49" s="443"/>
      <c r="AS49" s="444"/>
      <c r="AT49" s="445"/>
    </row>
    <row r="50" spans="1:46" ht="18" hidden="1" customHeight="1">
      <c r="A50" s="3559"/>
      <c r="B50" s="3559"/>
      <c r="C50" s="448"/>
      <c r="D50" s="449"/>
      <c r="E50" s="450"/>
      <c r="F50" s="451"/>
      <c r="G50" s="3600"/>
      <c r="H50" s="1211"/>
      <c r="I50" s="1212"/>
      <c r="J50" s="1632"/>
      <c r="K50" s="1324"/>
      <c r="L50" s="1214"/>
      <c r="M50" s="1241">
        <f t="shared" si="2"/>
        <v>0</v>
      </c>
      <c r="N50" s="3600"/>
      <c r="O50" s="1211"/>
      <c r="P50" s="1212"/>
      <c r="Q50" s="1396"/>
      <c r="R50" s="1214"/>
      <c r="S50" s="1324"/>
      <c r="T50" s="1241">
        <f t="shared" si="3"/>
        <v>0</v>
      </c>
      <c r="U50" s="3614"/>
      <c r="V50" s="1211"/>
      <c r="W50" s="1212"/>
      <c r="X50" s="1213"/>
      <c r="Y50" s="1458"/>
      <c r="Z50" s="1458"/>
      <c r="AA50" s="1241">
        <f t="shared" si="0"/>
        <v>0</v>
      </c>
      <c r="AB50" s="3600"/>
      <c r="AC50" s="1211"/>
      <c r="AD50" s="1395"/>
      <c r="AE50" s="1213"/>
      <c r="AF50" s="1214"/>
      <c r="AG50" s="1214"/>
      <c r="AH50" s="1239">
        <f t="shared" si="4"/>
        <v>0</v>
      </c>
      <c r="AI50" s="3965"/>
      <c r="AJ50" s="1211"/>
      <c r="AK50" s="1212"/>
      <c r="AL50" s="1396"/>
      <c r="AM50" s="2326"/>
      <c r="AN50" s="465"/>
      <c r="AO50" s="462">
        <f t="shared" si="5"/>
        <v>0</v>
      </c>
      <c r="AP50" s="3559"/>
      <c r="AQ50" s="448"/>
      <c r="AR50" s="449"/>
      <c r="AS50" s="450"/>
      <c r="AT50" s="451"/>
    </row>
    <row r="51" spans="1:46" ht="18" hidden="1" customHeight="1">
      <c r="A51" s="3559"/>
      <c r="B51" s="3559"/>
      <c r="C51" s="448"/>
      <c r="D51" s="449"/>
      <c r="E51" s="450"/>
      <c r="F51" s="451"/>
      <c r="G51" s="3600"/>
      <c r="H51" s="1211"/>
      <c r="I51" s="1212"/>
      <c r="J51" s="1632"/>
      <c r="K51" s="1324"/>
      <c r="L51" s="1214"/>
      <c r="M51" s="1241">
        <f t="shared" si="2"/>
        <v>0</v>
      </c>
      <c r="N51" s="3600"/>
      <c r="O51" s="1211"/>
      <c r="P51" s="1212"/>
      <c r="Q51" s="1396"/>
      <c r="R51" s="1214"/>
      <c r="S51" s="1324"/>
      <c r="T51" s="1241">
        <f t="shared" si="3"/>
        <v>0</v>
      </c>
      <c r="U51" s="3614"/>
      <c r="V51" s="1211"/>
      <c r="W51" s="1212"/>
      <c r="X51" s="1213"/>
      <c r="Y51" s="1458"/>
      <c r="Z51" s="1458"/>
      <c r="AA51" s="1241">
        <f t="shared" si="0"/>
        <v>0</v>
      </c>
      <c r="AB51" s="3600"/>
      <c r="AC51" s="1211"/>
      <c r="AD51" s="1395"/>
      <c r="AE51" s="1213"/>
      <c r="AF51" s="1214"/>
      <c r="AG51" s="1214"/>
      <c r="AH51" s="1239">
        <f t="shared" si="4"/>
        <v>0</v>
      </c>
      <c r="AI51" s="3965"/>
      <c r="AJ51" s="1211"/>
      <c r="AK51" s="1212"/>
      <c r="AL51" s="1396"/>
      <c r="AM51" s="2326"/>
      <c r="AN51" s="465"/>
      <c r="AO51" s="462">
        <f t="shared" si="5"/>
        <v>0</v>
      </c>
      <c r="AP51" s="3559"/>
      <c r="AQ51" s="448"/>
      <c r="AR51" s="449"/>
      <c r="AS51" s="450"/>
      <c r="AT51" s="451"/>
    </row>
    <row r="52" spans="1:46" ht="18" hidden="1" customHeight="1">
      <c r="A52" s="3559"/>
      <c r="B52" s="3559"/>
      <c r="C52" s="448"/>
      <c r="D52" s="449"/>
      <c r="E52" s="450"/>
      <c r="F52" s="451"/>
      <c r="G52" s="3600"/>
      <c r="H52" s="1211"/>
      <c r="I52" s="1212"/>
      <c r="J52" s="1632"/>
      <c r="K52" s="1324"/>
      <c r="L52" s="1214"/>
      <c r="M52" s="1241">
        <f t="shared" si="2"/>
        <v>0</v>
      </c>
      <c r="N52" s="3600"/>
      <c r="O52" s="1211"/>
      <c r="P52" s="1212"/>
      <c r="Q52" s="1396"/>
      <c r="R52" s="1214"/>
      <c r="S52" s="1324"/>
      <c r="T52" s="1241">
        <f t="shared" si="3"/>
        <v>0</v>
      </c>
      <c r="U52" s="3614"/>
      <c r="V52" s="1211"/>
      <c r="W52" s="1212"/>
      <c r="X52" s="1213"/>
      <c r="Y52" s="1458"/>
      <c r="Z52" s="1458"/>
      <c r="AA52" s="1241">
        <f t="shared" si="0"/>
        <v>0</v>
      </c>
      <c r="AB52" s="3600"/>
      <c r="AC52" s="1211"/>
      <c r="AD52" s="1395"/>
      <c r="AE52" s="1213"/>
      <c r="AF52" s="1214"/>
      <c r="AG52" s="1214"/>
      <c r="AH52" s="1239">
        <f t="shared" si="4"/>
        <v>0</v>
      </c>
      <c r="AI52" s="3965"/>
      <c r="AJ52" s="1211"/>
      <c r="AK52" s="1212"/>
      <c r="AL52" s="1396"/>
      <c r="AM52" s="2326"/>
      <c r="AN52" s="465"/>
      <c r="AO52" s="462">
        <f t="shared" si="5"/>
        <v>0</v>
      </c>
      <c r="AP52" s="3559"/>
      <c r="AQ52" s="448"/>
      <c r="AR52" s="449"/>
      <c r="AS52" s="450"/>
      <c r="AT52" s="451"/>
    </row>
    <row r="53" spans="1:46" ht="18" hidden="1" customHeight="1">
      <c r="A53" s="3559"/>
      <c r="B53" s="3559"/>
      <c r="C53" s="448"/>
      <c r="D53" s="449"/>
      <c r="E53" s="450"/>
      <c r="F53" s="451"/>
      <c r="G53" s="3600"/>
      <c r="H53" s="1211"/>
      <c r="I53" s="1212"/>
      <c r="J53" s="1632"/>
      <c r="K53" s="1324"/>
      <c r="L53" s="1214"/>
      <c r="M53" s="1241">
        <f t="shared" si="2"/>
        <v>0</v>
      </c>
      <c r="N53" s="3600"/>
      <c r="O53" s="1211"/>
      <c r="P53" s="1212"/>
      <c r="Q53" s="1396"/>
      <c r="R53" s="1214"/>
      <c r="S53" s="1324"/>
      <c r="T53" s="1241">
        <f t="shared" si="3"/>
        <v>0</v>
      </c>
      <c r="U53" s="3614"/>
      <c r="V53" s="1211"/>
      <c r="W53" s="1212"/>
      <c r="X53" s="1213"/>
      <c r="Y53" s="1458"/>
      <c r="Z53" s="1458"/>
      <c r="AA53" s="1241">
        <f t="shared" si="0"/>
        <v>0</v>
      </c>
      <c r="AB53" s="3600"/>
      <c r="AC53" s="1211"/>
      <c r="AD53" s="1395"/>
      <c r="AE53" s="1213"/>
      <c r="AF53" s="1214"/>
      <c r="AG53" s="1214"/>
      <c r="AH53" s="1239">
        <f t="shared" si="4"/>
        <v>0</v>
      </c>
      <c r="AI53" s="3965"/>
      <c r="AJ53" s="1211"/>
      <c r="AK53" s="1212"/>
      <c r="AL53" s="1396"/>
      <c r="AM53" s="2326"/>
      <c r="AN53" s="465"/>
      <c r="AO53" s="462">
        <f t="shared" si="5"/>
        <v>0</v>
      </c>
      <c r="AP53" s="3559"/>
      <c r="AQ53" s="448"/>
      <c r="AR53" s="449"/>
      <c r="AS53" s="450"/>
      <c r="AT53" s="451"/>
    </row>
    <row r="54" spans="1:46" ht="18" hidden="1" customHeight="1">
      <c r="A54" s="3559"/>
      <c r="B54" s="3559"/>
      <c r="C54" s="448"/>
      <c r="D54" s="449"/>
      <c r="E54" s="450"/>
      <c r="F54" s="451"/>
      <c r="G54" s="3600"/>
      <c r="H54" s="1211"/>
      <c r="I54" s="1212"/>
      <c r="J54" s="1632"/>
      <c r="K54" s="1324"/>
      <c r="L54" s="1214"/>
      <c r="M54" s="1241">
        <f t="shared" si="2"/>
        <v>0</v>
      </c>
      <c r="N54" s="3600"/>
      <c r="O54" s="1211"/>
      <c r="P54" s="1212"/>
      <c r="Q54" s="1396"/>
      <c r="R54" s="1214"/>
      <c r="S54" s="1324"/>
      <c r="T54" s="1241">
        <f t="shared" si="3"/>
        <v>0</v>
      </c>
      <c r="U54" s="3614"/>
      <c r="V54" s="1211"/>
      <c r="W54" s="1212"/>
      <c r="X54" s="1213"/>
      <c r="Y54" s="1458"/>
      <c r="Z54" s="1458"/>
      <c r="AA54" s="1241">
        <f t="shared" si="0"/>
        <v>0</v>
      </c>
      <c r="AB54" s="3600"/>
      <c r="AC54" s="1211"/>
      <c r="AD54" s="1395"/>
      <c r="AE54" s="1213"/>
      <c r="AF54" s="1214"/>
      <c r="AG54" s="1214"/>
      <c r="AH54" s="1239">
        <f t="shared" si="4"/>
        <v>0</v>
      </c>
      <c r="AI54" s="3965"/>
      <c r="AJ54" s="1211"/>
      <c r="AK54" s="1212"/>
      <c r="AL54" s="1396"/>
      <c r="AM54" s="2326"/>
      <c r="AN54" s="465"/>
      <c r="AO54" s="462">
        <f t="shared" si="5"/>
        <v>0</v>
      </c>
      <c r="AP54" s="3559"/>
      <c r="AQ54" s="448"/>
      <c r="AR54" s="449"/>
      <c r="AS54" s="450"/>
      <c r="AT54" s="451"/>
    </row>
    <row r="55" spans="1:46" ht="18" hidden="1" customHeight="1">
      <c r="A55" s="3559"/>
      <c r="B55" s="3559"/>
      <c r="C55" s="448"/>
      <c r="D55" s="449"/>
      <c r="E55" s="450"/>
      <c r="F55" s="451"/>
      <c r="G55" s="3600"/>
      <c r="H55" s="1211"/>
      <c r="I55" s="1212"/>
      <c r="J55" s="1632"/>
      <c r="K55" s="1324"/>
      <c r="L55" s="1214"/>
      <c r="M55" s="1241">
        <f t="shared" si="2"/>
        <v>0</v>
      </c>
      <c r="N55" s="3600"/>
      <c r="O55" s="1211"/>
      <c r="P55" s="1212"/>
      <c r="Q55" s="1396"/>
      <c r="R55" s="1214"/>
      <c r="S55" s="1324"/>
      <c r="T55" s="1241">
        <f t="shared" si="3"/>
        <v>0</v>
      </c>
      <c r="U55" s="3614"/>
      <c r="V55" s="1211"/>
      <c r="W55" s="1212"/>
      <c r="X55" s="1213"/>
      <c r="Y55" s="1458"/>
      <c r="Z55" s="1458"/>
      <c r="AA55" s="1241">
        <f t="shared" si="0"/>
        <v>0</v>
      </c>
      <c r="AB55" s="3600"/>
      <c r="AC55" s="1211"/>
      <c r="AD55" s="1395"/>
      <c r="AE55" s="1213"/>
      <c r="AF55" s="1214"/>
      <c r="AG55" s="1214"/>
      <c r="AH55" s="1239">
        <f t="shared" si="4"/>
        <v>0</v>
      </c>
      <c r="AI55" s="3965"/>
      <c r="AJ55" s="1211"/>
      <c r="AK55" s="1212"/>
      <c r="AL55" s="1396"/>
      <c r="AM55" s="2326"/>
      <c r="AN55" s="465"/>
      <c r="AO55" s="462">
        <f t="shared" si="5"/>
        <v>0</v>
      </c>
      <c r="AP55" s="3559"/>
      <c r="AQ55" s="448"/>
      <c r="AR55" s="449"/>
      <c r="AS55" s="450"/>
      <c r="AT55" s="451"/>
    </row>
    <row r="56" spans="1:46" ht="18" hidden="1" customHeight="1">
      <c r="A56" s="3559"/>
      <c r="B56" s="3559"/>
      <c r="C56" s="448"/>
      <c r="D56" s="449"/>
      <c r="E56" s="450"/>
      <c r="F56" s="451"/>
      <c r="G56" s="3600"/>
      <c r="H56" s="1211"/>
      <c r="I56" s="1212"/>
      <c r="J56" s="1632"/>
      <c r="K56" s="1324"/>
      <c r="L56" s="1214"/>
      <c r="M56" s="1241">
        <f t="shared" si="2"/>
        <v>0</v>
      </c>
      <c r="N56" s="3600"/>
      <c r="O56" s="1395"/>
      <c r="P56" s="1212"/>
      <c r="Q56" s="1396"/>
      <c r="R56" s="1214"/>
      <c r="S56" s="1324"/>
      <c r="T56" s="1241">
        <f t="shared" si="3"/>
        <v>0</v>
      </c>
      <c r="U56" s="3614"/>
      <c r="V56" s="1211"/>
      <c r="W56" s="1212"/>
      <c r="X56" s="1213"/>
      <c r="Y56" s="1458"/>
      <c r="Z56" s="1458"/>
      <c r="AA56" s="1241">
        <f t="shared" si="0"/>
        <v>0</v>
      </c>
      <c r="AB56" s="3600"/>
      <c r="AC56" s="1211"/>
      <c r="AD56" s="1395"/>
      <c r="AE56" s="1213"/>
      <c r="AF56" s="1214"/>
      <c r="AG56" s="1214"/>
      <c r="AH56" s="1239">
        <f t="shared" si="4"/>
        <v>0</v>
      </c>
      <c r="AI56" s="3965"/>
      <c r="AJ56" s="1211"/>
      <c r="AK56" s="1212"/>
      <c r="AL56" s="1396"/>
      <c r="AM56" s="2326"/>
      <c r="AN56" s="465"/>
      <c r="AO56" s="462">
        <f t="shared" si="5"/>
        <v>0</v>
      </c>
      <c r="AP56" s="3559"/>
      <c r="AQ56" s="448"/>
      <c r="AR56" s="449"/>
      <c r="AS56" s="450"/>
      <c r="AT56" s="451"/>
    </row>
    <row r="57" spans="1:46" ht="18" hidden="1" customHeight="1">
      <c r="A57" s="3559"/>
      <c r="B57" s="3559"/>
      <c r="C57" s="448"/>
      <c r="D57" s="449"/>
      <c r="E57" s="450"/>
      <c r="F57" s="451"/>
      <c r="G57" s="3600"/>
      <c r="H57" s="1211"/>
      <c r="I57" s="1212"/>
      <c r="J57" s="1632"/>
      <c r="K57" s="1324"/>
      <c r="L57" s="1214"/>
      <c r="M57" s="1241">
        <f t="shared" si="2"/>
        <v>0</v>
      </c>
      <c r="N57" s="3600"/>
      <c r="O57" s="1395"/>
      <c r="P57" s="1212"/>
      <c r="Q57" s="1396"/>
      <c r="R57" s="1214"/>
      <c r="S57" s="1324"/>
      <c r="T57" s="1241">
        <f t="shared" si="3"/>
        <v>0</v>
      </c>
      <c r="U57" s="3614"/>
      <c r="V57" s="1211"/>
      <c r="W57" s="1212"/>
      <c r="X57" s="1213"/>
      <c r="Y57" s="1458"/>
      <c r="Z57" s="1458"/>
      <c r="AA57" s="1241">
        <f t="shared" si="0"/>
        <v>0</v>
      </c>
      <c r="AB57" s="3600"/>
      <c r="AC57" s="1211"/>
      <c r="AD57" s="1395"/>
      <c r="AE57" s="1213"/>
      <c r="AF57" s="1214"/>
      <c r="AG57" s="1214"/>
      <c r="AH57" s="1239">
        <f t="shared" si="4"/>
        <v>0</v>
      </c>
      <c r="AI57" s="3965"/>
      <c r="AJ57" s="1211"/>
      <c r="AK57" s="1212"/>
      <c r="AL57" s="1396"/>
      <c r="AM57" s="2326"/>
      <c r="AN57" s="465"/>
      <c r="AO57" s="462">
        <f t="shared" si="5"/>
        <v>0</v>
      </c>
      <c r="AP57" s="3559"/>
      <c r="AQ57" s="448"/>
      <c r="AR57" s="449"/>
      <c r="AS57" s="450"/>
      <c r="AT57" s="451"/>
    </row>
    <row r="58" spans="1:46" ht="18" hidden="1" customHeight="1">
      <c r="A58" s="3559"/>
      <c r="B58" s="3559"/>
      <c r="C58" s="448"/>
      <c r="D58" s="449"/>
      <c r="E58" s="450"/>
      <c r="F58" s="451"/>
      <c r="G58" s="3600"/>
      <c r="H58" s="1211"/>
      <c r="I58" s="1212"/>
      <c r="J58" s="1632"/>
      <c r="K58" s="1324"/>
      <c r="L58" s="1214"/>
      <c r="M58" s="1241">
        <f t="shared" si="2"/>
        <v>0</v>
      </c>
      <c r="N58" s="3600"/>
      <c r="O58" s="1395"/>
      <c r="P58" s="1212"/>
      <c r="Q58" s="1396"/>
      <c r="R58" s="1214"/>
      <c r="S58" s="1324"/>
      <c r="T58" s="1241">
        <f t="shared" si="3"/>
        <v>0</v>
      </c>
      <c r="U58" s="3614"/>
      <c r="V58" s="1211"/>
      <c r="W58" s="1212"/>
      <c r="X58" s="1213"/>
      <c r="Y58" s="1458"/>
      <c r="Z58" s="1458"/>
      <c r="AA58" s="1241">
        <f t="shared" si="0"/>
        <v>0</v>
      </c>
      <c r="AB58" s="3600"/>
      <c r="AC58" s="1211"/>
      <c r="AD58" s="1395"/>
      <c r="AE58" s="1213"/>
      <c r="AF58" s="1214"/>
      <c r="AG58" s="1214"/>
      <c r="AH58" s="1239">
        <f t="shared" si="4"/>
        <v>0</v>
      </c>
      <c r="AI58" s="3965"/>
      <c r="AJ58" s="1211"/>
      <c r="AK58" s="1212"/>
      <c r="AL58" s="1396"/>
      <c r="AM58" s="2326"/>
      <c r="AN58" s="465"/>
      <c r="AO58" s="462">
        <f t="shared" si="5"/>
        <v>0</v>
      </c>
      <c r="AP58" s="3559"/>
      <c r="AQ58" s="448"/>
      <c r="AR58" s="449"/>
      <c r="AS58" s="450"/>
      <c r="AT58" s="451"/>
    </row>
    <row r="59" spans="1:46" ht="18" hidden="1" customHeight="1">
      <c r="A59" s="3559"/>
      <c r="B59" s="3559"/>
      <c r="C59" s="448"/>
      <c r="D59" s="449"/>
      <c r="E59" s="450"/>
      <c r="F59" s="451"/>
      <c r="G59" s="3600"/>
      <c r="H59" s="1211"/>
      <c r="I59" s="1212"/>
      <c r="J59" s="1632"/>
      <c r="K59" s="1324"/>
      <c r="L59" s="1214"/>
      <c r="M59" s="1241">
        <f t="shared" si="2"/>
        <v>0</v>
      </c>
      <c r="N59" s="3600"/>
      <c r="O59" s="1395"/>
      <c r="P59" s="1212"/>
      <c r="Q59" s="1396"/>
      <c r="R59" s="1214"/>
      <c r="S59" s="1324"/>
      <c r="T59" s="1241">
        <f t="shared" si="3"/>
        <v>0</v>
      </c>
      <c r="U59" s="3614"/>
      <c r="V59" s="1211"/>
      <c r="W59" s="1212"/>
      <c r="X59" s="1213"/>
      <c r="Y59" s="1458"/>
      <c r="Z59" s="1458"/>
      <c r="AA59" s="1241">
        <f t="shared" si="0"/>
        <v>0</v>
      </c>
      <c r="AB59" s="3600"/>
      <c r="AC59" s="1211"/>
      <c r="AD59" s="1395"/>
      <c r="AE59" s="1213"/>
      <c r="AF59" s="1214"/>
      <c r="AG59" s="1214"/>
      <c r="AH59" s="1239">
        <f t="shared" si="4"/>
        <v>0</v>
      </c>
      <c r="AI59" s="3965"/>
      <c r="AJ59" s="1211"/>
      <c r="AK59" s="1212"/>
      <c r="AL59" s="1396"/>
      <c r="AM59" s="2326"/>
      <c r="AN59" s="465"/>
      <c r="AO59" s="462">
        <f t="shared" si="5"/>
        <v>0</v>
      </c>
      <c r="AP59" s="3559"/>
      <c r="AQ59" s="448"/>
      <c r="AR59" s="449"/>
      <c r="AS59" s="450"/>
      <c r="AT59" s="451"/>
    </row>
    <row r="60" spans="1:46" ht="18" hidden="1" customHeight="1">
      <c r="A60" s="3559"/>
      <c r="B60" s="3559"/>
      <c r="C60" s="448"/>
      <c r="D60" s="449"/>
      <c r="E60" s="450"/>
      <c r="F60" s="451"/>
      <c r="G60" s="3600"/>
      <c r="H60" s="1211"/>
      <c r="I60" s="1212"/>
      <c r="J60" s="1632"/>
      <c r="K60" s="1324"/>
      <c r="L60" s="1214"/>
      <c r="M60" s="1241">
        <f t="shared" si="2"/>
        <v>0</v>
      </c>
      <c r="N60" s="3600"/>
      <c r="O60" s="1395"/>
      <c r="P60" s="1212"/>
      <c r="Q60" s="1396"/>
      <c r="R60" s="1214"/>
      <c r="S60" s="1324"/>
      <c r="T60" s="1241">
        <f t="shared" si="3"/>
        <v>0</v>
      </c>
      <c r="U60" s="3614"/>
      <c r="V60" s="1211"/>
      <c r="W60" s="1212"/>
      <c r="X60" s="1213"/>
      <c r="Y60" s="1458"/>
      <c r="Z60" s="1458"/>
      <c r="AA60" s="1241">
        <f t="shared" si="0"/>
        <v>0</v>
      </c>
      <c r="AB60" s="3600"/>
      <c r="AC60" s="1211"/>
      <c r="AD60" s="1395"/>
      <c r="AE60" s="1213"/>
      <c r="AF60" s="1214"/>
      <c r="AG60" s="1214"/>
      <c r="AH60" s="1239">
        <f t="shared" si="4"/>
        <v>0</v>
      </c>
      <c r="AI60" s="3965"/>
      <c r="AJ60" s="1211"/>
      <c r="AK60" s="1212"/>
      <c r="AL60" s="1396"/>
      <c r="AM60" s="2326"/>
      <c r="AN60" s="465"/>
      <c r="AO60" s="462">
        <f t="shared" si="5"/>
        <v>0</v>
      </c>
      <c r="AP60" s="3559"/>
      <c r="AQ60" s="448"/>
      <c r="AR60" s="449"/>
      <c r="AS60" s="450"/>
      <c r="AT60" s="451"/>
    </row>
    <row r="61" spans="1:46" ht="18" hidden="1" customHeight="1">
      <c r="A61" s="3559"/>
      <c r="B61" s="3559"/>
      <c r="C61" s="448"/>
      <c r="D61" s="449"/>
      <c r="E61" s="450"/>
      <c r="F61" s="451"/>
      <c r="G61" s="3600"/>
      <c r="H61" s="1211"/>
      <c r="I61" s="1212"/>
      <c r="J61" s="1632"/>
      <c r="K61" s="1324"/>
      <c r="L61" s="1214"/>
      <c r="M61" s="1241">
        <f t="shared" si="2"/>
        <v>0</v>
      </c>
      <c r="N61" s="3600"/>
      <c r="O61" s="1395"/>
      <c r="P61" s="1212"/>
      <c r="Q61" s="1396"/>
      <c r="R61" s="1214"/>
      <c r="S61" s="1324"/>
      <c r="T61" s="1241">
        <f t="shared" si="3"/>
        <v>0</v>
      </c>
      <c r="U61" s="3614"/>
      <c r="V61" s="1211"/>
      <c r="W61" s="1212"/>
      <c r="X61" s="1213"/>
      <c r="Y61" s="1458"/>
      <c r="Z61" s="1458"/>
      <c r="AA61" s="1241">
        <f t="shared" si="0"/>
        <v>0</v>
      </c>
      <c r="AB61" s="3600"/>
      <c r="AC61" s="1211"/>
      <c r="AD61" s="1395"/>
      <c r="AE61" s="1213"/>
      <c r="AF61" s="1214"/>
      <c r="AG61" s="1214"/>
      <c r="AH61" s="1239">
        <f t="shared" si="4"/>
        <v>0</v>
      </c>
      <c r="AI61" s="3965"/>
      <c r="AJ61" s="1211"/>
      <c r="AK61" s="1212"/>
      <c r="AL61" s="1396"/>
      <c r="AM61" s="2326"/>
      <c r="AN61" s="465"/>
      <c r="AO61" s="462">
        <f t="shared" si="5"/>
        <v>0</v>
      </c>
      <c r="AP61" s="3559"/>
      <c r="AQ61" s="448"/>
      <c r="AR61" s="449"/>
      <c r="AS61" s="450"/>
      <c r="AT61" s="451"/>
    </row>
    <row r="62" spans="1:46" ht="18" hidden="1" customHeight="1">
      <c r="A62" s="3559"/>
      <c r="B62" s="3559"/>
      <c r="C62" s="448"/>
      <c r="D62" s="449"/>
      <c r="E62" s="450"/>
      <c r="F62" s="451"/>
      <c r="G62" s="3600"/>
      <c r="H62" s="1211"/>
      <c r="I62" s="1212"/>
      <c r="J62" s="1632"/>
      <c r="K62" s="1324"/>
      <c r="L62" s="1214"/>
      <c r="M62" s="1241">
        <f t="shared" si="2"/>
        <v>0</v>
      </c>
      <c r="N62" s="3600"/>
      <c r="O62" s="1395"/>
      <c r="P62" s="1212"/>
      <c r="Q62" s="1396"/>
      <c r="R62" s="1214"/>
      <c r="S62" s="1324"/>
      <c r="T62" s="1241">
        <f t="shared" si="3"/>
        <v>0</v>
      </c>
      <c r="U62" s="3614"/>
      <c r="V62" s="1211"/>
      <c r="W62" s="1212"/>
      <c r="X62" s="1213"/>
      <c r="Y62" s="1458"/>
      <c r="Z62" s="1458"/>
      <c r="AA62" s="1241">
        <f t="shared" si="0"/>
        <v>0</v>
      </c>
      <c r="AB62" s="3600"/>
      <c r="AC62" s="1211"/>
      <c r="AD62" s="1395"/>
      <c r="AE62" s="1213"/>
      <c r="AF62" s="1214"/>
      <c r="AG62" s="1214"/>
      <c r="AH62" s="1239">
        <f t="shared" si="4"/>
        <v>0</v>
      </c>
      <c r="AI62" s="3965"/>
      <c r="AJ62" s="1211"/>
      <c r="AK62" s="1212"/>
      <c r="AL62" s="1396"/>
      <c r="AM62" s="2326"/>
      <c r="AN62" s="465"/>
      <c r="AO62" s="462">
        <f t="shared" si="5"/>
        <v>0</v>
      </c>
      <c r="AP62" s="3559"/>
      <c r="AQ62" s="448"/>
      <c r="AR62" s="449"/>
      <c r="AS62" s="450"/>
      <c r="AT62" s="451"/>
    </row>
    <row r="63" spans="1:46" ht="18" hidden="1" customHeight="1">
      <c r="A63" s="3560"/>
      <c r="B63" s="3560"/>
      <c r="C63" s="454"/>
      <c r="D63" s="455"/>
      <c r="E63" s="456"/>
      <c r="F63" s="457"/>
      <c r="G63" s="3601"/>
      <c r="H63" s="1225"/>
      <c r="I63" s="1226"/>
      <c r="J63" s="1638"/>
      <c r="K63" s="1326"/>
      <c r="L63" s="1228"/>
      <c r="M63" s="1241">
        <f t="shared" si="2"/>
        <v>0</v>
      </c>
      <c r="N63" s="3601"/>
      <c r="O63" s="1399"/>
      <c r="P63" s="1226"/>
      <c r="Q63" s="1400"/>
      <c r="R63" s="1228"/>
      <c r="S63" s="1326"/>
      <c r="T63" s="1241">
        <f t="shared" si="3"/>
        <v>0</v>
      </c>
      <c r="U63" s="3654"/>
      <c r="V63" s="1225"/>
      <c r="W63" s="1226"/>
      <c r="X63" s="1227"/>
      <c r="Y63" s="1506"/>
      <c r="Z63" s="1506"/>
      <c r="AA63" s="1241">
        <f t="shared" si="0"/>
        <v>0</v>
      </c>
      <c r="AB63" s="3601"/>
      <c r="AC63" s="1225"/>
      <c r="AD63" s="1399"/>
      <c r="AE63" s="1227"/>
      <c r="AF63" s="1228"/>
      <c r="AG63" s="1228"/>
      <c r="AH63" s="1239">
        <f t="shared" si="4"/>
        <v>0</v>
      </c>
      <c r="AI63" s="3966"/>
      <c r="AJ63" s="1225"/>
      <c r="AK63" s="1226"/>
      <c r="AL63" s="1400"/>
      <c r="AM63" s="2327"/>
      <c r="AN63" s="477"/>
      <c r="AO63" s="462">
        <f t="shared" si="5"/>
        <v>0</v>
      </c>
      <c r="AP63" s="3560"/>
      <c r="AQ63" s="454"/>
      <c r="AR63" s="455"/>
      <c r="AS63" s="456"/>
      <c r="AT63" s="457"/>
    </row>
    <row r="64" spans="1:46" ht="18" hidden="1" customHeight="1">
      <c r="A64" s="3597" t="s">
        <v>32</v>
      </c>
      <c r="B64" s="3598"/>
      <c r="C64" s="442"/>
      <c r="D64" s="443"/>
      <c r="E64" s="444"/>
      <c r="F64" s="445"/>
      <c r="G64" s="3683"/>
      <c r="H64" s="1238"/>
      <c r="I64" s="1239"/>
      <c r="J64" s="1925"/>
      <c r="K64" s="1321"/>
      <c r="L64" s="1241"/>
      <c r="M64" s="1241">
        <f t="shared" si="2"/>
        <v>0</v>
      </c>
      <c r="N64" s="3683"/>
      <c r="O64" s="1911"/>
      <c r="P64" s="1239"/>
      <c r="Q64" s="2185"/>
      <c r="R64" s="1241"/>
      <c r="S64" s="1321"/>
      <c r="T64" s="1241">
        <f t="shared" si="3"/>
        <v>0</v>
      </c>
      <c r="U64" s="3653"/>
      <c r="V64" s="1238"/>
      <c r="W64" s="1239"/>
      <c r="X64" s="1240"/>
      <c r="Y64" s="1449"/>
      <c r="Z64" s="1449"/>
      <c r="AA64" s="1241">
        <f t="shared" si="0"/>
        <v>0</v>
      </c>
      <c r="AB64" s="3708"/>
      <c r="AC64" s="1238"/>
      <c r="AD64" s="1911"/>
      <c r="AE64" s="1240"/>
      <c r="AF64" s="1241"/>
      <c r="AG64" s="1241"/>
      <c r="AH64" s="1239">
        <f t="shared" si="4"/>
        <v>0</v>
      </c>
      <c r="AI64" s="3969"/>
      <c r="AJ64" s="1238"/>
      <c r="AK64" s="1239"/>
      <c r="AL64" s="2185"/>
      <c r="AM64" s="2328"/>
      <c r="AN64" s="462"/>
      <c r="AO64" s="462">
        <f t="shared" si="5"/>
        <v>0</v>
      </c>
      <c r="AP64" s="3598"/>
      <c r="AQ64" s="442"/>
      <c r="AR64" s="443"/>
      <c r="AS64" s="444"/>
      <c r="AT64" s="445"/>
    </row>
    <row r="65" spans="1:46" ht="18" hidden="1" customHeight="1">
      <c r="A65" s="3559"/>
      <c r="B65" s="3559"/>
      <c r="C65" s="448"/>
      <c r="D65" s="449"/>
      <c r="E65" s="450"/>
      <c r="F65" s="451"/>
      <c r="G65" s="3600"/>
      <c r="H65" s="1211"/>
      <c r="I65" s="1212"/>
      <c r="J65" s="1632"/>
      <c r="K65" s="1324"/>
      <c r="L65" s="1214"/>
      <c r="M65" s="1241">
        <f t="shared" si="2"/>
        <v>0</v>
      </c>
      <c r="N65" s="3600"/>
      <c r="O65" s="1211"/>
      <c r="P65" s="1212"/>
      <c r="Q65" s="1396"/>
      <c r="R65" s="1214"/>
      <c r="S65" s="1324"/>
      <c r="T65" s="1241">
        <f t="shared" si="3"/>
        <v>0</v>
      </c>
      <c r="U65" s="3614"/>
      <c r="V65" s="1211"/>
      <c r="W65" s="1212"/>
      <c r="X65" s="1213"/>
      <c r="Y65" s="1458"/>
      <c r="Z65" s="1458"/>
      <c r="AA65" s="1241">
        <f t="shared" si="0"/>
        <v>0</v>
      </c>
      <c r="AB65" s="3600"/>
      <c r="AC65" s="1211"/>
      <c r="AD65" s="1395"/>
      <c r="AE65" s="1213"/>
      <c r="AF65" s="1214"/>
      <c r="AG65" s="1214"/>
      <c r="AH65" s="1239">
        <f t="shared" si="4"/>
        <v>0</v>
      </c>
      <c r="AI65" s="3965"/>
      <c r="AJ65" s="1211"/>
      <c r="AK65" s="1212"/>
      <c r="AL65" s="1396"/>
      <c r="AM65" s="2326"/>
      <c r="AN65" s="465"/>
      <c r="AO65" s="462">
        <f t="shared" si="5"/>
        <v>0</v>
      </c>
      <c r="AP65" s="3559"/>
      <c r="AQ65" s="448"/>
      <c r="AR65" s="449"/>
      <c r="AS65" s="450"/>
      <c r="AT65" s="451"/>
    </row>
    <row r="66" spans="1:46" ht="18" hidden="1" customHeight="1">
      <c r="A66" s="3559"/>
      <c r="B66" s="3559"/>
      <c r="C66" s="448"/>
      <c r="D66" s="449"/>
      <c r="E66" s="450"/>
      <c r="F66" s="451"/>
      <c r="G66" s="3600"/>
      <c r="H66" s="1211"/>
      <c r="I66" s="1212"/>
      <c r="J66" s="1632"/>
      <c r="K66" s="1324"/>
      <c r="L66" s="1214"/>
      <c r="M66" s="1241">
        <f t="shared" si="2"/>
        <v>0</v>
      </c>
      <c r="N66" s="3600"/>
      <c r="O66" s="1211"/>
      <c r="P66" s="1212"/>
      <c r="Q66" s="1396"/>
      <c r="R66" s="1214"/>
      <c r="S66" s="1324"/>
      <c r="T66" s="1241">
        <f t="shared" si="3"/>
        <v>0</v>
      </c>
      <c r="U66" s="3614"/>
      <c r="V66" s="1211"/>
      <c r="W66" s="1212"/>
      <c r="X66" s="1213"/>
      <c r="Y66" s="1458"/>
      <c r="Z66" s="1458"/>
      <c r="AA66" s="1241">
        <f t="shared" si="0"/>
        <v>0</v>
      </c>
      <c r="AB66" s="3600"/>
      <c r="AC66" s="1211"/>
      <c r="AD66" s="1395"/>
      <c r="AE66" s="1213"/>
      <c r="AF66" s="1214"/>
      <c r="AG66" s="1214"/>
      <c r="AH66" s="1239">
        <f t="shared" si="4"/>
        <v>0</v>
      </c>
      <c r="AI66" s="3965"/>
      <c r="AJ66" s="1211"/>
      <c r="AK66" s="1212"/>
      <c r="AL66" s="1396"/>
      <c r="AM66" s="2326"/>
      <c r="AN66" s="465"/>
      <c r="AO66" s="462">
        <f t="shared" si="5"/>
        <v>0</v>
      </c>
      <c r="AP66" s="3559"/>
      <c r="AQ66" s="448"/>
      <c r="AR66" s="449"/>
      <c r="AS66" s="450"/>
      <c r="AT66" s="451"/>
    </row>
    <row r="67" spans="1:46" ht="18" hidden="1" customHeight="1">
      <c r="A67" s="3559"/>
      <c r="B67" s="3559"/>
      <c r="C67" s="448"/>
      <c r="D67" s="449"/>
      <c r="E67" s="450"/>
      <c r="F67" s="451"/>
      <c r="G67" s="3600"/>
      <c r="H67" s="1211"/>
      <c r="I67" s="1212"/>
      <c r="J67" s="1632"/>
      <c r="K67" s="1324"/>
      <c r="L67" s="1214"/>
      <c r="M67" s="1241">
        <f t="shared" si="2"/>
        <v>0</v>
      </c>
      <c r="N67" s="3600"/>
      <c r="O67" s="1211"/>
      <c r="P67" s="1212"/>
      <c r="Q67" s="1396"/>
      <c r="R67" s="1214"/>
      <c r="S67" s="1324"/>
      <c r="T67" s="1241">
        <f t="shared" si="3"/>
        <v>0</v>
      </c>
      <c r="U67" s="3614"/>
      <c r="V67" s="1211"/>
      <c r="W67" s="1212"/>
      <c r="X67" s="1213"/>
      <c r="Y67" s="1458"/>
      <c r="Z67" s="1458"/>
      <c r="AA67" s="1241">
        <f t="shared" si="0"/>
        <v>0</v>
      </c>
      <c r="AB67" s="3600"/>
      <c r="AC67" s="1211"/>
      <c r="AD67" s="1395"/>
      <c r="AE67" s="1213"/>
      <c r="AF67" s="1214"/>
      <c r="AG67" s="1214"/>
      <c r="AH67" s="1239">
        <f t="shared" si="4"/>
        <v>0</v>
      </c>
      <c r="AI67" s="3965"/>
      <c r="AJ67" s="1211"/>
      <c r="AK67" s="1212"/>
      <c r="AL67" s="1396"/>
      <c r="AM67" s="2326"/>
      <c r="AN67" s="465"/>
      <c r="AO67" s="462">
        <f t="shared" si="5"/>
        <v>0</v>
      </c>
      <c r="AP67" s="3559"/>
      <c r="AQ67" s="448"/>
      <c r="AR67" s="449"/>
      <c r="AS67" s="450"/>
      <c r="AT67" s="451"/>
    </row>
    <row r="68" spans="1:46" ht="18" hidden="1" customHeight="1">
      <c r="A68" s="3559"/>
      <c r="B68" s="3559"/>
      <c r="C68" s="448"/>
      <c r="D68" s="449"/>
      <c r="E68" s="450"/>
      <c r="F68" s="451"/>
      <c r="G68" s="3600"/>
      <c r="H68" s="1211"/>
      <c r="I68" s="1212"/>
      <c r="J68" s="1632"/>
      <c r="K68" s="1324"/>
      <c r="L68" s="1214"/>
      <c r="M68" s="1241">
        <f t="shared" si="2"/>
        <v>0</v>
      </c>
      <c r="N68" s="3600"/>
      <c r="O68" s="1211"/>
      <c r="P68" s="1212"/>
      <c r="Q68" s="1396"/>
      <c r="R68" s="1214"/>
      <c r="S68" s="1324"/>
      <c r="T68" s="1241">
        <f t="shared" si="3"/>
        <v>0</v>
      </c>
      <c r="U68" s="3614"/>
      <c r="V68" s="1211"/>
      <c r="W68" s="1212"/>
      <c r="X68" s="1213"/>
      <c r="Y68" s="1458"/>
      <c r="Z68" s="1458"/>
      <c r="AA68" s="1241">
        <f t="shared" si="0"/>
        <v>0</v>
      </c>
      <c r="AB68" s="3600"/>
      <c r="AC68" s="1211"/>
      <c r="AD68" s="1395"/>
      <c r="AE68" s="1213"/>
      <c r="AF68" s="1214"/>
      <c r="AG68" s="1214"/>
      <c r="AH68" s="1239">
        <f t="shared" si="4"/>
        <v>0</v>
      </c>
      <c r="AI68" s="3965"/>
      <c r="AJ68" s="1211"/>
      <c r="AK68" s="1212"/>
      <c r="AL68" s="1396"/>
      <c r="AM68" s="2326"/>
      <c r="AN68" s="465"/>
      <c r="AO68" s="462">
        <f t="shared" si="5"/>
        <v>0</v>
      </c>
      <c r="AP68" s="3559"/>
      <c r="AQ68" s="448"/>
      <c r="AR68" s="449"/>
      <c r="AS68" s="450"/>
      <c r="AT68" s="451"/>
    </row>
    <row r="69" spans="1:46" ht="18" hidden="1" customHeight="1">
      <c r="A69" s="3559"/>
      <c r="B69" s="3559"/>
      <c r="C69" s="448"/>
      <c r="D69" s="449"/>
      <c r="E69" s="450"/>
      <c r="F69" s="451"/>
      <c r="G69" s="3600"/>
      <c r="H69" s="1211"/>
      <c r="I69" s="1212"/>
      <c r="J69" s="1632"/>
      <c r="K69" s="1324"/>
      <c r="L69" s="1214"/>
      <c r="M69" s="1241">
        <f t="shared" si="2"/>
        <v>0</v>
      </c>
      <c r="N69" s="3600"/>
      <c r="O69" s="1211"/>
      <c r="P69" s="1212"/>
      <c r="Q69" s="1396"/>
      <c r="R69" s="1214"/>
      <c r="S69" s="1324"/>
      <c r="T69" s="1241">
        <f t="shared" si="3"/>
        <v>0</v>
      </c>
      <c r="U69" s="3614"/>
      <c r="V69" s="1211"/>
      <c r="W69" s="1212"/>
      <c r="X69" s="1213"/>
      <c r="Y69" s="1458"/>
      <c r="Z69" s="1458"/>
      <c r="AA69" s="1241">
        <f t="shared" si="0"/>
        <v>0</v>
      </c>
      <c r="AB69" s="3600"/>
      <c r="AC69" s="1211"/>
      <c r="AD69" s="1395"/>
      <c r="AE69" s="1213"/>
      <c r="AF69" s="1214"/>
      <c r="AG69" s="1214"/>
      <c r="AH69" s="1239">
        <f t="shared" si="4"/>
        <v>0</v>
      </c>
      <c r="AI69" s="3965"/>
      <c r="AJ69" s="1211"/>
      <c r="AK69" s="1212"/>
      <c r="AL69" s="1396"/>
      <c r="AM69" s="2326"/>
      <c r="AN69" s="465"/>
      <c r="AO69" s="462">
        <f t="shared" si="5"/>
        <v>0</v>
      </c>
      <c r="AP69" s="3559"/>
      <c r="AQ69" s="448"/>
      <c r="AR69" s="449"/>
      <c r="AS69" s="450"/>
      <c r="AT69" s="451"/>
    </row>
    <row r="70" spans="1:46" ht="18" hidden="1" customHeight="1">
      <c r="A70" s="3559"/>
      <c r="B70" s="3559"/>
      <c r="C70" s="448"/>
      <c r="D70" s="449"/>
      <c r="E70" s="450"/>
      <c r="F70" s="451"/>
      <c r="G70" s="3600"/>
      <c r="H70" s="1211"/>
      <c r="I70" s="1212"/>
      <c r="J70" s="1632"/>
      <c r="K70" s="1324"/>
      <c r="L70" s="1214"/>
      <c r="M70" s="1241">
        <f t="shared" si="2"/>
        <v>0</v>
      </c>
      <c r="N70" s="3600"/>
      <c r="O70" s="1211"/>
      <c r="P70" s="1212"/>
      <c r="Q70" s="1396"/>
      <c r="R70" s="1214"/>
      <c r="S70" s="1324"/>
      <c r="T70" s="1241">
        <f t="shared" si="3"/>
        <v>0</v>
      </c>
      <c r="U70" s="3614"/>
      <c r="V70" s="1211"/>
      <c r="W70" s="1212"/>
      <c r="X70" s="1213"/>
      <c r="Y70" s="1458"/>
      <c r="Z70" s="1458"/>
      <c r="AA70" s="1241">
        <f t="shared" si="0"/>
        <v>0</v>
      </c>
      <c r="AB70" s="3600"/>
      <c r="AC70" s="1211"/>
      <c r="AD70" s="1395"/>
      <c r="AE70" s="1213"/>
      <c r="AF70" s="1214"/>
      <c r="AG70" s="1214"/>
      <c r="AH70" s="1239">
        <f t="shared" si="4"/>
        <v>0</v>
      </c>
      <c r="AI70" s="3965"/>
      <c r="AJ70" s="1211"/>
      <c r="AK70" s="1212"/>
      <c r="AL70" s="1396"/>
      <c r="AM70" s="2326"/>
      <c r="AN70" s="465"/>
      <c r="AO70" s="462">
        <f t="shared" si="5"/>
        <v>0</v>
      </c>
      <c r="AP70" s="3559"/>
      <c r="AQ70" s="448"/>
      <c r="AR70" s="449"/>
      <c r="AS70" s="450"/>
      <c r="AT70" s="451"/>
    </row>
    <row r="71" spans="1:46" ht="18" hidden="1" customHeight="1">
      <c r="A71" s="3559"/>
      <c r="B71" s="3559"/>
      <c r="C71" s="448"/>
      <c r="D71" s="449"/>
      <c r="E71" s="450"/>
      <c r="F71" s="451"/>
      <c r="G71" s="3600"/>
      <c r="H71" s="1211"/>
      <c r="I71" s="1212"/>
      <c r="J71" s="1632"/>
      <c r="K71" s="1324"/>
      <c r="L71" s="1214"/>
      <c r="M71" s="1241">
        <f t="shared" si="2"/>
        <v>0</v>
      </c>
      <c r="N71" s="3600"/>
      <c r="O71" s="1395"/>
      <c r="P71" s="1212"/>
      <c r="Q71" s="1396"/>
      <c r="R71" s="1214"/>
      <c r="S71" s="1324"/>
      <c r="T71" s="1241">
        <f t="shared" si="3"/>
        <v>0</v>
      </c>
      <c r="U71" s="3614"/>
      <c r="V71" s="1211"/>
      <c r="W71" s="1212"/>
      <c r="X71" s="1213"/>
      <c r="Y71" s="1458"/>
      <c r="Z71" s="1458"/>
      <c r="AA71" s="1241">
        <f t="shared" si="0"/>
        <v>0</v>
      </c>
      <c r="AB71" s="3600"/>
      <c r="AC71" s="1211"/>
      <c r="AD71" s="1395"/>
      <c r="AE71" s="1213"/>
      <c r="AF71" s="1214"/>
      <c r="AG71" s="1214"/>
      <c r="AH71" s="1239">
        <f t="shared" si="4"/>
        <v>0</v>
      </c>
      <c r="AI71" s="3965"/>
      <c r="AJ71" s="1211"/>
      <c r="AK71" s="1212"/>
      <c r="AL71" s="1396"/>
      <c r="AM71" s="2326"/>
      <c r="AN71" s="465"/>
      <c r="AO71" s="462">
        <f t="shared" si="5"/>
        <v>0</v>
      </c>
      <c r="AP71" s="3559"/>
      <c r="AQ71" s="448"/>
      <c r="AR71" s="449"/>
      <c r="AS71" s="450"/>
      <c r="AT71" s="451"/>
    </row>
    <row r="72" spans="1:46" ht="18" hidden="1" customHeight="1">
      <c r="A72" s="3559"/>
      <c r="B72" s="3559"/>
      <c r="C72" s="448"/>
      <c r="D72" s="449"/>
      <c r="E72" s="450"/>
      <c r="F72" s="451"/>
      <c r="G72" s="3600"/>
      <c r="H72" s="1211"/>
      <c r="I72" s="1212"/>
      <c r="J72" s="1632"/>
      <c r="K72" s="1324"/>
      <c r="L72" s="1214"/>
      <c r="M72" s="1241">
        <f t="shared" si="2"/>
        <v>0</v>
      </c>
      <c r="N72" s="3600"/>
      <c r="O72" s="1395"/>
      <c r="P72" s="1212"/>
      <c r="Q72" s="1396"/>
      <c r="R72" s="1214"/>
      <c r="S72" s="1324"/>
      <c r="T72" s="1241">
        <f t="shared" si="3"/>
        <v>0</v>
      </c>
      <c r="U72" s="3614"/>
      <c r="V72" s="1211"/>
      <c r="W72" s="1212"/>
      <c r="X72" s="1213"/>
      <c r="Y72" s="1458"/>
      <c r="Z72" s="1458"/>
      <c r="AA72" s="1241">
        <f t="shared" si="0"/>
        <v>0</v>
      </c>
      <c r="AB72" s="3600"/>
      <c r="AC72" s="1211"/>
      <c r="AD72" s="1395"/>
      <c r="AE72" s="1213"/>
      <c r="AF72" s="1214"/>
      <c r="AG72" s="1214"/>
      <c r="AH72" s="1239">
        <f t="shared" si="4"/>
        <v>0</v>
      </c>
      <c r="AI72" s="3965"/>
      <c r="AJ72" s="1211"/>
      <c r="AK72" s="1212"/>
      <c r="AL72" s="1396"/>
      <c r="AM72" s="2326"/>
      <c r="AN72" s="465"/>
      <c r="AO72" s="462">
        <f t="shared" si="5"/>
        <v>0</v>
      </c>
      <c r="AP72" s="3559"/>
      <c r="AQ72" s="448"/>
      <c r="AR72" s="449"/>
      <c r="AS72" s="450"/>
      <c r="AT72" s="451"/>
    </row>
    <row r="73" spans="1:46" ht="18" hidden="1" customHeight="1">
      <c r="A73" s="3559"/>
      <c r="B73" s="3559"/>
      <c r="C73" s="448"/>
      <c r="D73" s="449"/>
      <c r="E73" s="450"/>
      <c r="F73" s="451"/>
      <c r="G73" s="3600"/>
      <c r="H73" s="1211"/>
      <c r="I73" s="1212"/>
      <c r="J73" s="1632"/>
      <c r="K73" s="1324"/>
      <c r="L73" s="1214"/>
      <c r="M73" s="1241">
        <f t="shared" si="2"/>
        <v>0</v>
      </c>
      <c r="N73" s="3600"/>
      <c r="O73" s="1395"/>
      <c r="P73" s="1212"/>
      <c r="Q73" s="1396"/>
      <c r="R73" s="1214"/>
      <c r="S73" s="1324"/>
      <c r="T73" s="1241">
        <f t="shared" si="3"/>
        <v>0</v>
      </c>
      <c r="U73" s="3614"/>
      <c r="V73" s="1211"/>
      <c r="W73" s="1212"/>
      <c r="X73" s="1213"/>
      <c r="Y73" s="1458"/>
      <c r="Z73" s="1458"/>
      <c r="AA73" s="1241">
        <f t="shared" si="0"/>
        <v>0</v>
      </c>
      <c r="AB73" s="3600"/>
      <c r="AC73" s="1211"/>
      <c r="AD73" s="1395"/>
      <c r="AE73" s="1213"/>
      <c r="AF73" s="1214"/>
      <c r="AG73" s="1214"/>
      <c r="AH73" s="1239">
        <f t="shared" si="4"/>
        <v>0</v>
      </c>
      <c r="AI73" s="3965"/>
      <c r="AJ73" s="1211"/>
      <c r="AK73" s="1212"/>
      <c r="AL73" s="1396"/>
      <c r="AM73" s="2326"/>
      <c r="AN73" s="465"/>
      <c r="AO73" s="462">
        <f t="shared" si="5"/>
        <v>0</v>
      </c>
      <c r="AP73" s="3559"/>
      <c r="AQ73" s="448"/>
      <c r="AR73" s="449"/>
      <c r="AS73" s="450"/>
      <c r="AT73" s="451"/>
    </row>
    <row r="74" spans="1:46" ht="18" hidden="1" customHeight="1">
      <c r="A74" s="3559"/>
      <c r="B74" s="3559"/>
      <c r="C74" s="448"/>
      <c r="D74" s="449"/>
      <c r="E74" s="450"/>
      <c r="F74" s="451"/>
      <c r="G74" s="3600"/>
      <c r="H74" s="1211"/>
      <c r="I74" s="1212"/>
      <c r="J74" s="1632"/>
      <c r="K74" s="1324"/>
      <c r="L74" s="1214"/>
      <c r="M74" s="1241">
        <f t="shared" si="2"/>
        <v>0</v>
      </c>
      <c r="N74" s="3600"/>
      <c r="O74" s="1395"/>
      <c r="P74" s="1212"/>
      <c r="Q74" s="1396"/>
      <c r="R74" s="1214"/>
      <c r="S74" s="1324"/>
      <c r="T74" s="1241">
        <f t="shared" si="3"/>
        <v>0</v>
      </c>
      <c r="U74" s="3614"/>
      <c r="V74" s="1211"/>
      <c r="W74" s="1212"/>
      <c r="X74" s="1213"/>
      <c r="Y74" s="1458"/>
      <c r="Z74" s="1458"/>
      <c r="AA74" s="1241">
        <f t="shared" si="0"/>
        <v>0</v>
      </c>
      <c r="AB74" s="3600"/>
      <c r="AC74" s="1211"/>
      <c r="AD74" s="1395"/>
      <c r="AE74" s="1213"/>
      <c r="AF74" s="1214"/>
      <c r="AG74" s="1214"/>
      <c r="AH74" s="1239">
        <f t="shared" si="4"/>
        <v>0</v>
      </c>
      <c r="AI74" s="3965"/>
      <c r="AJ74" s="1211"/>
      <c r="AK74" s="1212"/>
      <c r="AL74" s="1396"/>
      <c r="AM74" s="2326"/>
      <c r="AN74" s="465"/>
      <c r="AO74" s="462">
        <f t="shared" si="5"/>
        <v>0</v>
      </c>
      <c r="AP74" s="3559"/>
      <c r="AQ74" s="448"/>
      <c r="AR74" s="449"/>
      <c r="AS74" s="450"/>
      <c r="AT74" s="451"/>
    </row>
    <row r="75" spans="1:46" ht="18" hidden="1" customHeight="1">
      <c r="A75" s="3559"/>
      <c r="B75" s="3559"/>
      <c r="C75" s="448"/>
      <c r="D75" s="449"/>
      <c r="E75" s="450"/>
      <c r="F75" s="451"/>
      <c r="G75" s="3600"/>
      <c r="H75" s="1211"/>
      <c r="I75" s="1212"/>
      <c r="J75" s="1632"/>
      <c r="K75" s="1324"/>
      <c r="L75" s="1214"/>
      <c r="M75" s="1241">
        <f t="shared" si="2"/>
        <v>0</v>
      </c>
      <c r="N75" s="3600"/>
      <c r="O75" s="1395"/>
      <c r="P75" s="1212"/>
      <c r="Q75" s="1396"/>
      <c r="R75" s="1214"/>
      <c r="S75" s="1324"/>
      <c r="T75" s="1241">
        <f t="shared" si="3"/>
        <v>0</v>
      </c>
      <c r="U75" s="3614"/>
      <c r="V75" s="1211"/>
      <c r="W75" s="1212"/>
      <c r="X75" s="1213"/>
      <c r="Y75" s="1458"/>
      <c r="Z75" s="1458"/>
      <c r="AA75" s="1241">
        <f t="shared" si="0"/>
        <v>0</v>
      </c>
      <c r="AB75" s="3600"/>
      <c r="AC75" s="1211"/>
      <c r="AD75" s="1395"/>
      <c r="AE75" s="1213"/>
      <c r="AF75" s="1214"/>
      <c r="AG75" s="1214"/>
      <c r="AH75" s="1239">
        <f t="shared" si="4"/>
        <v>0</v>
      </c>
      <c r="AI75" s="3965"/>
      <c r="AJ75" s="1211"/>
      <c r="AK75" s="1212"/>
      <c r="AL75" s="1396"/>
      <c r="AM75" s="2326"/>
      <c r="AN75" s="465"/>
      <c r="AO75" s="462">
        <f t="shared" si="5"/>
        <v>0</v>
      </c>
      <c r="AP75" s="3559"/>
      <c r="AQ75" s="448"/>
      <c r="AR75" s="449"/>
      <c r="AS75" s="450"/>
      <c r="AT75" s="451"/>
    </row>
    <row r="76" spans="1:46" ht="18" hidden="1" customHeight="1">
      <c r="A76" s="3559"/>
      <c r="B76" s="3559"/>
      <c r="C76" s="448"/>
      <c r="D76" s="449"/>
      <c r="E76" s="450"/>
      <c r="F76" s="451"/>
      <c r="G76" s="3600"/>
      <c r="H76" s="1211"/>
      <c r="I76" s="1212"/>
      <c r="J76" s="1632"/>
      <c r="K76" s="1324"/>
      <c r="L76" s="1214"/>
      <c r="M76" s="1241">
        <f t="shared" si="2"/>
        <v>0</v>
      </c>
      <c r="N76" s="3600"/>
      <c r="O76" s="1395"/>
      <c r="P76" s="1212"/>
      <c r="Q76" s="1396"/>
      <c r="R76" s="1214"/>
      <c r="S76" s="1324"/>
      <c r="T76" s="1241">
        <f t="shared" si="3"/>
        <v>0</v>
      </c>
      <c r="U76" s="3614"/>
      <c r="V76" s="1211"/>
      <c r="W76" s="1212"/>
      <c r="X76" s="1213"/>
      <c r="Y76" s="1458"/>
      <c r="Z76" s="1458"/>
      <c r="AA76" s="1241">
        <f t="shared" si="0"/>
        <v>0</v>
      </c>
      <c r="AB76" s="3600"/>
      <c r="AC76" s="1211"/>
      <c r="AD76" s="1395"/>
      <c r="AE76" s="1213"/>
      <c r="AF76" s="1214"/>
      <c r="AG76" s="1214"/>
      <c r="AH76" s="1239">
        <f t="shared" si="4"/>
        <v>0</v>
      </c>
      <c r="AI76" s="3965"/>
      <c r="AJ76" s="1211"/>
      <c r="AK76" s="1212"/>
      <c r="AL76" s="1396"/>
      <c r="AM76" s="2326"/>
      <c r="AN76" s="465"/>
      <c r="AO76" s="462">
        <f t="shared" si="5"/>
        <v>0</v>
      </c>
      <c r="AP76" s="3559"/>
      <c r="AQ76" s="448"/>
      <c r="AR76" s="449"/>
      <c r="AS76" s="450"/>
      <c r="AT76" s="451"/>
    </row>
    <row r="77" spans="1:46" ht="18" hidden="1" customHeight="1">
      <c r="A77" s="3559"/>
      <c r="B77" s="3559"/>
      <c r="C77" s="448"/>
      <c r="D77" s="449"/>
      <c r="E77" s="450"/>
      <c r="F77" s="451"/>
      <c r="G77" s="3600"/>
      <c r="H77" s="1211"/>
      <c r="I77" s="1212"/>
      <c r="J77" s="1632"/>
      <c r="K77" s="1324"/>
      <c r="L77" s="1214"/>
      <c r="M77" s="1241">
        <f t="shared" si="2"/>
        <v>0</v>
      </c>
      <c r="N77" s="3600"/>
      <c r="O77" s="1395"/>
      <c r="P77" s="1212"/>
      <c r="Q77" s="1396"/>
      <c r="R77" s="1214"/>
      <c r="S77" s="1324"/>
      <c r="T77" s="1241">
        <f t="shared" si="3"/>
        <v>0</v>
      </c>
      <c r="U77" s="3614"/>
      <c r="V77" s="1211"/>
      <c r="W77" s="1212"/>
      <c r="X77" s="1213"/>
      <c r="Y77" s="1458"/>
      <c r="Z77" s="1458"/>
      <c r="AA77" s="1241">
        <f t="shared" si="0"/>
        <v>0</v>
      </c>
      <c r="AB77" s="3600"/>
      <c r="AC77" s="1211"/>
      <c r="AD77" s="1395"/>
      <c r="AE77" s="1213"/>
      <c r="AF77" s="1214"/>
      <c r="AG77" s="1214"/>
      <c r="AH77" s="1239">
        <f t="shared" si="4"/>
        <v>0</v>
      </c>
      <c r="AI77" s="3965"/>
      <c r="AJ77" s="1211"/>
      <c r="AK77" s="1212"/>
      <c r="AL77" s="1396"/>
      <c r="AM77" s="2326"/>
      <c r="AN77" s="465"/>
      <c r="AO77" s="462">
        <f t="shared" si="5"/>
        <v>0</v>
      </c>
      <c r="AP77" s="3559"/>
      <c r="AQ77" s="448"/>
      <c r="AR77" s="449"/>
      <c r="AS77" s="450"/>
      <c r="AT77" s="451"/>
    </row>
    <row r="78" spans="1:46" ht="18" hidden="1" customHeight="1">
      <c r="A78" s="3560"/>
      <c r="B78" s="3560"/>
      <c r="C78" s="454"/>
      <c r="D78" s="455"/>
      <c r="E78" s="456"/>
      <c r="F78" s="457"/>
      <c r="G78" s="3601"/>
      <c r="H78" s="1225"/>
      <c r="I78" s="1226"/>
      <c r="J78" s="1638"/>
      <c r="K78" s="1326"/>
      <c r="L78" s="1228"/>
      <c r="M78" s="1241">
        <f t="shared" si="2"/>
        <v>0</v>
      </c>
      <c r="N78" s="3601"/>
      <c r="O78" s="1399"/>
      <c r="P78" s="1226"/>
      <c r="Q78" s="1400"/>
      <c r="R78" s="1228"/>
      <c r="S78" s="1326"/>
      <c r="T78" s="1241">
        <f t="shared" si="3"/>
        <v>0</v>
      </c>
      <c r="U78" s="3654"/>
      <c r="V78" s="1225"/>
      <c r="W78" s="1226"/>
      <c r="X78" s="1227"/>
      <c r="Y78" s="1506"/>
      <c r="Z78" s="1506"/>
      <c r="AA78" s="1241">
        <f t="shared" si="0"/>
        <v>0</v>
      </c>
      <c r="AB78" s="3601"/>
      <c r="AC78" s="1225"/>
      <c r="AD78" s="1399"/>
      <c r="AE78" s="1227"/>
      <c r="AF78" s="1228"/>
      <c r="AG78" s="1228"/>
      <c r="AH78" s="1239">
        <f t="shared" si="4"/>
        <v>0</v>
      </c>
      <c r="AI78" s="3966"/>
      <c r="AJ78" s="1225"/>
      <c r="AK78" s="1226"/>
      <c r="AL78" s="1400"/>
      <c r="AM78" s="2327"/>
      <c r="AN78" s="477"/>
      <c r="AO78" s="462">
        <f t="shared" si="5"/>
        <v>0</v>
      </c>
      <c r="AP78" s="3560"/>
      <c r="AQ78" s="454"/>
      <c r="AR78" s="455"/>
      <c r="AS78" s="456"/>
      <c r="AT78" s="457"/>
    </row>
    <row r="79" spans="1:46" ht="18" hidden="1" customHeight="1">
      <c r="A79" s="3597" t="s">
        <v>33</v>
      </c>
      <c r="B79" s="3598"/>
      <c r="C79" s="442"/>
      <c r="D79" s="443"/>
      <c r="E79" s="444"/>
      <c r="F79" s="445"/>
      <c r="G79" s="3683"/>
      <c r="H79" s="1238"/>
      <c r="I79" s="1239"/>
      <c r="J79" s="1925"/>
      <c r="K79" s="1321"/>
      <c r="L79" s="1241"/>
      <c r="M79" s="1241">
        <f t="shared" si="2"/>
        <v>0</v>
      </c>
      <c r="N79" s="3683"/>
      <c r="O79" s="1911"/>
      <c r="P79" s="1239"/>
      <c r="Q79" s="2185"/>
      <c r="R79" s="1241"/>
      <c r="S79" s="1321"/>
      <c r="T79" s="1241">
        <f t="shared" si="3"/>
        <v>0</v>
      </c>
      <c r="U79" s="3653"/>
      <c r="V79" s="1238"/>
      <c r="W79" s="1239"/>
      <c r="X79" s="1240"/>
      <c r="Y79" s="1449"/>
      <c r="Z79" s="1449"/>
      <c r="AA79" s="1241">
        <f t="shared" si="0"/>
        <v>0</v>
      </c>
      <c r="AB79" s="3708"/>
      <c r="AC79" s="1238"/>
      <c r="AD79" s="1911"/>
      <c r="AE79" s="1240"/>
      <c r="AF79" s="1241"/>
      <c r="AG79" s="1241"/>
      <c r="AH79" s="1239">
        <f t="shared" si="4"/>
        <v>0</v>
      </c>
      <c r="AI79" s="3969"/>
      <c r="AJ79" s="1238"/>
      <c r="AK79" s="1239"/>
      <c r="AL79" s="2185"/>
      <c r="AM79" s="2328"/>
      <c r="AN79" s="462"/>
      <c r="AO79" s="462">
        <f t="shared" si="5"/>
        <v>0</v>
      </c>
      <c r="AP79" s="3598"/>
      <c r="AQ79" s="442"/>
      <c r="AR79" s="443"/>
      <c r="AS79" s="444"/>
      <c r="AT79" s="445"/>
    </row>
    <row r="80" spans="1:46" ht="18" hidden="1" customHeight="1">
      <c r="A80" s="3559"/>
      <c r="B80" s="3559"/>
      <c r="C80" s="448"/>
      <c r="D80" s="449"/>
      <c r="E80" s="450"/>
      <c r="F80" s="451"/>
      <c r="G80" s="3600"/>
      <c r="H80" s="1211"/>
      <c r="I80" s="1212"/>
      <c r="J80" s="1632"/>
      <c r="K80" s="1324"/>
      <c r="L80" s="1214"/>
      <c r="M80" s="1241">
        <f t="shared" si="2"/>
        <v>0</v>
      </c>
      <c r="N80" s="3600"/>
      <c r="O80" s="1211"/>
      <c r="P80" s="1212"/>
      <c r="Q80" s="1396"/>
      <c r="R80" s="1214"/>
      <c r="S80" s="1324"/>
      <c r="T80" s="1241">
        <f t="shared" si="3"/>
        <v>0</v>
      </c>
      <c r="U80" s="3614"/>
      <c r="V80" s="1211"/>
      <c r="W80" s="1212"/>
      <c r="X80" s="1213"/>
      <c r="Y80" s="1458"/>
      <c r="Z80" s="1458"/>
      <c r="AA80" s="1241">
        <f t="shared" si="0"/>
        <v>0</v>
      </c>
      <c r="AB80" s="3600"/>
      <c r="AC80" s="1211"/>
      <c r="AD80" s="1395"/>
      <c r="AE80" s="1213"/>
      <c r="AF80" s="1214"/>
      <c r="AG80" s="1214"/>
      <c r="AH80" s="1239">
        <f t="shared" si="4"/>
        <v>0</v>
      </c>
      <c r="AI80" s="3965"/>
      <c r="AJ80" s="1211"/>
      <c r="AK80" s="1212"/>
      <c r="AL80" s="1396"/>
      <c r="AM80" s="2326"/>
      <c r="AN80" s="465"/>
      <c r="AO80" s="462">
        <f t="shared" si="5"/>
        <v>0</v>
      </c>
      <c r="AP80" s="3559"/>
      <c r="AQ80" s="448"/>
      <c r="AR80" s="449"/>
      <c r="AS80" s="450"/>
      <c r="AT80" s="451"/>
    </row>
    <row r="81" spans="1:46" ht="18" hidden="1" customHeight="1">
      <c r="A81" s="3559"/>
      <c r="B81" s="3559"/>
      <c r="C81" s="448"/>
      <c r="D81" s="449"/>
      <c r="E81" s="450"/>
      <c r="F81" s="451"/>
      <c r="G81" s="3600"/>
      <c r="H81" s="1211"/>
      <c r="I81" s="1212"/>
      <c r="J81" s="1632"/>
      <c r="K81" s="1324"/>
      <c r="L81" s="1214"/>
      <c r="M81" s="1241">
        <f t="shared" si="2"/>
        <v>0</v>
      </c>
      <c r="N81" s="3600"/>
      <c r="O81" s="1211"/>
      <c r="P81" s="1212"/>
      <c r="Q81" s="1396"/>
      <c r="R81" s="1214"/>
      <c r="S81" s="1324"/>
      <c r="T81" s="1241">
        <f t="shared" si="3"/>
        <v>0</v>
      </c>
      <c r="U81" s="3614"/>
      <c r="V81" s="1211"/>
      <c r="W81" s="1212"/>
      <c r="X81" s="1213"/>
      <c r="Y81" s="1458"/>
      <c r="Z81" s="1458"/>
      <c r="AA81" s="1241">
        <f t="shared" si="0"/>
        <v>0</v>
      </c>
      <c r="AB81" s="3600"/>
      <c r="AC81" s="1211"/>
      <c r="AD81" s="1395"/>
      <c r="AE81" s="1213"/>
      <c r="AF81" s="1214"/>
      <c r="AG81" s="1214"/>
      <c r="AH81" s="1239">
        <f t="shared" ref="AH81:AH112" si="6">AG81*AE81</f>
        <v>0</v>
      </c>
      <c r="AI81" s="3965"/>
      <c r="AJ81" s="1211"/>
      <c r="AK81" s="1212"/>
      <c r="AL81" s="1396"/>
      <c r="AM81" s="2326"/>
      <c r="AN81" s="465"/>
      <c r="AO81" s="462">
        <f t="shared" si="5"/>
        <v>0</v>
      </c>
      <c r="AP81" s="3559"/>
      <c r="AQ81" s="448"/>
      <c r="AR81" s="449"/>
      <c r="AS81" s="450"/>
      <c r="AT81" s="451"/>
    </row>
    <row r="82" spans="1:46" ht="18" hidden="1" customHeight="1">
      <c r="A82" s="3559"/>
      <c r="B82" s="3559"/>
      <c r="C82" s="448"/>
      <c r="D82" s="449"/>
      <c r="E82" s="450"/>
      <c r="F82" s="451"/>
      <c r="G82" s="3600"/>
      <c r="H82" s="1211"/>
      <c r="I82" s="1212"/>
      <c r="J82" s="1632"/>
      <c r="K82" s="1324"/>
      <c r="L82" s="1214"/>
      <c r="M82" s="1241">
        <f t="shared" si="2"/>
        <v>0</v>
      </c>
      <c r="N82" s="3600"/>
      <c r="O82" s="1211"/>
      <c r="P82" s="1212"/>
      <c r="Q82" s="1396"/>
      <c r="R82" s="1214"/>
      <c r="S82" s="1324"/>
      <c r="T82" s="1241">
        <f t="shared" si="3"/>
        <v>0</v>
      </c>
      <c r="U82" s="3614"/>
      <c r="V82" s="1211"/>
      <c r="W82" s="1212"/>
      <c r="X82" s="1213"/>
      <c r="Y82" s="1458"/>
      <c r="Z82" s="1458"/>
      <c r="AA82" s="1241">
        <f t="shared" si="0"/>
        <v>0</v>
      </c>
      <c r="AB82" s="3600"/>
      <c r="AC82" s="1211"/>
      <c r="AD82" s="1395"/>
      <c r="AE82" s="1213"/>
      <c r="AF82" s="1214"/>
      <c r="AG82" s="1214"/>
      <c r="AH82" s="1239">
        <f t="shared" si="6"/>
        <v>0</v>
      </c>
      <c r="AI82" s="3965"/>
      <c r="AJ82" s="1211"/>
      <c r="AK82" s="1212"/>
      <c r="AL82" s="1396"/>
      <c r="AM82" s="2326"/>
      <c r="AN82" s="465"/>
      <c r="AO82" s="462">
        <f t="shared" si="5"/>
        <v>0</v>
      </c>
      <c r="AP82" s="3559"/>
      <c r="AQ82" s="448"/>
      <c r="AR82" s="449"/>
      <c r="AS82" s="450"/>
      <c r="AT82" s="451"/>
    </row>
    <row r="83" spans="1:46" ht="18" hidden="1" customHeight="1">
      <c r="A83" s="3559"/>
      <c r="B83" s="3559"/>
      <c r="C83" s="448"/>
      <c r="D83" s="449"/>
      <c r="E83" s="450"/>
      <c r="F83" s="451"/>
      <c r="G83" s="3600"/>
      <c r="H83" s="1211"/>
      <c r="I83" s="1212"/>
      <c r="J83" s="1632"/>
      <c r="K83" s="1324"/>
      <c r="L83" s="1214"/>
      <c r="M83" s="1241">
        <f t="shared" si="2"/>
        <v>0</v>
      </c>
      <c r="N83" s="3600"/>
      <c r="O83" s="1211"/>
      <c r="P83" s="1212"/>
      <c r="Q83" s="1396"/>
      <c r="R83" s="1214"/>
      <c r="S83" s="1324"/>
      <c r="T83" s="1241">
        <f t="shared" si="3"/>
        <v>0</v>
      </c>
      <c r="U83" s="3614"/>
      <c r="V83" s="1211"/>
      <c r="W83" s="1212"/>
      <c r="X83" s="1213"/>
      <c r="Y83" s="1458"/>
      <c r="Z83" s="1458"/>
      <c r="AA83" s="1241">
        <f t="shared" si="0"/>
        <v>0</v>
      </c>
      <c r="AB83" s="3600"/>
      <c r="AC83" s="1211"/>
      <c r="AD83" s="1395"/>
      <c r="AE83" s="1213"/>
      <c r="AF83" s="1214"/>
      <c r="AG83" s="1214"/>
      <c r="AH83" s="1239">
        <f t="shared" si="6"/>
        <v>0</v>
      </c>
      <c r="AI83" s="3965"/>
      <c r="AJ83" s="1211"/>
      <c r="AK83" s="1212"/>
      <c r="AL83" s="1396"/>
      <c r="AM83" s="2326"/>
      <c r="AN83" s="465"/>
      <c r="AO83" s="462">
        <f t="shared" si="5"/>
        <v>0</v>
      </c>
      <c r="AP83" s="3559"/>
      <c r="AQ83" s="448"/>
      <c r="AR83" s="449"/>
      <c r="AS83" s="450"/>
      <c r="AT83" s="451"/>
    </row>
    <row r="84" spans="1:46" ht="18" hidden="1" customHeight="1">
      <c r="A84" s="3559"/>
      <c r="B84" s="3559"/>
      <c r="C84" s="448"/>
      <c r="D84" s="449"/>
      <c r="E84" s="450"/>
      <c r="F84" s="451"/>
      <c r="G84" s="3600"/>
      <c r="H84" s="1211"/>
      <c r="I84" s="1212"/>
      <c r="J84" s="1632"/>
      <c r="K84" s="1324"/>
      <c r="L84" s="1214"/>
      <c r="M84" s="1241">
        <f t="shared" si="2"/>
        <v>0</v>
      </c>
      <c r="N84" s="3600"/>
      <c r="O84" s="1211"/>
      <c r="P84" s="1212"/>
      <c r="Q84" s="1396"/>
      <c r="R84" s="1214"/>
      <c r="S84" s="1324"/>
      <c r="T84" s="1241">
        <f t="shared" si="3"/>
        <v>0</v>
      </c>
      <c r="U84" s="3614"/>
      <c r="V84" s="1211"/>
      <c r="W84" s="1212"/>
      <c r="X84" s="1213"/>
      <c r="Y84" s="1458"/>
      <c r="Z84" s="1458"/>
      <c r="AA84" s="1241">
        <f t="shared" si="0"/>
        <v>0</v>
      </c>
      <c r="AB84" s="3600"/>
      <c r="AC84" s="1211"/>
      <c r="AD84" s="1395"/>
      <c r="AE84" s="1213"/>
      <c r="AF84" s="1214"/>
      <c r="AG84" s="1214"/>
      <c r="AH84" s="1239">
        <f t="shared" si="6"/>
        <v>0</v>
      </c>
      <c r="AI84" s="3965"/>
      <c r="AJ84" s="1211"/>
      <c r="AK84" s="1212"/>
      <c r="AL84" s="1396"/>
      <c r="AM84" s="2326"/>
      <c r="AN84" s="465"/>
      <c r="AO84" s="462">
        <f t="shared" si="5"/>
        <v>0</v>
      </c>
      <c r="AP84" s="3559"/>
      <c r="AQ84" s="448"/>
      <c r="AR84" s="449"/>
      <c r="AS84" s="450"/>
      <c r="AT84" s="451"/>
    </row>
    <row r="85" spans="1:46" ht="18" hidden="1" customHeight="1">
      <c r="A85" s="3559"/>
      <c r="B85" s="3559"/>
      <c r="C85" s="448"/>
      <c r="D85" s="449"/>
      <c r="E85" s="450"/>
      <c r="F85" s="451"/>
      <c r="G85" s="3600"/>
      <c r="H85" s="1211"/>
      <c r="I85" s="1212"/>
      <c r="J85" s="1632"/>
      <c r="K85" s="1324"/>
      <c r="L85" s="1214"/>
      <c r="M85" s="1241">
        <f t="shared" si="2"/>
        <v>0</v>
      </c>
      <c r="N85" s="3600"/>
      <c r="O85" s="1211"/>
      <c r="P85" s="1212"/>
      <c r="Q85" s="1396"/>
      <c r="R85" s="1214"/>
      <c r="S85" s="1324"/>
      <c r="T85" s="1241">
        <f t="shared" si="3"/>
        <v>0</v>
      </c>
      <c r="U85" s="3614"/>
      <c r="V85" s="1211"/>
      <c r="W85" s="1212"/>
      <c r="X85" s="1213"/>
      <c r="Y85" s="1458"/>
      <c r="Z85" s="1458"/>
      <c r="AA85" s="1241">
        <f t="shared" si="0"/>
        <v>0</v>
      </c>
      <c r="AB85" s="3600"/>
      <c r="AC85" s="1211"/>
      <c r="AD85" s="1395"/>
      <c r="AE85" s="1213"/>
      <c r="AF85" s="1214"/>
      <c r="AG85" s="1214"/>
      <c r="AH85" s="1239">
        <f t="shared" si="6"/>
        <v>0</v>
      </c>
      <c r="AI85" s="3965"/>
      <c r="AJ85" s="1211"/>
      <c r="AK85" s="1212"/>
      <c r="AL85" s="1396"/>
      <c r="AM85" s="2326"/>
      <c r="AN85" s="465"/>
      <c r="AO85" s="462">
        <f t="shared" si="5"/>
        <v>0</v>
      </c>
      <c r="AP85" s="3559"/>
      <c r="AQ85" s="448"/>
      <c r="AR85" s="449"/>
      <c r="AS85" s="450"/>
      <c r="AT85" s="451"/>
    </row>
    <row r="86" spans="1:46" ht="18" hidden="1" customHeight="1">
      <c r="A86" s="3559"/>
      <c r="B86" s="3559"/>
      <c r="C86" s="448"/>
      <c r="D86" s="449"/>
      <c r="E86" s="450"/>
      <c r="F86" s="451"/>
      <c r="G86" s="3600"/>
      <c r="H86" s="1211"/>
      <c r="I86" s="1212"/>
      <c r="J86" s="1632"/>
      <c r="K86" s="1324"/>
      <c r="L86" s="1214"/>
      <c r="M86" s="1241">
        <f t="shared" si="2"/>
        <v>0</v>
      </c>
      <c r="N86" s="3600"/>
      <c r="O86" s="1395"/>
      <c r="P86" s="1212"/>
      <c r="Q86" s="1396"/>
      <c r="R86" s="1214"/>
      <c r="S86" s="1324"/>
      <c r="T86" s="1241">
        <f t="shared" si="3"/>
        <v>0</v>
      </c>
      <c r="U86" s="3614"/>
      <c r="V86" s="1211"/>
      <c r="W86" s="1212"/>
      <c r="X86" s="1213"/>
      <c r="Y86" s="1458"/>
      <c r="Z86" s="1458"/>
      <c r="AA86" s="1241">
        <f t="shared" si="0"/>
        <v>0</v>
      </c>
      <c r="AB86" s="3600"/>
      <c r="AC86" s="1211"/>
      <c r="AD86" s="1395"/>
      <c r="AE86" s="1213"/>
      <c r="AF86" s="1214"/>
      <c r="AG86" s="1214"/>
      <c r="AH86" s="1239">
        <f t="shared" si="6"/>
        <v>0</v>
      </c>
      <c r="AI86" s="3965"/>
      <c r="AJ86" s="1211"/>
      <c r="AK86" s="1212"/>
      <c r="AL86" s="1396"/>
      <c r="AM86" s="2326"/>
      <c r="AN86" s="465"/>
      <c r="AO86" s="462">
        <f t="shared" si="5"/>
        <v>0</v>
      </c>
      <c r="AP86" s="3559"/>
      <c r="AQ86" s="448"/>
      <c r="AR86" s="449"/>
      <c r="AS86" s="450"/>
      <c r="AT86" s="451"/>
    </row>
    <row r="87" spans="1:46" ht="18" hidden="1" customHeight="1">
      <c r="A87" s="3559"/>
      <c r="B87" s="3559"/>
      <c r="C87" s="448"/>
      <c r="D87" s="449"/>
      <c r="E87" s="450"/>
      <c r="F87" s="451"/>
      <c r="G87" s="3600"/>
      <c r="H87" s="1211"/>
      <c r="I87" s="1212"/>
      <c r="J87" s="1632"/>
      <c r="K87" s="1324"/>
      <c r="L87" s="1214"/>
      <c r="M87" s="1241">
        <f t="shared" si="2"/>
        <v>0</v>
      </c>
      <c r="N87" s="3600"/>
      <c r="O87" s="1395"/>
      <c r="P87" s="1212"/>
      <c r="Q87" s="1396"/>
      <c r="R87" s="1214"/>
      <c r="S87" s="1324"/>
      <c r="T87" s="1241">
        <f t="shared" si="3"/>
        <v>0</v>
      </c>
      <c r="U87" s="3614"/>
      <c r="V87" s="1211"/>
      <c r="W87" s="1212"/>
      <c r="X87" s="1213"/>
      <c r="Y87" s="1458"/>
      <c r="Z87" s="1458"/>
      <c r="AA87" s="1241">
        <f t="shared" si="0"/>
        <v>0</v>
      </c>
      <c r="AB87" s="3600"/>
      <c r="AC87" s="1211"/>
      <c r="AD87" s="1395"/>
      <c r="AE87" s="1213"/>
      <c r="AF87" s="1214"/>
      <c r="AG87" s="1214"/>
      <c r="AH87" s="1239">
        <f t="shared" si="6"/>
        <v>0</v>
      </c>
      <c r="AI87" s="3965"/>
      <c r="AJ87" s="1211"/>
      <c r="AK87" s="1212"/>
      <c r="AL87" s="1396"/>
      <c r="AM87" s="2326"/>
      <c r="AN87" s="465"/>
      <c r="AO87" s="462">
        <f t="shared" si="5"/>
        <v>0</v>
      </c>
      <c r="AP87" s="3559"/>
      <c r="AQ87" s="448"/>
      <c r="AR87" s="449"/>
      <c r="AS87" s="450"/>
      <c r="AT87" s="451"/>
    </row>
    <row r="88" spans="1:46" ht="18" hidden="1" customHeight="1">
      <c r="A88" s="3559"/>
      <c r="B88" s="3559"/>
      <c r="C88" s="448"/>
      <c r="D88" s="449"/>
      <c r="E88" s="450"/>
      <c r="F88" s="451"/>
      <c r="G88" s="3600"/>
      <c r="H88" s="1211"/>
      <c r="I88" s="1212"/>
      <c r="J88" s="1632"/>
      <c r="K88" s="1324"/>
      <c r="L88" s="1214"/>
      <c r="M88" s="1241">
        <f t="shared" si="2"/>
        <v>0</v>
      </c>
      <c r="N88" s="3600"/>
      <c r="O88" s="1395"/>
      <c r="P88" s="1212"/>
      <c r="Q88" s="1396"/>
      <c r="R88" s="1214"/>
      <c r="S88" s="1324"/>
      <c r="T88" s="1241">
        <f t="shared" si="3"/>
        <v>0</v>
      </c>
      <c r="U88" s="3614"/>
      <c r="V88" s="1211"/>
      <c r="W88" s="1212"/>
      <c r="X88" s="1213"/>
      <c r="Y88" s="1458"/>
      <c r="Z88" s="1458"/>
      <c r="AA88" s="1241">
        <f t="shared" si="0"/>
        <v>0</v>
      </c>
      <c r="AB88" s="3600"/>
      <c r="AC88" s="1211"/>
      <c r="AD88" s="1395"/>
      <c r="AE88" s="1213"/>
      <c r="AF88" s="1214"/>
      <c r="AG88" s="1214"/>
      <c r="AH88" s="1239">
        <f t="shared" si="6"/>
        <v>0</v>
      </c>
      <c r="AI88" s="3965"/>
      <c r="AJ88" s="1211"/>
      <c r="AK88" s="1212"/>
      <c r="AL88" s="1396"/>
      <c r="AM88" s="2326"/>
      <c r="AN88" s="465"/>
      <c r="AO88" s="462">
        <f t="shared" si="5"/>
        <v>0</v>
      </c>
      <c r="AP88" s="3559"/>
      <c r="AQ88" s="448"/>
      <c r="AR88" s="449"/>
      <c r="AS88" s="450"/>
      <c r="AT88" s="451"/>
    </row>
    <row r="89" spans="1:46" ht="18" hidden="1" customHeight="1">
      <c r="A89" s="3559"/>
      <c r="B89" s="3559"/>
      <c r="C89" s="448"/>
      <c r="D89" s="449"/>
      <c r="E89" s="450"/>
      <c r="F89" s="451"/>
      <c r="G89" s="3600"/>
      <c r="H89" s="1211"/>
      <c r="I89" s="1212"/>
      <c r="J89" s="1632"/>
      <c r="K89" s="1324"/>
      <c r="L89" s="1214"/>
      <c r="M89" s="1241">
        <f t="shared" si="2"/>
        <v>0</v>
      </c>
      <c r="N89" s="3600"/>
      <c r="O89" s="1395"/>
      <c r="P89" s="1212"/>
      <c r="Q89" s="1396"/>
      <c r="R89" s="1214"/>
      <c r="S89" s="1324"/>
      <c r="T89" s="1241">
        <f t="shared" si="3"/>
        <v>0</v>
      </c>
      <c r="U89" s="3614"/>
      <c r="V89" s="1211"/>
      <c r="W89" s="1212"/>
      <c r="X89" s="1213"/>
      <c r="Y89" s="1458"/>
      <c r="Z89" s="1458"/>
      <c r="AA89" s="1241">
        <f t="shared" si="0"/>
        <v>0</v>
      </c>
      <c r="AB89" s="3600"/>
      <c r="AC89" s="1211"/>
      <c r="AD89" s="1395"/>
      <c r="AE89" s="1213"/>
      <c r="AF89" s="1214"/>
      <c r="AG89" s="1214"/>
      <c r="AH89" s="1239">
        <f t="shared" si="6"/>
        <v>0</v>
      </c>
      <c r="AI89" s="3965"/>
      <c r="AJ89" s="1211"/>
      <c r="AK89" s="1212"/>
      <c r="AL89" s="1396"/>
      <c r="AM89" s="2326"/>
      <c r="AN89" s="465"/>
      <c r="AO89" s="462">
        <f t="shared" si="5"/>
        <v>0</v>
      </c>
      <c r="AP89" s="3559"/>
      <c r="AQ89" s="448"/>
      <c r="AR89" s="449"/>
      <c r="AS89" s="450"/>
      <c r="AT89" s="451"/>
    </row>
    <row r="90" spans="1:46" ht="18" hidden="1" customHeight="1">
      <c r="A90" s="3559"/>
      <c r="B90" s="3559"/>
      <c r="C90" s="448"/>
      <c r="D90" s="449"/>
      <c r="E90" s="450"/>
      <c r="F90" s="451"/>
      <c r="G90" s="3600"/>
      <c r="H90" s="1211"/>
      <c r="I90" s="1212"/>
      <c r="J90" s="1632"/>
      <c r="K90" s="1324"/>
      <c r="L90" s="1214"/>
      <c r="M90" s="1241">
        <f t="shared" si="2"/>
        <v>0</v>
      </c>
      <c r="N90" s="3600"/>
      <c r="O90" s="1395"/>
      <c r="P90" s="1212"/>
      <c r="Q90" s="1396"/>
      <c r="R90" s="1214"/>
      <c r="S90" s="1324"/>
      <c r="T90" s="1241">
        <f t="shared" si="3"/>
        <v>0</v>
      </c>
      <c r="U90" s="3614"/>
      <c r="V90" s="1211"/>
      <c r="W90" s="1212"/>
      <c r="X90" s="1213"/>
      <c r="Y90" s="1458"/>
      <c r="Z90" s="1458"/>
      <c r="AA90" s="1241">
        <f t="shared" si="0"/>
        <v>0</v>
      </c>
      <c r="AB90" s="3600"/>
      <c r="AC90" s="1211"/>
      <c r="AD90" s="1395"/>
      <c r="AE90" s="1213"/>
      <c r="AF90" s="1214"/>
      <c r="AG90" s="1214"/>
      <c r="AH90" s="1239">
        <f t="shared" si="6"/>
        <v>0</v>
      </c>
      <c r="AI90" s="3965"/>
      <c r="AJ90" s="1211"/>
      <c r="AK90" s="1212"/>
      <c r="AL90" s="1396"/>
      <c r="AM90" s="2326"/>
      <c r="AN90" s="465"/>
      <c r="AO90" s="462">
        <f t="shared" si="5"/>
        <v>0</v>
      </c>
      <c r="AP90" s="3559"/>
      <c r="AQ90" s="448"/>
      <c r="AR90" s="449"/>
      <c r="AS90" s="450"/>
      <c r="AT90" s="451"/>
    </row>
    <row r="91" spans="1:46" ht="18" hidden="1" customHeight="1">
      <c r="A91" s="3559"/>
      <c r="B91" s="3559"/>
      <c r="C91" s="448"/>
      <c r="D91" s="449"/>
      <c r="E91" s="450"/>
      <c r="F91" s="451"/>
      <c r="G91" s="3600"/>
      <c r="H91" s="1211"/>
      <c r="I91" s="1212"/>
      <c r="J91" s="1632"/>
      <c r="K91" s="1324"/>
      <c r="L91" s="1214"/>
      <c r="M91" s="1241">
        <f t="shared" si="2"/>
        <v>0</v>
      </c>
      <c r="N91" s="3600"/>
      <c r="O91" s="1395"/>
      <c r="P91" s="1212"/>
      <c r="Q91" s="1396"/>
      <c r="R91" s="1214"/>
      <c r="S91" s="1324"/>
      <c r="T91" s="1241">
        <f t="shared" si="3"/>
        <v>0</v>
      </c>
      <c r="U91" s="3614"/>
      <c r="V91" s="1211"/>
      <c r="W91" s="1212"/>
      <c r="X91" s="1213"/>
      <c r="Y91" s="1458"/>
      <c r="Z91" s="1458"/>
      <c r="AA91" s="1241">
        <f t="shared" si="0"/>
        <v>0</v>
      </c>
      <c r="AB91" s="3600"/>
      <c r="AC91" s="1211"/>
      <c r="AD91" s="1395"/>
      <c r="AE91" s="1213"/>
      <c r="AF91" s="1214"/>
      <c r="AG91" s="1214"/>
      <c r="AH91" s="1239">
        <f t="shared" si="6"/>
        <v>0</v>
      </c>
      <c r="AI91" s="3965"/>
      <c r="AJ91" s="1211"/>
      <c r="AK91" s="1212"/>
      <c r="AL91" s="1396"/>
      <c r="AM91" s="2326"/>
      <c r="AN91" s="465"/>
      <c r="AO91" s="462">
        <f t="shared" si="5"/>
        <v>0</v>
      </c>
      <c r="AP91" s="3559"/>
      <c r="AQ91" s="448"/>
      <c r="AR91" s="449"/>
      <c r="AS91" s="450"/>
      <c r="AT91" s="451"/>
    </row>
    <row r="92" spans="1:46" ht="18" hidden="1" customHeight="1">
      <c r="A92" s="3559"/>
      <c r="B92" s="3559"/>
      <c r="C92" s="448"/>
      <c r="D92" s="449"/>
      <c r="E92" s="450"/>
      <c r="F92" s="451"/>
      <c r="G92" s="3600"/>
      <c r="H92" s="1211"/>
      <c r="I92" s="1212"/>
      <c r="J92" s="1632"/>
      <c r="K92" s="1324"/>
      <c r="L92" s="1214"/>
      <c r="M92" s="1241">
        <f t="shared" si="2"/>
        <v>0</v>
      </c>
      <c r="N92" s="3600"/>
      <c r="O92" s="1395"/>
      <c r="P92" s="1212"/>
      <c r="Q92" s="1396"/>
      <c r="R92" s="1214"/>
      <c r="S92" s="1324"/>
      <c r="T92" s="1241">
        <f t="shared" si="3"/>
        <v>0</v>
      </c>
      <c r="U92" s="3614"/>
      <c r="V92" s="1211"/>
      <c r="W92" s="1212"/>
      <c r="X92" s="1213"/>
      <c r="Y92" s="1458"/>
      <c r="Z92" s="1458"/>
      <c r="AA92" s="1241">
        <f t="shared" si="0"/>
        <v>0</v>
      </c>
      <c r="AB92" s="3600"/>
      <c r="AC92" s="1211"/>
      <c r="AD92" s="1395"/>
      <c r="AE92" s="1213"/>
      <c r="AF92" s="1214"/>
      <c r="AG92" s="1214"/>
      <c r="AH92" s="1239">
        <f t="shared" si="6"/>
        <v>0</v>
      </c>
      <c r="AI92" s="3965"/>
      <c r="AJ92" s="1211"/>
      <c r="AK92" s="1212"/>
      <c r="AL92" s="1396"/>
      <c r="AM92" s="2326"/>
      <c r="AN92" s="465"/>
      <c r="AO92" s="462">
        <f t="shared" si="5"/>
        <v>0</v>
      </c>
      <c r="AP92" s="3559"/>
      <c r="AQ92" s="448"/>
      <c r="AR92" s="449"/>
      <c r="AS92" s="450"/>
      <c r="AT92" s="451"/>
    </row>
    <row r="93" spans="1:46" ht="18" hidden="1" customHeight="1">
      <c r="A93" s="3560"/>
      <c r="B93" s="3560"/>
      <c r="C93" s="454"/>
      <c r="D93" s="455"/>
      <c r="E93" s="456"/>
      <c r="F93" s="457"/>
      <c r="G93" s="3601"/>
      <c r="H93" s="1225"/>
      <c r="I93" s="1226"/>
      <c r="J93" s="1638"/>
      <c r="K93" s="1326"/>
      <c r="L93" s="1228"/>
      <c r="M93" s="1241">
        <f t="shared" si="2"/>
        <v>0</v>
      </c>
      <c r="N93" s="3601"/>
      <c r="O93" s="1395"/>
      <c r="P93" s="1212"/>
      <c r="Q93" s="1396"/>
      <c r="R93" s="1214"/>
      <c r="S93" s="1326"/>
      <c r="T93" s="1241">
        <f t="shared" si="3"/>
        <v>0</v>
      </c>
      <c r="U93" s="3654"/>
      <c r="V93" s="1211"/>
      <c r="W93" s="1212"/>
      <c r="X93" s="1213"/>
      <c r="Y93" s="1458"/>
      <c r="Z93" s="1506"/>
      <c r="AA93" s="1241">
        <f t="shared" si="0"/>
        <v>0</v>
      </c>
      <c r="AB93" s="3601"/>
      <c r="AC93" s="1225"/>
      <c r="AD93" s="1399"/>
      <c r="AE93" s="1227"/>
      <c r="AF93" s="1228"/>
      <c r="AG93" s="1228"/>
      <c r="AH93" s="1239">
        <f t="shared" si="6"/>
        <v>0</v>
      </c>
      <c r="AI93" s="3966"/>
      <c r="AJ93" s="1225"/>
      <c r="AK93" s="1226"/>
      <c r="AL93" s="1400"/>
      <c r="AM93" s="2327"/>
      <c r="AN93" s="477"/>
      <c r="AO93" s="462">
        <f t="shared" si="5"/>
        <v>0</v>
      </c>
      <c r="AP93" s="3560"/>
      <c r="AQ93" s="454"/>
      <c r="AR93" s="455"/>
      <c r="AS93" s="456"/>
      <c r="AT93" s="457"/>
    </row>
    <row r="94" spans="1:46" ht="18" customHeight="1" thickBot="1">
      <c r="A94" s="3622" t="s">
        <v>34</v>
      </c>
      <c r="B94" s="3598"/>
      <c r="C94" s="442"/>
      <c r="D94" s="443"/>
      <c r="E94" s="444"/>
      <c r="F94" s="445"/>
      <c r="G94" s="3976" t="s">
        <v>717</v>
      </c>
      <c r="H94" s="3292" t="s">
        <v>718</v>
      </c>
      <c r="I94" s="3293"/>
      <c r="J94" s="3308">
        <v>0.4</v>
      </c>
      <c r="K94" s="3294" t="s">
        <v>18</v>
      </c>
      <c r="L94" s="1321" t="s">
        <v>41</v>
      </c>
      <c r="M94" s="1241" t="e">
        <f>L94*#REF!</f>
        <v>#REF!</v>
      </c>
      <c r="N94" s="3940" t="s">
        <v>586</v>
      </c>
      <c r="O94" s="1172" t="s">
        <v>222</v>
      </c>
      <c r="P94" s="1912"/>
      <c r="Q94" s="1174">
        <v>1</v>
      </c>
      <c r="R94" s="1526" t="s">
        <v>18</v>
      </c>
      <c r="S94" s="1975" t="s">
        <v>41</v>
      </c>
      <c r="T94" s="2329" t="e">
        <f>S94*#REF!</f>
        <v>#REF!</v>
      </c>
      <c r="U94" s="3930" t="s">
        <v>720</v>
      </c>
      <c r="V94" s="3311" t="s">
        <v>720</v>
      </c>
      <c r="W94" s="3405" t="s">
        <v>762</v>
      </c>
      <c r="X94" s="4238">
        <v>22</v>
      </c>
      <c r="Y94" s="3312" t="s">
        <v>721</v>
      </c>
      <c r="Z94" s="1449" t="s">
        <v>40</v>
      </c>
      <c r="AA94" s="1241">
        <f t="shared" si="0"/>
        <v>3960</v>
      </c>
      <c r="AB94" s="3653" t="s">
        <v>245</v>
      </c>
      <c r="AC94" s="1914" t="s">
        <v>223</v>
      </c>
      <c r="AD94" s="1173" t="s">
        <v>444</v>
      </c>
      <c r="AE94" s="1525">
        <v>2</v>
      </c>
      <c r="AF94" s="1175" t="s">
        <v>305</v>
      </c>
      <c r="AG94" s="1321" t="s">
        <v>37</v>
      </c>
      <c r="AH94" s="1239">
        <f t="shared" si="6"/>
        <v>300</v>
      </c>
      <c r="AI94" s="3934" t="s">
        <v>726</v>
      </c>
      <c r="AJ94" s="3439" t="s">
        <v>760</v>
      </c>
      <c r="AK94" s="3126" t="s">
        <v>676</v>
      </c>
      <c r="AL94" s="3127">
        <v>2</v>
      </c>
      <c r="AM94" s="3128" t="s">
        <v>18</v>
      </c>
      <c r="AN94" s="478" t="s">
        <v>71</v>
      </c>
      <c r="AO94" s="462" t="e">
        <f>AN94*#REF!</f>
        <v>#REF!</v>
      </c>
      <c r="AP94" s="3598"/>
      <c r="AQ94" s="442"/>
      <c r="AR94" s="443"/>
      <c r="AS94" s="444"/>
      <c r="AT94" s="445"/>
    </row>
    <row r="95" spans="1:46" ht="18" customHeight="1" thickBot="1">
      <c r="A95" s="3623"/>
      <c r="B95" s="3559"/>
      <c r="C95" s="448"/>
      <c r="D95" s="449"/>
      <c r="E95" s="450"/>
      <c r="F95" s="451"/>
      <c r="G95" s="3932"/>
      <c r="H95" s="3295" t="s">
        <v>104</v>
      </c>
      <c r="I95" s="3296"/>
      <c r="J95" s="3297">
        <v>0.4</v>
      </c>
      <c r="K95" s="3254" t="s">
        <v>18</v>
      </c>
      <c r="L95" s="1324" t="s">
        <v>37</v>
      </c>
      <c r="M95" s="1241" t="e">
        <f>L95*#REF!</f>
        <v>#REF!</v>
      </c>
      <c r="N95" s="3685"/>
      <c r="O95" s="1181" t="s">
        <v>104</v>
      </c>
      <c r="P95" s="1915"/>
      <c r="Q95" s="1470">
        <v>0.1</v>
      </c>
      <c r="R95" s="1201" t="s">
        <v>94</v>
      </c>
      <c r="S95" s="1507" t="s">
        <v>41</v>
      </c>
      <c r="T95" s="1916" t="e">
        <f>S95*#REF!</f>
        <v>#REF!</v>
      </c>
      <c r="U95" s="3931"/>
      <c r="V95" s="3313" t="s">
        <v>176</v>
      </c>
      <c r="W95" s="3314"/>
      <c r="X95" s="3315">
        <v>3</v>
      </c>
      <c r="Y95" s="3312" t="s">
        <v>163</v>
      </c>
      <c r="Z95" s="1458" t="s">
        <v>38</v>
      </c>
      <c r="AA95" s="1241">
        <f t="shared" si="0"/>
        <v>135</v>
      </c>
      <c r="AB95" s="3614"/>
      <c r="AC95" s="1181" t="s">
        <v>147</v>
      </c>
      <c r="AD95" s="1182" t="s">
        <v>148</v>
      </c>
      <c r="AE95" s="1470">
        <v>0.2</v>
      </c>
      <c r="AF95" s="1201" t="s">
        <v>94</v>
      </c>
      <c r="AG95" s="1324" t="s">
        <v>37</v>
      </c>
      <c r="AH95" s="1239">
        <f t="shared" si="6"/>
        <v>30</v>
      </c>
      <c r="AI95" s="3935"/>
      <c r="AJ95" s="3129" t="s">
        <v>727</v>
      </c>
      <c r="AK95" s="1446"/>
      <c r="AL95" s="1447">
        <v>1</v>
      </c>
      <c r="AM95" s="3130" t="s">
        <v>320</v>
      </c>
      <c r="AN95" s="479" t="s">
        <v>41</v>
      </c>
      <c r="AO95" s="462" t="e">
        <f>AN95*#REF!</f>
        <v>#REF!</v>
      </c>
      <c r="AP95" s="3559"/>
      <c r="AQ95" s="448"/>
      <c r="AR95" s="449"/>
      <c r="AS95" s="450"/>
      <c r="AT95" s="451"/>
    </row>
    <row r="96" spans="1:46" ht="18" customHeight="1" thickBot="1">
      <c r="A96" s="3623"/>
      <c r="B96" s="3559"/>
      <c r="C96" s="448"/>
      <c r="D96" s="449"/>
      <c r="E96" s="450"/>
      <c r="F96" s="451"/>
      <c r="G96" s="3932"/>
      <c r="H96" s="3295" t="s">
        <v>486</v>
      </c>
      <c r="I96" s="3296" t="s">
        <v>627</v>
      </c>
      <c r="J96" s="3297">
        <v>1.2</v>
      </c>
      <c r="K96" s="3254" t="s">
        <v>18</v>
      </c>
      <c r="L96" s="1324" t="s">
        <v>85</v>
      </c>
      <c r="M96" s="1241" t="e">
        <f>L96*#REF!</f>
        <v>#REF!</v>
      </c>
      <c r="N96" s="3685"/>
      <c r="O96" s="1181"/>
      <c r="P96" s="1915"/>
      <c r="Q96" s="1183"/>
      <c r="R96" s="1201"/>
      <c r="S96" s="1507" t="s">
        <v>89</v>
      </c>
      <c r="T96" s="1916" t="e">
        <f>S96*#REF!</f>
        <v>#REF!</v>
      </c>
      <c r="U96" s="3931"/>
      <c r="V96" s="3313"/>
      <c r="W96" s="3316"/>
      <c r="X96" s="3234"/>
      <c r="Y96" s="3317"/>
      <c r="Z96" s="1458"/>
      <c r="AA96" s="1241">
        <f t="shared" si="0"/>
        <v>0</v>
      </c>
      <c r="AB96" s="3614"/>
      <c r="AC96" s="1181" t="s">
        <v>246</v>
      </c>
      <c r="AD96" s="1182"/>
      <c r="AE96" s="1183">
        <v>1</v>
      </c>
      <c r="AF96" s="1201" t="s">
        <v>247</v>
      </c>
      <c r="AG96" s="1324" t="s">
        <v>42</v>
      </c>
      <c r="AH96" s="1239">
        <f t="shared" si="6"/>
        <v>80</v>
      </c>
      <c r="AI96" s="3935"/>
      <c r="AJ96" s="3129" t="s">
        <v>132</v>
      </c>
      <c r="AK96" s="1446" t="s">
        <v>21</v>
      </c>
      <c r="AL96" s="2169">
        <v>0.1</v>
      </c>
      <c r="AM96" s="3130" t="s">
        <v>18</v>
      </c>
      <c r="AN96" s="479"/>
      <c r="AO96" s="462" t="e">
        <f>AN96*#REF!</f>
        <v>#REF!</v>
      </c>
      <c r="AP96" s="3559"/>
      <c r="AQ96" s="448"/>
      <c r="AR96" s="449"/>
      <c r="AS96" s="450"/>
      <c r="AT96" s="451"/>
    </row>
    <row r="97" spans="1:46" ht="18" customHeight="1" thickBot="1">
      <c r="A97" s="3623"/>
      <c r="B97" s="3559"/>
      <c r="C97" s="448"/>
      <c r="D97" s="449"/>
      <c r="E97" s="450"/>
      <c r="F97" s="451"/>
      <c r="G97" s="3932"/>
      <c r="H97" s="3295" t="s">
        <v>309</v>
      </c>
      <c r="I97" s="3296" t="s">
        <v>111</v>
      </c>
      <c r="J97" s="3297">
        <v>0.6</v>
      </c>
      <c r="K97" s="3254" t="s">
        <v>18</v>
      </c>
      <c r="L97" s="1324" t="s">
        <v>41</v>
      </c>
      <c r="M97" s="1241" t="e">
        <f>L97*#REF!</f>
        <v>#REF!</v>
      </c>
      <c r="N97" s="3685"/>
      <c r="O97" s="1181"/>
      <c r="P97" s="1915"/>
      <c r="Q97" s="1183"/>
      <c r="R97" s="1201"/>
      <c r="S97" s="1507" t="s">
        <v>44</v>
      </c>
      <c r="T97" s="1916" t="e">
        <f>S97*#REF!</f>
        <v>#REF!</v>
      </c>
      <c r="U97" s="3931"/>
      <c r="V97" s="3313"/>
      <c r="W97" s="3316"/>
      <c r="X97" s="3234"/>
      <c r="Y97" s="3317"/>
      <c r="Z97" s="1458"/>
      <c r="AA97" s="1241">
        <f t="shared" si="0"/>
        <v>0</v>
      </c>
      <c r="AB97" s="3614"/>
      <c r="AC97" s="1181" t="s">
        <v>26</v>
      </c>
      <c r="AD97" s="1182"/>
      <c r="AE97" s="1470">
        <v>0.3</v>
      </c>
      <c r="AF97" s="1201" t="s">
        <v>18</v>
      </c>
      <c r="AG97" s="1324" t="s">
        <v>41</v>
      </c>
      <c r="AH97" s="1239">
        <f t="shared" si="6"/>
        <v>10.5</v>
      </c>
      <c r="AI97" s="3935"/>
      <c r="AJ97" s="3143" t="s">
        <v>178</v>
      </c>
      <c r="AK97" s="1446" t="s">
        <v>728</v>
      </c>
      <c r="AL97" s="2169">
        <v>0.2</v>
      </c>
      <c r="AM97" s="3130" t="s">
        <v>18</v>
      </c>
      <c r="AN97" s="479"/>
      <c r="AO97" s="462" t="e">
        <f>AN97*#REF!</f>
        <v>#REF!</v>
      </c>
      <c r="AP97" s="3559"/>
      <c r="AQ97" s="448"/>
      <c r="AR97" s="449"/>
      <c r="AS97" s="450"/>
      <c r="AT97" s="451"/>
    </row>
    <row r="98" spans="1:46" ht="18" customHeight="1" thickBot="1">
      <c r="A98" s="3623"/>
      <c r="B98" s="3559"/>
      <c r="C98" s="448"/>
      <c r="D98" s="449"/>
      <c r="E98" s="450"/>
      <c r="F98" s="451"/>
      <c r="G98" s="3932"/>
      <c r="H98" s="3412" t="s">
        <v>545</v>
      </c>
      <c r="I98" s="3455"/>
      <c r="J98" s="3456">
        <v>0.2</v>
      </c>
      <c r="K98" s="3457" t="s">
        <v>709</v>
      </c>
      <c r="L98" s="1324" t="s">
        <v>90</v>
      </c>
      <c r="M98" s="1241" t="e">
        <f>L98*#REF!</f>
        <v>#REF!</v>
      </c>
      <c r="N98" s="3685"/>
      <c r="O98" s="1181"/>
      <c r="P98" s="1915"/>
      <c r="Q98" s="1470"/>
      <c r="R98" s="1201"/>
      <c r="S98" s="1507"/>
      <c r="T98" s="1916" t="e">
        <f>S98*#REF!</f>
        <v>#REF!</v>
      </c>
      <c r="U98" s="3931"/>
      <c r="V98" s="3313"/>
      <c r="W98" s="3316"/>
      <c r="X98" s="3234"/>
      <c r="Y98" s="3317"/>
      <c r="Z98" s="1458"/>
      <c r="AA98" s="1241">
        <f t="shared" si="0"/>
        <v>0</v>
      </c>
      <c r="AB98" s="3614"/>
      <c r="AC98" s="1181" t="s">
        <v>29</v>
      </c>
      <c r="AD98" s="1182" t="s">
        <v>24</v>
      </c>
      <c r="AE98" s="1470">
        <v>0.1</v>
      </c>
      <c r="AF98" s="1201" t="s">
        <v>18</v>
      </c>
      <c r="AG98" s="1324"/>
      <c r="AH98" s="1239">
        <f t="shared" si="6"/>
        <v>0</v>
      </c>
      <c r="AI98" s="3935"/>
      <c r="AJ98" s="3129" t="s">
        <v>103</v>
      </c>
      <c r="AK98" s="1446"/>
      <c r="AL98" s="2169"/>
      <c r="AM98" s="3130"/>
      <c r="AN98" s="479"/>
      <c r="AO98" s="462" t="e">
        <f>AN98*#REF!</f>
        <v>#REF!</v>
      </c>
      <c r="AP98" s="3559"/>
      <c r="AQ98" s="448"/>
      <c r="AR98" s="449"/>
      <c r="AS98" s="450"/>
      <c r="AT98" s="451"/>
    </row>
    <row r="99" spans="1:46" ht="18" customHeight="1" thickBot="1">
      <c r="A99" s="3623"/>
      <c r="B99" s="3559"/>
      <c r="C99" s="448"/>
      <c r="D99" s="449"/>
      <c r="E99" s="450"/>
      <c r="F99" s="451"/>
      <c r="G99" s="3932"/>
      <c r="H99" s="3295"/>
      <c r="I99" s="3296"/>
      <c r="J99" s="3223"/>
      <c r="K99" s="3284"/>
      <c r="L99" s="1324"/>
      <c r="M99" s="1241" t="e">
        <f>L99*#REF!</f>
        <v>#REF!</v>
      </c>
      <c r="N99" s="3685"/>
      <c r="O99" s="1181"/>
      <c r="P99" s="1915"/>
      <c r="Q99" s="1196"/>
      <c r="R99" s="1193"/>
      <c r="S99" s="1507"/>
      <c r="T99" s="1916" t="e">
        <f>S99*#REF!</f>
        <v>#REF!</v>
      </c>
      <c r="U99" s="3931"/>
      <c r="V99" s="3313"/>
      <c r="W99" s="3316"/>
      <c r="X99" s="3234"/>
      <c r="Y99" s="3317"/>
      <c r="Z99" s="1458"/>
      <c r="AA99" s="1241">
        <f t="shared" si="0"/>
        <v>0</v>
      </c>
      <c r="AB99" s="3614"/>
      <c r="AC99" s="1181"/>
      <c r="AD99" s="1182"/>
      <c r="AE99" s="1183"/>
      <c r="AF99" s="1201"/>
      <c r="AG99" s="1324"/>
      <c r="AH99" s="1239">
        <f t="shared" si="6"/>
        <v>0</v>
      </c>
      <c r="AI99" s="3935"/>
      <c r="AJ99" s="3129"/>
      <c r="AK99" s="1446"/>
      <c r="AL99" s="1447"/>
      <c r="AM99" s="3359"/>
      <c r="AN99" s="479"/>
      <c r="AO99" s="462" t="e">
        <f>AN99*#REF!</f>
        <v>#REF!</v>
      </c>
      <c r="AP99" s="3559"/>
      <c r="AQ99" s="448"/>
      <c r="AR99" s="449"/>
      <c r="AS99" s="450"/>
      <c r="AT99" s="451"/>
    </row>
    <row r="100" spans="1:46" ht="18" customHeight="1" thickBot="1">
      <c r="A100" s="3623"/>
      <c r="B100" s="3559"/>
      <c r="C100" s="448"/>
      <c r="D100" s="449"/>
      <c r="E100" s="450"/>
      <c r="F100" s="451"/>
      <c r="G100" s="3932"/>
      <c r="H100" s="3298"/>
      <c r="I100" s="3299"/>
      <c r="J100" s="3300"/>
      <c r="K100" s="3301"/>
      <c r="L100" s="1324"/>
      <c r="M100" s="1241" t="e">
        <f>L100*#REF!</f>
        <v>#REF!</v>
      </c>
      <c r="N100" s="3685"/>
      <c r="O100" s="1204"/>
      <c r="P100" s="1918"/>
      <c r="Q100" s="1896"/>
      <c r="R100" s="1919"/>
      <c r="S100" s="1507"/>
      <c r="T100" s="1916" t="e">
        <f>S100*#REF!</f>
        <v>#REF!</v>
      </c>
      <c r="U100" s="3931"/>
      <c r="V100" s="3318"/>
      <c r="W100" s="3319"/>
      <c r="X100" s="3320"/>
      <c r="Y100" s="3321"/>
      <c r="Z100" s="1458"/>
      <c r="AA100" s="1241">
        <f t="shared" si="0"/>
        <v>0</v>
      </c>
      <c r="AB100" s="3614"/>
      <c r="AC100" s="1204"/>
      <c r="AD100" s="1205"/>
      <c r="AE100" s="1923"/>
      <c r="AF100" s="1587"/>
      <c r="AG100" s="1324"/>
      <c r="AH100" s="1239">
        <f t="shared" si="6"/>
        <v>0</v>
      </c>
      <c r="AI100" s="3935"/>
      <c r="AJ100" s="3131"/>
      <c r="AK100" s="3132"/>
      <c r="AL100" s="3133"/>
      <c r="AM100" s="3134"/>
      <c r="AN100" s="479"/>
      <c r="AO100" s="462" t="e">
        <f>AN100*#REF!</f>
        <v>#REF!</v>
      </c>
      <c r="AP100" s="3559"/>
      <c r="AQ100" s="448"/>
      <c r="AR100" s="449"/>
      <c r="AS100" s="450"/>
      <c r="AT100" s="451"/>
    </row>
    <row r="101" spans="1:46" ht="18" hidden="1" customHeight="1">
      <c r="A101" s="3623"/>
      <c r="B101" s="3559"/>
      <c r="C101" s="448"/>
      <c r="D101" s="449"/>
      <c r="E101" s="450"/>
      <c r="F101" s="451"/>
      <c r="G101" s="3932"/>
      <c r="H101" s="3302"/>
      <c r="I101" s="3303"/>
      <c r="J101" s="3304"/>
      <c r="K101" s="3303"/>
      <c r="L101" s="1324"/>
      <c r="M101" s="1241" t="e">
        <f>L101*#REF!</f>
        <v>#REF!</v>
      </c>
      <c r="N101" s="3685"/>
      <c r="O101" s="1497"/>
      <c r="P101" s="1498"/>
      <c r="Q101" s="1906"/>
      <c r="R101" s="1924"/>
      <c r="S101" s="1507"/>
      <c r="T101" s="1916" t="e">
        <f>S101*#REF!</f>
        <v>#REF!</v>
      </c>
      <c r="U101" s="3932"/>
      <c r="V101" s="3302"/>
      <c r="W101" s="3303"/>
      <c r="X101" s="3304"/>
      <c r="Y101" s="3322"/>
      <c r="Z101" s="1458"/>
      <c r="AA101" s="1241">
        <f t="shared" si="0"/>
        <v>0</v>
      </c>
      <c r="AB101" s="3614"/>
      <c r="AC101" s="1211"/>
      <c r="AD101" s="1212"/>
      <c r="AE101" s="1213"/>
      <c r="AF101" s="1324"/>
      <c r="AG101" s="1324"/>
      <c r="AH101" s="1239">
        <f t="shared" si="6"/>
        <v>0</v>
      </c>
      <c r="AI101" s="3935"/>
      <c r="AJ101" s="3135"/>
      <c r="AK101" s="3136"/>
      <c r="AL101" s="3137"/>
      <c r="AM101" s="3138"/>
      <c r="AN101" s="479"/>
      <c r="AO101" s="462" t="e">
        <f>AN101*#REF!</f>
        <v>#REF!</v>
      </c>
      <c r="AP101" s="3559"/>
      <c r="AQ101" s="448"/>
      <c r="AR101" s="449"/>
      <c r="AS101" s="450"/>
      <c r="AT101" s="451"/>
    </row>
    <row r="102" spans="1:46" ht="18" hidden="1" customHeight="1">
      <c r="A102" s="3623"/>
      <c r="B102" s="3559"/>
      <c r="C102" s="448"/>
      <c r="D102" s="449"/>
      <c r="E102" s="450"/>
      <c r="F102" s="451"/>
      <c r="G102" s="3932"/>
      <c r="H102" s="3302"/>
      <c r="I102" s="3303"/>
      <c r="J102" s="3304"/>
      <c r="K102" s="3303"/>
      <c r="L102" s="1324"/>
      <c r="M102" s="1241" t="e">
        <f>L102*#REF!</f>
        <v>#REF!</v>
      </c>
      <c r="N102" s="3685"/>
      <c r="O102" s="1503"/>
      <c r="P102" s="1182"/>
      <c r="Q102" s="1196"/>
      <c r="R102" s="1507"/>
      <c r="S102" s="1507"/>
      <c r="T102" s="1916" t="e">
        <f>S102*#REF!</f>
        <v>#REF!</v>
      </c>
      <c r="U102" s="3932"/>
      <c r="V102" s="3302"/>
      <c r="W102" s="3303"/>
      <c r="X102" s="3304"/>
      <c r="Y102" s="3322"/>
      <c r="Z102" s="1458"/>
      <c r="AA102" s="1241">
        <f t="shared" si="0"/>
        <v>0</v>
      </c>
      <c r="AB102" s="3614"/>
      <c r="AC102" s="1211"/>
      <c r="AD102" s="1212"/>
      <c r="AE102" s="1213"/>
      <c r="AF102" s="1324"/>
      <c r="AG102" s="1324"/>
      <c r="AH102" s="1239">
        <f t="shared" si="6"/>
        <v>0</v>
      </c>
      <c r="AI102" s="3935"/>
      <c r="AJ102" s="3135"/>
      <c r="AK102" s="3136"/>
      <c r="AL102" s="3137"/>
      <c r="AM102" s="3138"/>
      <c r="AN102" s="479"/>
      <c r="AO102" s="462" t="e">
        <f>AN102*#REF!</f>
        <v>#REF!</v>
      </c>
      <c r="AP102" s="3559"/>
      <c r="AQ102" s="448"/>
      <c r="AR102" s="449"/>
      <c r="AS102" s="450"/>
      <c r="AT102" s="451"/>
    </row>
    <row r="103" spans="1:46" ht="18" hidden="1" customHeight="1">
      <c r="A103" s="3623"/>
      <c r="B103" s="3559"/>
      <c r="C103" s="448"/>
      <c r="D103" s="449"/>
      <c r="E103" s="450"/>
      <c r="F103" s="451"/>
      <c r="G103" s="3932"/>
      <c r="H103" s="3302"/>
      <c r="I103" s="3303"/>
      <c r="J103" s="3304"/>
      <c r="K103" s="3303"/>
      <c r="L103" s="1324"/>
      <c r="M103" s="1241" t="e">
        <f>L103*#REF!</f>
        <v>#REF!</v>
      </c>
      <c r="N103" s="3685"/>
      <c r="O103" s="1503"/>
      <c r="P103" s="1182"/>
      <c r="Q103" s="1196"/>
      <c r="R103" s="1507"/>
      <c r="S103" s="1507"/>
      <c r="T103" s="1916" t="e">
        <f>S103*#REF!</f>
        <v>#REF!</v>
      </c>
      <c r="U103" s="3932"/>
      <c r="V103" s="3302"/>
      <c r="W103" s="3303"/>
      <c r="X103" s="3304"/>
      <c r="Y103" s="3322"/>
      <c r="Z103" s="1458"/>
      <c r="AA103" s="1241">
        <f t="shared" si="0"/>
        <v>0</v>
      </c>
      <c r="AB103" s="3614"/>
      <c r="AC103" s="1211"/>
      <c r="AD103" s="1212"/>
      <c r="AE103" s="1213"/>
      <c r="AF103" s="1324"/>
      <c r="AG103" s="1324"/>
      <c r="AH103" s="1239">
        <f t="shared" si="6"/>
        <v>0</v>
      </c>
      <c r="AI103" s="3935"/>
      <c r="AJ103" s="3135"/>
      <c r="AK103" s="3136"/>
      <c r="AL103" s="3137"/>
      <c r="AM103" s="3138"/>
      <c r="AN103" s="479"/>
      <c r="AO103" s="462" t="e">
        <f>AN103*#REF!</f>
        <v>#REF!</v>
      </c>
      <c r="AP103" s="3559"/>
      <c r="AQ103" s="448"/>
      <c r="AR103" s="449"/>
      <c r="AS103" s="450"/>
      <c r="AT103" s="451"/>
    </row>
    <row r="104" spans="1:46" ht="18" hidden="1" customHeight="1">
      <c r="A104" s="3623"/>
      <c r="B104" s="3559"/>
      <c r="C104" s="448"/>
      <c r="D104" s="449"/>
      <c r="E104" s="450"/>
      <c r="F104" s="451"/>
      <c r="G104" s="3932"/>
      <c r="H104" s="3302"/>
      <c r="I104" s="3303"/>
      <c r="J104" s="3304"/>
      <c r="K104" s="3303"/>
      <c r="L104" s="1324"/>
      <c r="M104" s="1241" t="e">
        <f>L104*#REF!</f>
        <v>#REF!</v>
      </c>
      <c r="N104" s="3685"/>
      <c r="O104" s="1503"/>
      <c r="P104" s="1182"/>
      <c r="Q104" s="1196"/>
      <c r="R104" s="1507"/>
      <c r="S104" s="1507"/>
      <c r="T104" s="1916" t="e">
        <f>S104*#REF!</f>
        <v>#REF!</v>
      </c>
      <c r="U104" s="3932"/>
      <c r="V104" s="3302"/>
      <c r="W104" s="3303"/>
      <c r="X104" s="3304"/>
      <c r="Y104" s="3322"/>
      <c r="Z104" s="1458"/>
      <c r="AA104" s="1241">
        <f t="shared" si="0"/>
        <v>0</v>
      </c>
      <c r="AB104" s="3614"/>
      <c r="AC104" s="1211"/>
      <c r="AD104" s="1212"/>
      <c r="AE104" s="1213"/>
      <c r="AF104" s="1324"/>
      <c r="AG104" s="1324"/>
      <c r="AH104" s="1239">
        <f t="shared" si="6"/>
        <v>0</v>
      </c>
      <c r="AI104" s="3935"/>
      <c r="AJ104" s="3135"/>
      <c r="AK104" s="3136"/>
      <c r="AL104" s="3137"/>
      <c r="AM104" s="3138"/>
      <c r="AN104" s="479"/>
      <c r="AO104" s="462" t="e">
        <f>AN104*#REF!</f>
        <v>#REF!</v>
      </c>
      <c r="AP104" s="3559"/>
      <c r="AQ104" s="448"/>
      <c r="AR104" s="449"/>
      <c r="AS104" s="450"/>
      <c r="AT104" s="451"/>
    </row>
    <row r="105" spans="1:46" ht="18" hidden="1" customHeight="1">
      <c r="A105" s="3623"/>
      <c r="B105" s="3559"/>
      <c r="C105" s="448"/>
      <c r="D105" s="449"/>
      <c r="E105" s="450"/>
      <c r="F105" s="451"/>
      <c r="G105" s="3932"/>
      <c r="H105" s="3302"/>
      <c r="I105" s="3303"/>
      <c r="J105" s="3304"/>
      <c r="K105" s="3303"/>
      <c r="L105" s="1324"/>
      <c r="M105" s="1241" t="e">
        <f>L105*#REF!</f>
        <v>#REF!</v>
      </c>
      <c r="N105" s="3685"/>
      <c r="O105" s="1503"/>
      <c r="P105" s="1182"/>
      <c r="Q105" s="1196"/>
      <c r="R105" s="1507"/>
      <c r="S105" s="1507"/>
      <c r="T105" s="1916" t="e">
        <f>S105*#REF!</f>
        <v>#REF!</v>
      </c>
      <c r="U105" s="3932"/>
      <c r="V105" s="3302"/>
      <c r="W105" s="3303"/>
      <c r="X105" s="3304"/>
      <c r="Y105" s="3322"/>
      <c r="Z105" s="1458"/>
      <c r="AA105" s="1241">
        <f t="shared" si="0"/>
        <v>0</v>
      </c>
      <c r="AB105" s="3614"/>
      <c r="AC105" s="1211"/>
      <c r="AD105" s="1212"/>
      <c r="AE105" s="1213"/>
      <c r="AF105" s="1324"/>
      <c r="AG105" s="1324"/>
      <c r="AH105" s="1239">
        <f t="shared" si="6"/>
        <v>0</v>
      </c>
      <c r="AI105" s="3935"/>
      <c r="AJ105" s="3135"/>
      <c r="AK105" s="3136"/>
      <c r="AL105" s="3137"/>
      <c r="AM105" s="3138"/>
      <c r="AN105" s="479"/>
      <c r="AO105" s="462" t="e">
        <f>AN105*#REF!</f>
        <v>#REF!</v>
      </c>
      <c r="AP105" s="3559"/>
      <c r="AQ105" s="448"/>
      <c r="AR105" s="449"/>
      <c r="AS105" s="450"/>
      <c r="AT105" s="451"/>
    </row>
    <row r="106" spans="1:46" ht="18" hidden="1" customHeight="1">
      <c r="A106" s="3623"/>
      <c r="B106" s="3559"/>
      <c r="C106" s="448"/>
      <c r="D106" s="449"/>
      <c r="E106" s="450"/>
      <c r="F106" s="451"/>
      <c r="G106" s="3932"/>
      <c r="H106" s="3302"/>
      <c r="I106" s="3303"/>
      <c r="J106" s="3304"/>
      <c r="K106" s="3303"/>
      <c r="L106" s="1324"/>
      <c r="M106" s="1241" t="e">
        <f>L106*#REF!</f>
        <v>#REF!</v>
      </c>
      <c r="N106" s="3685"/>
      <c r="O106" s="1503"/>
      <c r="P106" s="1182"/>
      <c r="Q106" s="1196"/>
      <c r="R106" s="1507"/>
      <c r="S106" s="1507"/>
      <c r="T106" s="1916" t="e">
        <f>S106*#REF!</f>
        <v>#REF!</v>
      </c>
      <c r="U106" s="3932"/>
      <c r="V106" s="3302"/>
      <c r="W106" s="3303"/>
      <c r="X106" s="3304"/>
      <c r="Y106" s="3322"/>
      <c r="Z106" s="1458"/>
      <c r="AA106" s="1241">
        <f t="shared" si="0"/>
        <v>0</v>
      </c>
      <c r="AB106" s="3614"/>
      <c r="AC106" s="1211"/>
      <c r="AD106" s="1212"/>
      <c r="AE106" s="1213"/>
      <c r="AF106" s="1324"/>
      <c r="AG106" s="1324"/>
      <c r="AH106" s="1239">
        <f t="shared" si="6"/>
        <v>0</v>
      </c>
      <c r="AI106" s="3935"/>
      <c r="AJ106" s="3135"/>
      <c r="AK106" s="3136"/>
      <c r="AL106" s="3137"/>
      <c r="AM106" s="3138"/>
      <c r="AN106" s="479"/>
      <c r="AO106" s="462" t="e">
        <f>AN106*#REF!</f>
        <v>#REF!</v>
      </c>
      <c r="AP106" s="3559"/>
      <c r="AQ106" s="448"/>
      <c r="AR106" s="449"/>
      <c r="AS106" s="450"/>
      <c r="AT106" s="451"/>
    </row>
    <row r="107" spans="1:46" ht="18" hidden="1" customHeight="1">
      <c r="A107" s="3623"/>
      <c r="B107" s="3559"/>
      <c r="C107" s="448"/>
      <c r="D107" s="449"/>
      <c r="E107" s="450"/>
      <c r="F107" s="451"/>
      <c r="G107" s="3932"/>
      <c r="H107" s="3302"/>
      <c r="I107" s="3303"/>
      <c r="J107" s="3304"/>
      <c r="K107" s="3303"/>
      <c r="L107" s="1324"/>
      <c r="M107" s="1241" t="e">
        <f>L107*#REF!</f>
        <v>#REF!</v>
      </c>
      <c r="N107" s="3685"/>
      <c r="O107" s="1503"/>
      <c r="P107" s="1182"/>
      <c r="Q107" s="1196"/>
      <c r="R107" s="1507"/>
      <c r="S107" s="1507"/>
      <c r="T107" s="1916" t="e">
        <f>S107*#REF!</f>
        <v>#REF!</v>
      </c>
      <c r="U107" s="3932"/>
      <c r="V107" s="3302"/>
      <c r="W107" s="3303"/>
      <c r="X107" s="3304"/>
      <c r="Y107" s="3322"/>
      <c r="Z107" s="1458"/>
      <c r="AA107" s="1241">
        <f t="shared" si="0"/>
        <v>0</v>
      </c>
      <c r="AB107" s="3614"/>
      <c r="AC107" s="1211"/>
      <c r="AD107" s="1212"/>
      <c r="AE107" s="1213"/>
      <c r="AF107" s="1324"/>
      <c r="AG107" s="1324"/>
      <c r="AH107" s="1239">
        <f t="shared" si="6"/>
        <v>0</v>
      </c>
      <c r="AI107" s="3935"/>
      <c r="AJ107" s="3135"/>
      <c r="AK107" s="3136"/>
      <c r="AL107" s="3137"/>
      <c r="AM107" s="3138"/>
      <c r="AN107" s="479"/>
      <c r="AO107" s="462" t="e">
        <f>AN107*#REF!</f>
        <v>#REF!</v>
      </c>
      <c r="AP107" s="3559"/>
      <c r="AQ107" s="448"/>
      <c r="AR107" s="449"/>
      <c r="AS107" s="450"/>
      <c r="AT107" s="451"/>
    </row>
    <row r="108" spans="1:46" ht="18" hidden="1" customHeight="1">
      <c r="A108" s="3645"/>
      <c r="B108" s="3560"/>
      <c r="C108" s="454"/>
      <c r="D108" s="455"/>
      <c r="E108" s="456"/>
      <c r="F108" s="457"/>
      <c r="G108" s="3933"/>
      <c r="H108" s="3305"/>
      <c r="I108" s="3306"/>
      <c r="J108" s="3307"/>
      <c r="K108" s="3306"/>
      <c r="L108" s="1326"/>
      <c r="M108" s="1241" t="e">
        <f>L108*#REF!</f>
        <v>#REF!</v>
      </c>
      <c r="N108" s="3686"/>
      <c r="O108" s="1503"/>
      <c r="P108" s="1182"/>
      <c r="Q108" s="1196"/>
      <c r="R108" s="1507"/>
      <c r="S108" s="1979"/>
      <c r="T108" s="2330" t="e">
        <f>S108*#REF!</f>
        <v>#REF!</v>
      </c>
      <c r="U108" s="3933"/>
      <c r="V108" s="3305"/>
      <c r="W108" s="3306"/>
      <c r="X108" s="3307"/>
      <c r="Y108" s="3323"/>
      <c r="Z108" s="1506"/>
      <c r="AA108" s="1241">
        <f t="shared" si="0"/>
        <v>0</v>
      </c>
      <c r="AB108" s="3654"/>
      <c r="AC108" s="1225"/>
      <c r="AD108" s="1226"/>
      <c r="AE108" s="1227"/>
      <c r="AF108" s="1326"/>
      <c r="AG108" s="1326"/>
      <c r="AH108" s="1239">
        <f t="shared" si="6"/>
        <v>0</v>
      </c>
      <c r="AI108" s="3936"/>
      <c r="AJ108" s="3139"/>
      <c r="AK108" s="3140"/>
      <c r="AL108" s="3141"/>
      <c r="AM108" s="3142"/>
      <c r="AN108" s="480"/>
      <c r="AO108" s="462" t="e">
        <f>AN108*#REF!</f>
        <v>#REF!</v>
      </c>
      <c r="AP108" s="3560"/>
      <c r="AQ108" s="454"/>
      <c r="AR108" s="455"/>
      <c r="AS108" s="456"/>
      <c r="AT108" s="457"/>
    </row>
    <row r="109" spans="1:46" ht="18" hidden="1" customHeight="1">
      <c r="A109" s="3622" t="s">
        <v>45</v>
      </c>
      <c r="B109" s="3598"/>
      <c r="C109" s="442"/>
      <c r="D109" s="443"/>
      <c r="E109" s="444"/>
      <c r="F109" s="445"/>
      <c r="G109" s="3683"/>
      <c r="H109" s="1238"/>
      <c r="I109" s="1239"/>
      <c r="J109" s="1925"/>
      <c r="K109" s="1239"/>
      <c r="L109" s="1321"/>
      <c r="M109" s="1241">
        <f t="shared" ref="M109:M140" si="7">L109*Q109</f>
        <v>0</v>
      </c>
      <c r="N109" s="3683"/>
      <c r="O109" s="1911"/>
      <c r="P109" s="1239"/>
      <c r="Q109" s="2185"/>
      <c r="R109" s="1321"/>
      <c r="S109" s="1239"/>
      <c r="T109" s="1241">
        <f t="shared" ref="T109:T140" si="8">S109*J109</f>
        <v>0</v>
      </c>
      <c r="U109" s="3683"/>
      <c r="V109" s="2183"/>
      <c r="W109" s="1321"/>
      <c r="X109" s="2185"/>
      <c r="Y109" s="1449"/>
      <c r="Z109" s="1449"/>
      <c r="AA109" s="1241">
        <f t="shared" si="0"/>
        <v>0</v>
      </c>
      <c r="AB109" s="3708"/>
      <c r="AC109" s="1238"/>
      <c r="AD109" s="1911"/>
      <c r="AE109" s="1240"/>
      <c r="AF109" s="1321"/>
      <c r="AG109" s="1321"/>
      <c r="AH109" s="1239">
        <f t="shared" si="6"/>
        <v>0</v>
      </c>
      <c r="AI109" s="3969"/>
      <c r="AJ109" s="1238"/>
      <c r="AK109" s="1239"/>
      <c r="AL109" s="2185"/>
      <c r="AM109" s="2328"/>
      <c r="AN109" s="478"/>
      <c r="AO109" s="462">
        <f t="shared" si="5"/>
        <v>0</v>
      </c>
      <c r="AP109" s="3598"/>
      <c r="AQ109" s="442"/>
      <c r="AR109" s="443"/>
      <c r="AS109" s="444"/>
      <c r="AT109" s="445"/>
    </row>
    <row r="110" spans="1:46" ht="18" hidden="1" customHeight="1">
      <c r="A110" s="3623"/>
      <c r="B110" s="3559"/>
      <c r="C110" s="448"/>
      <c r="D110" s="449"/>
      <c r="E110" s="450"/>
      <c r="F110" s="451"/>
      <c r="G110" s="3600"/>
      <c r="H110" s="1211"/>
      <c r="I110" s="1212"/>
      <c r="J110" s="1632"/>
      <c r="K110" s="1212"/>
      <c r="L110" s="1324"/>
      <c r="M110" s="1241">
        <f t="shared" si="7"/>
        <v>0</v>
      </c>
      <c r="N110" s="3600"/>
      <c r="O110" s="1395"/>
      <c r="P110" s="1212"/>
      <c r="Q110" s="1396"/>
      <c r="R110" s="1324"/>
      <c r="S110" s="1212"/>
      <c r="T110" s="1241">
        <f t="shared" si="8"/>
        <v>0</v>
      </c>
      <c r="U110" s="3600"/>
      <c r="V110" s="1211"/>
      <c r="W110" s="1212"/>
      <c r="X110" s="1396"/>
      <c r="Y110" s="1458"/>
      <c r="Z110" s="1458"/>
      <c r="AA110" s="1241">
        <f t="shared" si="0"/>
        <v>0</v>
      </c>
      <c r="AB110" s="3600"/>
      <c r="AC110" s="1211"/>
      <c r="AD110" s="1395"/>
      <c r="AE110" s="1213"/>
      <c r="AF110" s="1324"/>
      <c r="AG110" s="1324"/>
      <c r="AH110" s="1239">
        <f t="shared" si="6"/>
        <v>0</v>
      </c>
      <c r="AI110" s="3965"/>
      <c r="AJ110" s="1211"/>
      <c r="AK110" s="1212"/>
      <c r="AL110" s="1396"/>
      <c r="AM110" s="2326"/>
      <c r="AN110" s="479"/>
      <c r="AO110" s="462">
        <f t="shared" si="5"/>
        <v>0</v>
      </c>
      <c r="AP110" s="3559"/>
      <c r="AQ110" s="448"/>
      <c r="AR110" s="449"/>
      <c r="AS110" s="450"/>
      <c r="AT110" s="451"/>
    </row>
    <row r="111" spans="1:46" ht="18" hidden="1" customHeight="1">
      <c r="A111" s="3623"/>
      <c r="B111" s="3559"/>
      <c r="C111" s="448"/>
      <c r="D111" s="449"/>
      <c r="E111" s="450"/>
      <c r="F111" s="451"/>
      <c r="G111" s="3600"/>
      <c r="H111" s="1211"/>
      <c r="I111" s="1212"/>
      <c r="J111" s="1632"/>
      <c r="K111" s="1212"/>
      <c r="L111" s="1324"/>
      <c r="M111" s="1241">
        <f t="shared" si="7"/>
        <v>0</v>
      </c>
      <c r="N111" s="3600"/>
      <c r="O111" s="1395"/>
      <c r="P111" s="1212"/>
      <c r="Q111" s="1396"/>
      <c r="R111" s="1324"/>
      <c r="S111" s="1212"/>
      <c r="T111" s="1241">
        <f t="shared" si="8"/>
        <v>0</v>
      </c>
      <c r="U111" s="3600"/>
      <c r="V111" s="1211"/>
      <c r="W111" s="1212"/>
      <c r="X111" s="1396"/>
      <c r="Y111" s="1458"/>
      <c r="Z111" s="1458"/>
      <c r="AA111" s="1241">
        <f t="shared" si="0"/>
        <v>0</v>
      </c>
      <c r="AB111" s="3600"/>
      <c r="AC111" s="1211"/>
      <c r="AD111" s="1395"/>
      <c r="AE111" s="1213"/>
      <c r="AF111" s="1324"/>
      <c r="AG111" s="1324"/>
      <c r="AH111" s="1239">
        <f t="shared" si="6"/>
        <v>0</v>
      </c>
      <c r="AI111" s="3965"/>
      <c r="AJ111" s="1211"/>
      <c r="AK111" s="1212"/>
      <c r="AL111" s="1396"/>
      <c r="AM111" s="2326"/>
      <c r="AN111" s="479"/>
      <c r="AO111" s="462">
        <f t="shared" si="5"/>
        <v>0</v>
      </c>
      <c r="AP111" s="3559"/>
      <c r="AQ111" s="448"/>
      <c r="AR111" s="449"/>
      <c r="AS111" s="450"/>
      <c r="AT111" s="451"/>
    </row>
    <row r="112" spans="1:46" ht="18" hidden="1" customHeight="1">
      <c r="A112" s="3623"/>
      <c r="B112" s="3559"/>
      <c r="C112" s="448"/>
      <c r="D112" s="449"/>
      <c r="E112" s="450"/>
      <c r="F112" s="451"/>
      <c r="G112" s="3600"/>
      <c r="H112" s="1211"/>
      <c r="I112" s="1212"/>
      <c r="J112" s="1632"/>
      <c r="K112" s="1212"/>
      <c r="L112" s="1324"/>
      <c r="M112" s="1241">
        <f t="shared" si="7"/>
        <v>0</v>
      </c>
      <c r="N112" s="3600"/>
      <c r="O112" s="1395"/>
      <c r="P112" s="1212"/>
      <c r="Q112" s="1396"/>
      <c r="R112" s="1324"/>
      <c r="S112" s="1212"/>
      <c r="T112" s="1241">
        <f t="shared" si="8"/>
        <v>0</v>
      </c>
      <c r="U112" s="3600"/>
      <c r="V112" s="1211"/>
      <c r="W112" s="1212"/>
      <c r="X112" s="1396"/>
      <c r="Y112" s="1458"/>
      <c r="Z112" s="1458"/>
      <c r="AA112" s="1241">
        <f t="shared" si="0"/>
        <v>0</v>
      </c>
      <c r="AB112" s="3600"/>
      <c r="AC112" s="1211"/>
      <c r="AD112" s="1395"/>
      <c r="AE112" s="1213"/>
      <c r="AF112" s="1324"/>
      <c r="AG112" s="1324"/>
      <c r="AH112" s="1239">
        <f t="shared" si="6"/>
        <v>0</v>
      </c>
      <c r="AI112" s="3965"/>
      <c r="AJ112" s="1211"/>
      <c r="AK112" s="1212"/>
      <c r="AL112" s="1396"/>
      <c r="AM112" s="2326"/>
      <c r="AN112" s="479"/>
      <c r="AO112" s="462">
        <f t="shared" si="5"/>
        <v>0</v>
      </c>
      <c r="AP112" s="3559"/>
      <c r="AQ112" s="448"/>
      <c r="AR112" s="449"/>
      <c r="AS112" s="450"/>
      <c r="AT112" s="451"/>
    </row>
    <row r="113" spans="1:46" ht="18" hidden="1" customHeight="1">
      <c r="A113" s="3623"/>
      <c r="B113" s="3559"/>
      <c r="C113" s="448"/>
      <c r="D113" s="449"/>
      <c r="E113" s="450"/>
      <c r="F113" s="451"/>
      <c r="G113" s="3600"/>
      <c r="H113" s="1211"/>
      <c r="I113" s="1212"/>
      <c r="J113" s="1632"/>
      <c r="K113" s="1212"/>
      <c r="L113" s="1324"/>
      <c r="M113" s="1241">
        <f t="shared" si="7"/>
        <v>0</v>
      </c>
      <c r="N113" s="3600"/>
      <c r="O113" s="1395"/>
      <c r="P113" s="1212"/>
      <c r="Q113" s="1396"/>
      <c r="R113" s="1324"/>
      <c r="S113" s="1212"/>
      <c r="T113" s="1241">
        <f t="shared" si="8"/>
        <v>0</v>
      </c>
      <c r="U113" s="3600"/>
      <c r="V113" s="1211"/>
      <c r="W113" s="1212"/>
      <c r="X113" s="1396"/>
      <c r="Y113" s="1458"/>
      <c r="Z113" s="1458"/>
      <c r="AA113" s="1241">
        <f t="shared" si="0"/>
        <v>0</v>
      </c>
      <c r="AB113" s="3600"/>
      <c r="AC113" s="1211"/>
      <c r="AD113" s="1395"/>
      <c r="AE113" s="1213"/>
      <c r="AF113" s="1324"/>
      <c r="AG113" s="1324"/>
      <c r="AH113" s="1239">
        <f t="shared" ref="AH113:AH144" si="9">AG113*AE113</f>
        <v>0</v>
      </c>
      <c r="AI113" s="3965"/>
      <c r="AJ113" s="1211"/>
      <c r="AK113" s="1212"/>
      <c r="AL113" s="1396"/>
      <c r="AM113" s="2326"/>
      <c r="AN113" s="479"/>
      <c r="AO113" s="462">
        <f t="shared" si="5"/>
        <v>0</v>
      </c>
      <c r="AP113" s="3559"/>
      <c r="AQ113" s="448"/>
      <c r="AR113" s="449"/>
      <c r="AS113" s="450"/>
      <c r="AT113" s="451"/>
    </row>
    <row r="114" spans="1:46" ht="18" hidden="1" customHeight="1">
      <c r="A114" s="3623"/>
      <c r="B114" s="3559"/>
      <c r="C114" s="448"/>
      <c r="D114" s="449"/>
      <c r="E114" s="450"/>
      <c r="F114" s="451"/>
      <c r="G114" s="3600"/>
      <c r="H114" s="1211"/>
      <c r="I114" s="1212"/>
      <c r="J114" s="1632"/>
      <c r="K114" s="1212"/>
      <c r="L114" s="1324"/>
      <c r="M114" s="1241">
        <f t="shared" si="7"/>
        <v>0</v>
      </c>
      <c r="N114" s="3600"/>
      <c r="O114" s="1395"/>
      <c r="P114" s="1212"/>
      <c r="Q114" s="1396"/>
      <c r="R114" s="1324"/>
      <c r="S114" s="1212"/>
      <c r="T114" s="1241">
        <f t="shared" si="8"/>
        <v>0</v>
      </c>
      <c r="U114" s="3600"/>
      <c r="V114" s="1211"/>
      <c r="W114" s="1212"/>
      <c r="X114" s="1396"/>
      <c r="Y114" s="1458"/>
      <c r="Z114" s="1458"/>
      <c r="AA114" s="1241">
        <f t="shared" si="0"/>
        <v>0</v>
      </c>
      <c r="AB114" s="3600"/>
      <c r="AC114" s="1211"/>
      <c r="AD114" s="1395"/>
      <c r="AE114" s="1213"/>
      <c r="AF114" s="1324"/>
      <c r="AG114" s="1324"/>
      <c r="AH114" s="1239">
        <f t="shared" si="9"/>
        <v>0</v>
      </c>
      <c r="AI114" s="3965"/>
      <c r="AJ114" s="1211"/>
      <c r="AK114" s="1212"/>
      <c r="AL114" s="1396"/>
      <c r="AM114" s="2326"/>
      <c r="AN114" s="479"/>
      <c r="AO114" s="462">
        <f t="shared" si="5"/>
        <v>0</v>
      </c>
      <c r="AP114" s="3559"/>
      <c r="AQ114" s="448"/>
      <c r="AR114" s="449"/>
      <c r="AS114" s="450"/>
      <c r="AT114" s="451"/>
    </row>
    <row r="115" spans="1:46" ht="18" hidden="1" customHeight="1">
      <c r="A115" s="3623"/>
      <c r="B115" s="3559"/>
      <c r="C115" s="448"/>
      <c r="D115" s="449"/>
      <c r="E115" s="450"/>
      <c r="F115" s="451"/>
      <c r="G115" s="3600"/>
      <c r="H115" s="1211"/>
      <c r="I115" s="1212"/>
      <c r="J115" s="1632"/>
      <c r="K115" s="1212"/>
      <c r="L115" s="1324"/>
      <c r="M115" s="1241">
        <f t="shared" si="7"/>
        <v>0</v>
      </c>
      <c r="N115" s="3600"/>
      <c r="O115" s="1395"/>
      <c r="P115" s="1212"/>
      <c r="Q115" s="1396"/>
      <c r="R115" s="1324"/>
      <c r="S115" s="1212"/>
      <c r="T115" s="1241">
        <f t="shared" si="8"/>
        <v>0</v>
      </c>
      <c r="U115" s="3600"/>
      <c r="V115" s="1211"/>
      <c r="W115" s="1212"/>
      <c r="X115" s="1396"/>
      <c r="Y115" s="1458"/>
      <c r="Z115" s="1458"/>
      <c r="AA115" s="1241">
        <f t="shared" si="0"/>
        <v>0</v>
      </c>
      <c r="AB115" s="3600"/>
      <c r="AC115" s="1211"/>
      <c r="AD115" s="1395"/>
      <c r="AE115" s="1213"/>
      <c r="AF115" s="1324"/>
      <c r="AG115" s="1324"/>
      <c r="AH115" s="1239">
        <f t="shared" si="9"/>
        <v>0</v>
      </c>
      <c r="AI115" s="3965"/>
      <c r="AJ115" s="1211"/>
      <c r="AK115" s="1212"/>
      <c r="AL115" s="1396"/>
      <c r="AM115" s="2326"/>
      <c r="AN115" s="479"/>
      <c r="AO115" s="462">
        <f t="shared" si="5"/>
        <v>0</v>
      </c>
      <c r="AP115" s="3559"/>
      <c r="AQ115" s="448"/>
      <c r="AR115" s="449"/>
      <c r="AS115" s="450"/>
      <c r="AT115" s="451"/>
    </row>
    <row r="116" spans="1:46" ht="18" hidden="1" customHeight="1">
      <c r="A116" s="3623"/>
      <c r="B116" s="3559"/>
      <c r="C116" s="448"/>
      <c r="D116" s="449"/>
      <c r="E116" s="450"/>
      <c r="F116" s="451"/>
      <c r="G116" s="3600"/>
      <c r="H116" s="1211"/>
      <c r="I116" s="1212"/>
      <c r="J116" s="1632"/>
      <c r="K116" s="1212"/>
      <c r="L116" s="1324"/>
      <c r="M116" s="1241">
        <f t="shared" si="7"/>
        <v>0</v>
      </c>
      <c r="N116" s="3600"/>
      <c r="O116" s="1395"/>
      <c r="P116" s="1212"/>
      <c r="Q116" s="1396"/>
      <c r="R116" s="1324"/>
      <c r="S116" s="1212"/>
      <c r="T116" s="1241">
        <f t="shared" si="8"/>
        <v>0</v>
      </c>
      <c r="U116" s="3600"/>
      <c r="V116" s="1211"/>
      <c r="W116" s="1212"/>
      <c r="X116" s="1396"/>
      <c r="Y116" s="1458"/>
      <c r="Z116" s="1458"/>
      <c r="AA116" s="1241">
        <f t="shared" si="0"/>
        <v>0</v>
      </c>
      <c r="AB116" s="3600"/>
      <c r="AC116" s="1211"/>
      <c r="AD116" s="1395"/>
      <c r="AE116" s="1213"/>
      <c r="AF116" s="1324"/>
      <c r="AG116" s="1324"/>
      <c r="AH116" s="1239">
        <f t="shared" si="9"/>
        <v>0</v>
      </c>
      <c r="AI116" s="3965"/>
      <c r="AJ116" s="1211"/>
      <c r="AK116" s="1212"/>
      <c r="AL116" s="1396"/>
      <c r="AM116" s="2326"/>
      <c r="AN116" s="479"/>
      <c r="AO116" s="462">
        <f t="shared" si="5"/>
        <v>0</v>
      </c>
      <c r="AP116" s="3559"/>
      <c r="AQ116" s="448"/>
      <c r="AR116" s="449"/>
      <c r="AS116" s="450"/>
      <c r="AT116" s="451"/>
    </row>
    <row r="117" spans="1:46" ht="18" hidden="1" customHeight="1">
      <c r="A117" s="3623"/>
      <c r="B117" s="3559"/>
      <c r="C117" s="448"/>
      <c r="D117" s="449"/>
      <c r="E117" s="450"/>
      <c r="F117" s="451"/>
      <c r="G117" s="3600"/>
      <c r="H117" s="1211"/>
      <c r="I117" s="1212"/>
      <c r="J117" s="1632"/>
      <c r="K117" s="1212"/>
      <c r="L117" s="1324"/>
      <c r="M117" s="1241">
        <f t="shared" si="7"/>
        <v>0</v>
      </c>
      <c r="N117" s="3600"/>
      <c r="O117" s="1395"/>
      <c r="P117" s="1212"/>
      <c r="Q117" s="1396"/>
      <c r="R117" s="1324"/>
      <c r="S117" s="1212"/>
      <c r="T117" s="1241">
        <f t="shared" si="8"/>
        <v>0</v>
      </c>
      <c r="U117" s="3600"/>
      <c r="V117" s="1211"/>
      <c r="W117" s="1212"/>
      <c r="X117" s="1396"/>
      <c r="Y117" s="1458"/>
      <c r="Z117" s="1458"/>
      <c r="AA117" s="1241">
        <f t="shared" si="0"/>
        <v>0</v>
      </c>
      <c r="AB117" s="3600"/>
      <c r="AC117" s="1211"/>
      <c r="AD117" s="1395"/>
      <c r="AE117" s="1213"/>
      <c r="AF117" s="1324"/>
      <c r="AG117" s="1324"/>
      <c r="AH117" s="1239">
        <f t="shared" si="9"/>
        <v>0</v>
      </c>
      <c r="AI117" s="3965"/>
      <c r="AJ117" s="1211"/>
      <c r="AK117" s="1212"/>
      <c r="AL117" s="1396"/>
      <c r="AM117" s="2326"/>
      <c r="AN117" s="479"/>
      <c r="AO117" s="462">
        <f t="shared" si="5"/>
        <v>0</v>
      </c>
      <c r="AP117" s="3559"/>
      <c r="AQ117" s="448"/>
      <c r="AR117" s="449"/>
      <c r="AS117" s="450"/>
      <c r="AT117" s="451"/>
    </row>
    <row r="118" spans="1:46" ht="18" hidden="1" customHeight="1">
      <c r="A118" s="3623"/>
      <c r="B118" s="3559"/>
      <c r="C118" s="448"/>
      <c r="D118" s="449"/>
      <c r="E118" s="450"/>
      <c r="F118" s="451"/>
      <c r="G118" s="3600"/>
      <c r="H118" s="1211"/>
      <c r="I118" s="1212"/>
      <c r="J118" s="1632"/>
      <c r="K118" s="1212"/>
      <c r="L118" s="1324"/>
      <c r="M118" s="1241">
        <f t="shared" si="7"/>
        <v>0</v>
      </c>
      <c r="N118" s="3600"/>
      <c r="O118" s="1395"/>
      <c r="P118" s="1212"/>
      <c r="Q118" s="1396"/>
      <c r="R118" s="1324"/>
      <c r="S118" s="1212"/>
      <c r="T118" s="1241">
        <f t="shared" si="8"/>
        <v>0</v>
      </c>
      <c r="U118" s="3600"/>
      <c r="V118" s="1211"/>
      <c r="W118" s="1212"/>
      <c r="X118" s="1396"/>
      <c r="Y118" s="1458"/>
      <c r="Z118" s="1458"/>
      <c r="AA118" s="1241">
        <f t="shared" si="0"/>
        <v>0</v>
      </c>
      <c r="AB118" s="3600"/>
      <c r="AC118" s="1211"/>
      <c r="AD118" s="1395"/>
      <c r="AE118" s="1213"/>
      <c r="AF118" s="1324"/>
      <c r="AG118" s="1324"/>
      <c r="AH118" s="1239">
        <f t="shared" si="9"/>
        <v>0</v>
      </c>
      <c r="AI118" s="3965"/>
      <c r="AJ118" s="1211"/>
      <c r="AK118" s="1212"/>
      <c r="AL118" s="1396"/>
      <c r="AM118" s="2326"/>
      <c r="AN118" s="479"/>
      <c r="AO118" s="462">
        <f t="shared" si="5"/>
        <v>0</v>
      </c>
      <c r="AP118" s="3559"/>
      <c r="AQ118" s="448"/>
      <c r="AR118" s="449"/>
      <c r="AS118" s="450"/>
      <c r="AT118" s="451"/>
    </row>
    <row r="119" spans="1:46" ht="18" hidden="1" customHeight="1">
      <c r="A119" s="3623"/>
      <c r="B119" s="3559"/>
      <c r="C119" s="448"/>
      <c r="D119" s="449"/>
      <c r="E119" s="450"/>
      <c r="F119" s="451"/>
      <c r="G119" s="3600"/>
      <c r="H119" s="1211"/>
      <c r="I119" s="1212"/>
      <c r="J119" s="1632"/>
      <c r="K119" s="1212"/>
      <c r="L119" s="1324"/>
      <c r="M119" s="1241">
        <f t="shared" si="7"/>
        <v>0</v>
      </c>
      <c r="N119" s="3600"/>
      <c r="O119" s="1395"/>
      <c r="P119" s="1212"/>
      <c r="Q119" s="1396"/>
      <c r="R119" s="1324"/>
      <c r="S119" s="1212"/>
      <c r="T119" s="1241">
        <f t="shared" si="8"/>
        <v>0</v>
      </c>
      <c r="U119" s="3600"/>
      <c r="V119" s="1211"/>
      <c r="W119" s="1212"/>
      <c r="X119" s="1396"/>
      <c r="Y119" s="1458"/>
      <c r="Z119" s="1458"/>
      <c r="AA119" s="1241">
        <f t="shared" si="0"/>
        <v>0</v>
      </c>
      <c r="AB119" s="3600"/>
      <c r="AC119" s="1211"/>
      <c r="AD119" s="1395"/>
      <c r="AE119" s="1213"/>
      <c r="AF119" s="1324"/>
      <c r="AG119" s="1324"/>
      <c r="AH119" s="1239">
        <f t="shared" si="9"/>
        <v>0</v>
      </c>
      <c r="AI119" s="3965"/>
      <c r="AJ119" s="1211"/>
      <c r="AK119" s="1212"/>
      <c r="AL119" s="1396"/>
      <c r="AM119" s="2326"/>
      <c r="AN119" s="479"/>
      <c r="AO119" s="462">
        <f t="shared" si="5"/>
        <v>0</v>
      </c>
      <c r="AP119" s="3559"/>
      <c r="AQ119" s="448"/>
      <c r="AR119" s="449"/>
      <c r="AS119" s="450"/>
      <c r="AT119" s="451"/>
    </row>
    <row r="120" spans="1:46" ht="18" hidden="1" customHeight="1">
      <c r="A120" s="3623"/>
      <c r="B120" s="3559"/>
      <c r="C120" s="448"/>
      <c r="D120" s="449"/>
      <c r="E120" s="450"/>
      <c r="F120" s="451"/>
      <c r="G120" s="3600"/>
      <c r="H120" s="1211"/>
      <c r="I120" s="1212"/>
      <c r="J120" s="1632"/>
      <c r="K120" s="1212"/>
      <c r="L120" s="1324"/>
      <c r="M120" s="1241">
        <f t="shared" si="7"/>
        <v>0</v>
      </c>
      <c r="N120" s="3600"/>
      <c r="O120" s="1395"/>
      <c r="P120" s="1212"/>
      <c r="Q120" s="1396"/>
      <c r="R120" s="1324"/>
      <c r="S120" s="1212"/>
      <c r="T120" s="1241">
        <f t="shared" si="8"/>
        <v>0</v>
      </c>
      <c r="U120" s="3600"/>
      <c r="V120" s="1211"/>
      <c r="W120" s="1212"/>
      <c r="X120" s="1396"/>
      <c r="Y120" s="1458"/>
      <c r="Z120" s="1458"/>
      <c r="AA120" s="1241">
        <f t="shared" si="0"/>
        <v>0</v>
      </c>
      <c r="AB120" s="3600"/>
      <c r="AC120" s="1211"/>
      <c r="AD120" s="1395"/>
      <c r="AE120" s="1213"/>
      <c r="AF120" s="1324"/>
      <c r="AG120" s="1324"/>
      <c r="AH120" s="1239">
        <f t="shared" si="9"/>
        <v>0</v>
      </c>
      <c r="AI120" s="3965"/>
      <c r="AJ120" s="1211"/>
      <c r="AK120" s="1212"/>
      <c r="AL120" s="1396"/>
      <c r="AM120" s="2326"/>
      <c r="AN120" s="479"/>
      <c r="AO120" s="462">
        <f t="shared" si="5"/>
        <v>0</v>
      </c>
      <c r="AP120" s="3559"/>
      <c r="AQ120" s="448"/>
      <c r="AR120" s="449"/>
      <c r="AS120" s="450"/>
      <c r="AT120" s="451"/>
    </row>
    <row r="121" spans="1:46" ht="18" hidden="1" customHeight="1">
      <c r="A121" s="3623"/>
      <c r="B121" s="3559"/>
      <c r="C121" s="448"/>
      <c r="D121" s="449"/>
      <c r="E121" s="450"/>
      <c r="F121" s="451"/>
      <c r="G121" s="3600"/>
      <c r="H121" s="1211"/>
      <c r="I121" s="1212"/>
      <c r="J121" s="1632"/>
      <c r="K121" s="1212"/>
      <c r="L121" s="1324"/>
      <c r="M121" s="1241">
        <f t="shared" si="7"/>
        <v>0</v>
      </c>
      <c r="N121" s="3600"/>
      <c r="O121" s="1395"/>
      <c r="P121" s="1212"/>
      <c r="Q121" s="1396"/>
      <c r="R121" s="1324"/>
      <c r="S121" s="1212"/>
      <c r="T121" s="1241">
        <f t="shared" si="8"/>
        <v>0</v>
      </c>
      <c r="U121" s="3600"/>
      <c r="V121" s="1211"/>
      <c r="W121" s="1212"/>
      <c r="X121" s="1396"/>
      <c r="Y121" s="1458"/>
      <c r="Z121" s="1458"/>
      <c r="AA121" s="1241">
        <f t="shared" si="0"/>
        <v>0</v>
      </c>
      <c r="AB121" s="3600"/>
      <c r="AC121" s="1211"/>
      <c r="AD121" s="1395"/>
      <c r="AE121" s="1213"/>
      <c r="AF121" s="1324"/>
      <c r="AG121" s="1324"/>
      <c r="AH121" s="1239">
        <f t="shared" si="9"/>
        <v>0</v>
      </c>
      <c r="AI121" s="3965"/>
      <c r="AJ121" s="1211"/>
      <c r="AK121" s="1212"/>
      <c r="AL121" s="1396"/>
      <c r="AM121" s="2326"/>
      <c r="AN121" s="479"/>
      <c r="AO121" s="462">
        <f t="shared" si="5"/>
        <v>0</v>
      </c>
      <c r="AP121" s="3559"/>
      <c r="AQ121" s="448"/>
      <c r="AR121" s="449"/>
      <c r="AS121" s="450"/>
      <c r="AT121" s="451"/>
    </row>
    <row r="122" spans="1:46" ht="18" hidden="1" customHeight="1">
      <c r="A122" s="3623"/>
      <c r="B122" s="3559"/>
      <c r="C122" s="448"/>
      <c r="D122" s="449"/>
      <c r="E122" s="450"/>
      <c r="F122" s="451"/>
      <c r="G122" s="3600"/>
      <c r="H122" s="1211"/>
      <c r="I122" s="1212"/>
      <c r="J122" s="1632"/>
      <c r="K122" s="1212"/>
      <c r="L122" s="1324"/>
      <c r="M122" s="1241">
        <f t="shared" si="7"/>
        <v>0</v>
      </c>
      <c r="N122" s="3600"/>
      <c r="O122" s="1395"/>
      <c r="P122" s="1212"/>
      <c r="Q122" s="1396"/>
      <c r="R122" s="1324"/>
      <c r="S122" s="1212"/>
      <c r="T122" s="1241">
        <f t="shared" si="8"/>
        <v>0</v>
      </c>
      <c r="U122" s="3600"/>
      <c r="V122" s="1211"/>
      <c r="W122" s="1212"/>
      <c r="X122" s="1396"/>
      <c r="Y122" s="1458"/>
      <c r="Z122" s="1458"/>
      <c r="AA122" s="1241">
        <f t="shared" si="0"/>
        <v>0</v>
      </c>
      <c r="AB122" s="3600"/>
      <c r="AC122" s="1211"/>
      <c r="AD122" s="1395"/>
      <c r="AE122" s="1213"/>
      <c r="AF122" s="1324"/>
      <c r="AG122" s="1324"/>
      <c r="AH122" s="1239">
        <f t="shared" si="9"/>
        <v>0</v>
      </c>
      <c r="AI122" s="3965"/>
      <c r="AJ122" s="1211"/>
      <c r="AK122" s="1212"/>
      <c r="AL122" s="1396"/>
      <c r="AM122" s="2326"/>
      <c r="AN122" s="479"/>
      <c r="AO122" s="462">
        <f t="shared" si="5"/>
        <v>0</v>
      </c>
      <c r="AP122" s="3559"/>
      <c r="AQ122" s="448"/>
      <c r="AR122" s="449"/>
      <c r="AS122" s="450"/>
      <c r="AT122" s="451"/>
    </row>
    <row r="123" spans="1:46" ht="18" hidden="1" customHeight="1">
      <c r="A123" s="3645"/>
      <c r="B123" s="3560"/>
      <c r="C123" s="454"/>
      <c r="D123" s="455"/>
      <c r="E123" s="456"/>
      <c r="F123" s="457"/>
      <c r="G123" s="3601"/>
      <c r="H123" s="1225"/>
      <c r="I123" s="1226"/>
      <c r="J123" s="1638"/>
      <c r="K123" s="1226"/>
      <c r="L123" s="1326"/>
      <c r="M123" s="1241">
        <f t="shared" si="7"/>
        <v>0</v>
      </c>
      <c r="N123" s="3601"/>
      <c r="O123" s="1399"/>
      <c r="P123" s="1226"/>
      <c r="Q123" s="1400"/>
      <c r="R123" s="1326"/>
      <c r="S123" s="1226"/>
      <c r="T123" s="1241">
        <f t="shared" si="8"/>
        <v>0</v>
      </c>
      <c r="U123" s="3601"/>
      <c r="V123" s="1225"/>
      <c r="W123" s="1226"/>
      <c r="X123" s="1400"/>
      <c r="Y123" s="1506"/>
      <c r="Z123" s="1506"/>
      <c r="AA123" s="1241">
        <f t="shared" si="0"/>
        <v>0</v>
      </c>
      <c r="AB123" s="3601"/>
      <c r="AC123" s="1225"/>
      <c r="AD123" s="1399"/>
      <c r="AE123" s="1227"/>
      <c r="AF123" s="1326"/>
      <c r="AG123" s="1326"/>
      <c r="AH123" s="1239">
        <f t="shared" si="9"/>
        <v>0</v>
      </c>
      <c r="AI123" s="3966"/>
      <c r="AJ123" s="1225"/>
      <c r="AK123" s="1226"/>
      <c r="AL123" s="1400"/>
      <c r="AM123" s="2327"/>
      <c r="AN123" s="480"/>
      <c r="AO123" s="462">
        <f t="shared" si="5"/>
        <v>0</v>
      </c>
      <c r="AP123" s="3560"/>
      <c r="AQ123" s="454"/>
      <c r="AR123" s="455"/>
      <c r="AS123" s="456"/>
      <c r="AT123" s="457"/>
    </row>
    <row r="124" spans="1:46" ht="18" hidden="1" customHeight="1">
      <c r="A124" s="3622" t="s">
        <v>46</v>
      </c>
      <c r="B124" s="3598"/>
      <c r="C124" s="442"/>
      <c r="D124" s="443"/>
      <c r="E124" s="444"/>
      <c r="F124" s="445"/>
      <c r="G124" s="3683"/>
      <c r="H124" s="1238"/>
      <c r="I124" s="1239"/>
      <c r="J124" s="1925"/>
      <c r="K124" s="1239"/>
      <c r="L124" s="1321"/>
      <c r="M124" s="1241">
        <f t="shared" si="7"/>
        <v>0</v>
      </c>
      <c r="N124" s="3683"/>
      <c r="O124" s="1911"/>
      <c r="P124" s="1239"/>
      <c r="Q124" s="2185"/>
      <c r="R124" s="1321"/>
      <c r="S124" s="1239"/>
      <c r="T124" s="1241">
        <f t="shared" si="8"/>
        <v>0</v>
      </c>
      <c r="U124" s="3683"/>
      <c r="V124" s="2183"/>
      <c r="W124" s="1321"/>
      <c r="X124" s="2185"/>
      <c r="Y124" s="1449"/>
      <c r="Z124" s="1449"/>
      <c r="AA124" s="1241">
        <f t="shared" si="0"/>
        <v>0</v>
      </c>
      <c r="AB124" s="3708"/>
      <c r="AC124" s="1238"/>
      <c r="AD124" s="1911"/>
      <c r="AE124" s="1240"/>
      <c r="AF124" s="1321"/>
      <c r="AG124" s="1321"/>
      <c r="AH124" s="1239">
        <f t="shared" si="9"/>
        <v>0</v>
      </c>
      <c r="AI124" s="3969"/>
      <c r="AJ124" s="1238"/>
      <c r="AK124" s="1239"/>
      <c r="AL124" s="2185"/>
      <c r="AM124" s="2328"/>
      <c r="AN124" s="478"/>
      <c r="AO124" s="462">
        <f t="shared" si="5"/>
        <v>0</v>
      </c>
      <c r="AP124" s="3598"/>
      <c r="AQ124" s="442"/>
      <c r="AR124" s="443"/>
      <c r="AS124" s="444"/>
      <c r="AT124" s="445"/>
    </row>
    <row r="125" spans="1:46" ht="18" hidden="1" customHeight="1">
      <c r="A125" s="3623"/>
      <c r="B125" s="3559"/>
      <c r="C125" s="448"/>
      <c r="D125" s="449"/>
      <c r="E125" s="450"/>
      <c r="F125" s="451"/>
      <c r="G125" s="3600"/>
      <c r="H125" s="1211"/>
      <c r="I125" s="1212"/>
      <c r="J125" s="1632"/>
      <c r="K125" s="1212"/>
      <c r="L125" s="1324"/>
      <c r="M125" s="1241">
        <f t="shared" si="7"/>
        <v>0</v>
      </c>
      <c r="N125" s="3600"/>
      <c r="O125" s="1395"/>
      <c r="P125" s="1212"/>
      <c r="Q125" s="1396"/>
      <c r="R125" s="1324"/>
      <c r="S125" s="1212"/>
      <c r="T125" s="1241">
        <f t="shared" si="8"/>
        <v>0</v>
      </c>
      <c r="U125" s="3600"/>
      <c r="V125" s="1211"/>
      <c r="W125" s="1212"/>
      <c r="X125" s="1396"/>
      <c r="Y125" s="1458"/>
      <c r="Z125" s="1458"/>
      <c r="AA125" s="1241">
        <f t="shared" si="0"/>
        <v>0</v>
      </c>
      <c r="AB125" s="3600"/>
      <c r="AC125" s="1211"/>
      <c r="AD125" s="1395"/>
      <c r="AE125" s="1213"/>
      <c r="AF125" s="1324"/>
      <c r="AG125" s="1324"/>
      <c r="AH125" s="1239">
        <f t="shared" si="9"/>
        <v>0</v>
      </c>
      <c r="AI125" s="3965"/>
      <c r="AJ125" s="1211"/>
      <c r="AK125" s="1212"/>
      <c r="AL125" s="1396"/>
      <c r="AM125" s="2326"/>
      <c r="AN125" s="479"/>
      <c r="AO125" s="462">
        <f t="shared" si="5"/>
        <v>0</v>
      </c>
      <c r="AP125" s="3559"/>
      <c r="AQ125" s="448"/>
      <c r="AR125" s="449"/>
      <c r="AS125" s="450"/>
      <c r="AT125" s="451"/>
    </row>
    <row r="126" spans="1:46" ht="18" hidden="1" customHeight="1">
      <c r="A126" s="3623"/>
      <c r="B126" s="3559"/>
      <c r="C126" s="448"/>
      <c r="D126" s="449"/>
      <c r="E126" s="450"/>
      <c r="F126" s="451"/>
      <c r="G126" s="3600"/>
      <c r="H126" s="1211"/>
      <c r="I126" s="1212"/>
      <c r="J126" s="1632"/>
      <c r="K126" s="1212"/>
      <c r="L126" s="1324"/>
      <c r="M126" s="1241">
        <f t="shared" si="7"/>
        <v>0</v>
      </c>
      <c r="N126" s="3600"/>
      <c r="O126" s="1395"/>
      <c r="P126" s="1212"/>
      <c r="Q126" s="1396"/>
      <c r="R126" s="1324"/>
      <c r="S126" s="1212"/>
      <c r="T126" s="1241">
        <f t="shared" si="8"/>
        <v>0</v>
      </c>
      <c r="U126" s="3600"/>
      <c r="V126" s="1211"/>
      <c r="W126" s="1212"/>
      <c r="X126" s="1396"/>
      <c r="Y126" s="1458"/>
      <c r="Z126" s="1458"/>
      <c r="AA126" s="1241">
        <f t="shared" si="0"/>
        <v>0</v>
      </c>
      <c r="AB126" s="3600"/>
      <c r="AC126" s="1211"/>
      <c r="AD126" s="1395"/>
      <c r="AE126" s="1213"/>
      <c r="AF126" s="1324"/>
      <c r="AG126" s="1324"/>
      <c r="AH126" s="1239">
        <f t="shared" si="9"/>
        <v>0</v>
      </c>
      <c r="AI126" s="3965"/>
      <c r="AJ126" s="1211"/>
      <c r="AK126" s="1212"/>
      <c r="AL126" s="1396"/>
      <c r="AM126" s="2326"/>
      <c r="AN126" s="479"/>
      <c r="AO126" s="462">
        <f t="shared" si="5"/>
        <v>0</v>
      </c>
      <c r="AP126" s="3559"/>
      <c r="AQ126" s="448"/>
      <c r="AR126" s="449"/>
      <c r="AS126" s="450"/>
      <c r="AT126" s="451"/>
    </row>
    <row r="127" spans="1:46" ht="18" hidden="1" customHeight="1">
      <c r="A127" s="3623"/>
      <c r="B127" s="3559"/>
      <c r="C127" s="448"/>
      <c r="D127" s="449"/>
      <c r="E127" s="450"/>
      <c r="F127" s="451"/>
      <c r="G127" s="3600"/>
      <c r="H127" s="1211"/>
      <c r="I127" s="1212"/>
      <c r="J127" s="1632"/>
      <c r="K127" s="1212"/>
      <c r="L127" s="1324"/>
      <c r="M127" s="1241">
        <f t="shared" si="7"/>
        <v>0</v>
      </c>
      <c r="N127" s="3600"/>
      <c r="O127" s="1395"/>
      <c r="P127" s="1212"/>
      <c r="Q127" s="1396"/>
      <c r="R127" s="1324"/>
      <c r="S127" s="1212"/>
      <c r="T127" s="1241">
        <f t="shared" si="8"/>
        <v>0</v>
      </c>
      <c r="U127" s="3600"/>
      <c r="V127" s="1211"/>
      <c r="W127" s="1212"/>
      <c r="X127" s="1396"/>
      <c r="Y127" s="1458"/>
      <c r="Z127" s="1458"/>
      <c r="AA127" s="1241">
        <f t="shared" si="0"/>
        <v>0</v>
      </c>
      <c r="AB127" s="3600"/>
      <c r="AC127" s="1211"/>
      <c r="AD127" s="1395"/>
      <c r="AE127" s="1213"/>
      <c r="AF127" s="1324"/>
      <c r="AG127" s="1324"/>
      <c r="AH127" s="1239">
        <f t="shared" si="9"/>
        <v>0</v>
      </c>
      <c r="AI127" s="3965"/>
      <c r="AJ127" s="1211"/>
      <c r="AK127" s="1212"/>
      <c r="AL127" s="1396"/>
      <c r="AM127" s="2326"/>
      <c r="AN127" s="479"/>
      <c r="AO127" s="462">
        <f t="shared" si="5"/>
        <v>0</v>
      </c>
      <c r="AP127" s="3559"/>
      <c r="AQ127" s="448"/>
      <c r="AR127" s="449"/>
      <c r="AS127" s="450"/>
      <c r="AT127" s="451"/>
    </row>
    <row r="128" spans="1:46" ht="18" hidden="1" customHeight="1">
      <c r="A128" s="3623"/>
      <c r="B128" s="3559"/>
      <c r="C128" s="448"/>
      <c r="D128" s="449"/>
      <c r="E128" s="450"/>
      <c r="F128" s="451"/>
      <c r="G128" s="3600"/>
      <c r="H128" s="1211"/>
      <c r="I128" s="1212"/>
      <c r="J128" s="1632"/>
      <c r="K128" s="1212"/>
      <c r="L128" s="1324"/>
      <c r="M128" s="1241">
        <f t="shared" si="7"/>
        <v>0</v>
      </c>
      <c r="N128" s="3600"/>
      <c r="O128" s="1395"/>
      <c r="P128" s="1212"/>
      <c r="Q128" s="1396"/>
      <c r="R128" s="1324"/>
      <c r="S128" s="1212"/>
      <c r="T128" s="1241">
        <f t="shared" si="8"/>
        <v>0</v>
      </c>
      <c r="U128" s="3600"/>
      <c r="V128" s="1211"/>
      <c r="W128" s="1212"/>
      <c r="X128" s="1396"/>
      <c r="Y128" s="1458"/>
      <c r="Z128" s="1458"/>
      <c r="AA128" s="1241">
        <f t="shared" si="0"/>
        <v>0</v>
      </c>
      <c r="AB128" s="3600"/>
      <c r="AC128" s="1211"/>
      <c r="AD128" s="1395"/>
      <c r="AE128" s="1213"/>
      <c r="AF128" s="1324"/>
      <c r="AG128" s="1324"/>
      <c r="AH128" s="1239">
        <f t="shared" si="9"/>
        <v>0</v>
      </c>
      <c r="AI128" s="3965"/>
      <c r="AJ128" s="1211"/>
      <c r="AK128" s="1212"/>
      <c r="AL128" s="1396"/>
      <c r="AM128" s="2326"/>
      <c r="AN128" s="479"/>
      <c r="AO128" s="462">
        <f t="shared" si="5"/>
        <v>0</v>
      </c>
      <c r="AP128" s="3559"/>
      <c r="AQ128" s="448"/>
      <c r="AR128" s="449"/>
      <c r="AS128" s="450"/>
      <c r="AT128" s="451"/>
    </row>
    <row r="129" spans="1:46" ht="18" hidden="1" customHeight="1">
      <c r="A129" s="3623"/>
      <c r="B129" s="3559"/>
      <c r="C129" s="448"/>
      <c r="D129" s="449"/>
      <c r="E129" s="450"/>
      <c r="F129" s="451"/>
      <c r="G129" s="3600"/>
      <c r="H129" s="1211"/>
      <c r="I129" s="1212"/>
      <c r="J129" s="1632"/>
      <c r="K129" s="1212"/>
      <c r="L129" s="1324"/>
      <c r="M129" s="1241">
        <f t="shared" si="7"/>
        <v>0</v>
      </c>
      <c r="N129" s="3600"/>
      <c r="O129" s="1395"/>
      <c r="P129" s="1212"/>
      <c r="Q129" s="1396"/>
      <c r="R129" s="1324"/>
      <c r="S129" s="1212"/>
      <c r="T129" s="1241">
        <f t="shared" si="8"/>
        <v>0</v>
      </c>
      <c r="U129" s="3600"/>
      <c r="V129" s="1211"/>
      <c r="W129" s="1212"/>
      <c r="X129" s="1396"/>
      <c r="Y129" s="1458"/>
      <c r="Z129" s="1458"/>
      <c r="AA129" s="1241">
        <f t="shared" si="0"/>
        <v>0</v>
      </c>
      <c r="AB129" s="3600"/>
      <c r="AC129" s="1211"/>
      <c r="AD129" s="1395"/>
      <c r="AE129" s="1213"/>
      <c r="AF129" s="1324"/>
      <c r="AG129" s="1324"/>
      <c r="AH129" s="1239">
        <f t="shared" si="9"/>
        <v>0</v>
      </c>
      <c r="AI129" s="3965"/>
      <c r="AJ129" s="1211"/>
      <c r="AK129" s="1212"/>
      <c r="AL129" s="1396"/>
      <c r="AM129" s="2326"/>
      <c r="AN129" s="479"/>
      <c r="AO129" s="462">
        <f t="shared" si="5"/>
        <v>0</v>
      </c>
      <c r="AP129" s="3559"/>
      <c r="AQ129" s="448"/>
      <c r="AR129" s="449"/>
      <c r="AS129" s="450"/>
      <c r="AT129" s="451"/>
    </row>
    <row r="130" spans="1:46" ht="18" hidden="1" customHeight="1">
      <c r="A130" s="3623"/>
      <c r="B130" s="3559"/>
      <c r="C130" s="448"/>
      <c r="D130" s="449"/>
      <c r="E130" s="450"/>
      <c r="F130" s="451"/>
      <c r="G130" s="3600"/>
      <c r="H130" s="1211"/>
      <c r="I130" s="1212"/>
      <c r="J130" s="1632"/>
      <c r="K130" s="1212"/>
      <c r="L130" s="1324"/>
      <c r="M130" s="1241">
        <f t="shared" si="7"/>
        <v>0</v>
      </c>
      <c r="N130" s="3600"/>
      <c r="O130" s="1395"/>
      <c r="P130" s="1212"/>
      <c r="Q130" s="1396"/>
      <c r="R130" s="1324"/>
      <c r="S130" s="1212"/>
      <c r="T130" s="1241">
        <f t="shared" si="8"/>
        <v>0</v>
      </c>
      <c r="U130" s="3600"/>
      <c r="V130" s="1211"/>
      <c r="W130" s="1212"/>
      <c r="X130" s="1396"/>
      <c r="Y130" s="1458"/>
      <c r="Z130" s="1458"/>
      <c r="AA130" s="1241">
        <f t="shared" si="0"/>
        <v>0</v>
      </c>
      <c r="AB130" s="3600"/>
      <c r="AC130" s="1211"/>
      <c r="AD130" s="1395"/>
      <c r="AE130" s="1213"/>
      <c r="AF130" s="1324"/>
      <c r="AG130" s="1324"/>
      <c r="AH130" s="1239">
        <f t="shared" si="9"/>
        <v>0</v>
      </c>
      <c r="AI130" s="3965"/>
      <c r="AJ130" s="1211"/>
      <c r="AK130" s="1212"/>
      <c r="AL130" s="1396"/>
      <c r="AM130" s="2326"/>
      <c r="AN130" s="479"/>
      <c r="AO130" s="462">
        <f t="shared" si="5"/>
        <v>0</v>
      </c>
      <c r="AP130" s="3559"/>
      <c r="AQ130" s="448"/>
      <c r="AR130" s="449"/>
      <c r="AS130" s="450"/>
      <c r="AT130" s="451"/>
    </row>
    <row r="131" spans="1:46" ht="18" hidden="1" customHeight="1">
      <c r="A131" s="3623"/>
      <c r="B131" s="3559"/>
      <c r="C131" s="448"/>
      <c r="D131" s="449"/>
      <c r="E131" s="450"/>
      <c r="F131" s="451"/>
      <c r="G131" s="3600"/>
      <c r="H131" s="1211"/>
      <c r="I131" s="1212"/>
      <c r="J131" s="1632"/>
      <c r="K131" s="1212"/>
      <c r="L131" s="1324"/>
      <c r="M131" s="1241">
        <f t="shared" si="7"/>
        <v>0</v>
      </c>
      <c r="N131" s="3600"/>
      <c r="O131" s="1395"/>
      <c r="P131" s="1212"/>
      <c r="Q131" s="1396"/>
      <c r="R131" s="1324"/>
      <c r="S131" s="1212"/>
      <c r="T131" s="1241">
        <f t="shared" si="8"/>
        <v>0</v>
      </c>
      <c r="U131" s="3600"/>
      <c r="V131" s="1211"/>
      <c r="W131" s="1212"/>
      <c r="X131" s="1396"/>
      <c r="Y131" s="1458"/>
      <c r="Z131" s="1458"/>
      <c r="AA131" s="1241">
        <f t="shared" si="0"/>
        <v>0</v>
      </c>
      <c r="AB131" s="3600"/>
      <c r="AC131" s="1211"/>
      <c r="AD131" s="1395"/>
      <c r="AE131" s="1213"/>
      <c r="AF131" s="1324"/>
      <c r="AG131" s="1324"/>
      <c r="AH131" s="1239">
        <f t="shared" si="9"/>
        <v>0</v>
      </c>
      <c r="AI131" s="3965"/>
      <c r="AJ131" s="1211"/>
      <c r="AK131" s="1212"/>
      <c r="AL131" s="1396"/>
      <c r="AM131" s="2326"/>
      <c r="AN131" s="479"/>
      <c r="AO131" s="462">
        <f t="shared" si="5"/>
        <v>0</v>
      </c>
      <c r="AP131" s="3559"/>
      <c r="AQ131" s="448"/>
      <c r="AR131" s="449"/>
      <c r="AS131" s="450"/>
      <c r="AT131" s="451"/>
    </row>
    <row r="132" spans="1:46" ht="18" hidden="1" customHeight="1">
      <c r="A132" s="3623"/>
      <c r="B132" s="3559"/>
      <c r="C132" s="448"/>
      <c r="D132" s="449"/>
      <c r="E132" s="450"/>
      <c r="F132" s="451"/>
      <c r="G132" s="3600"/>
      <c r="H132" s="1211"/>
      <c r="I132" s="1212"/>
      <c r="J132" s="1632"/>
      <c r="K132" s="1212"/>
      <c r="L132" s="1324"/>
      <c r="M132" s="1241">
        <f t="shared" si="7"/>
        <v>0</v>
      </c>
      <c r="N132" s="3600"/>
      <c r="O132" s="1395"/>
      <c r="P132" s="1212"/>
      <c r="Q132" s="1396"/>
      <c r="R132" s="1324"/>
      <c r="S132" s="1212"/>
      <c r="T132" s="1241">
        <f t="shared" si="8"/>
        <v>0</v>
      </c>
      <c r="U132" s="3600"/>
      <c r="V132" s="1211"/>
      <c r="W132" s="1212"/>
      <c r="X132" s="1396"/>
      <c r="Y132" s="1458"/>
      <c r="Z132" s="1458"/>
      <c r="AA132" s="1241">
        <f t="shared" si="0"/>
        <v>0</v>
      </c>
      <c r="AB132" s="3600"/>
      <c r="AC132" s="1211"/>
      <c r="AD132" s="1395"/>
      <c r="AE132" s="1213"/>
      <c r="AF132" s="1324"/>
      <c r="AG132" s="1324"/>
      <c r="AH132" s="1239">
        <f t="shared" si="9"/>
        <v>0</v>
      </c>
      <c r="AI132" s="3965"/>
      <c r="AJ132" s="1211"/>
      <c r="AK132" s="1212"/>
      <c r="AL132" s="1396"/>
      <c r="AM132" s="2326"/>
      <c r="AN132" s="479"/>
      <c r="AO132" s="462">
        <f t="shared" si="5"/>
        <v>0</v>
      </c>
      <c r="AP132" s="3559"/>
      <c r="AQ132" s="448"/>
      <c r="AR132" s="449"/>
      <c r="AS132" s="450"/>
      <c r="AT132" s="451"/>
    </row>
    <row r="133" spans="1:46" ht="18" hidden="1" customHeight="1">
      <c r="A133" s="3623"/>
      <c r="B133" s="3559"/>
      <c r="C133" s="448"/>
      <c r="D133" s="449"/>
      <c r="E133" s="450"/>
      <c r="F133" s="451"/>
      <c r="G133" s="3600"/>
      <c r="H133" s="1211"/>
      <c r="I133" s="1212"/>
      <c r="J133" s="1632"/>
      <c r="K133" s="1212"/>
      <c r="L133" s="1324"/>
      <c r="M133" s="1241">
        <f t="shared" si="7"/>
        <v>0</v>
      </c>
      <c r="N133" s="3600"/>
      <c r="O133" s="1395"/>
      <c r="P133" s="1212"/>
      <c r="Q133" s="1396"/>
      <c r="R133" s="1324"/>
      <c r="S133" s="1212"/>
      <c r="T133" s="1241">
        <f t="shared" si="8"/>
        <v>0</v>
      </c>
      <c r="U133" s="3600"/>
      <c r="V133" s="1211"/>
      <c r="W133" s="1212"/>
      <c r="X133" s="1396"/>
      <c r="Y133" s="1458"/>
      <c r="Z133" s="1458"/>
      <c r="AA133" s="1241">
        <f t="shared" si="0"/>
        <v>0</v>
      </c>
      <c r="AB133" s="3600"/>
      <c r="AC133" s="1211"/>
      <c r="AD133" s="1395"/>
      <c r="AE133" s="1213"/>
      <c r="AF133" s="1324"/>
      <c r="AG133" s="1324"/>
      <c r="AH133" s="1239">
        <f t="shared" si="9"/>
        <v>0</v>
      </c>
      <c r="AI133" s="3965"/>
      <c r="AJ133" s="1211"/>
      <c r="AK133" s="1212"/>
      <c r="AL133" s="1396"/>
      <c r="AM133" s="2326"/>
      <c r="AN133" s="479"/>
      <c r="AO133" s="462">
        <f t="shared" si="5"/>
        <v>0</v>
      </c>
      <c r="AP133" s="3559"/>
      <c r="AQ133" s="448"/>
      <c r="AR133" s="449"/>
      <c r="AS133" s="450"/>
      <c r="AT133" s="451"/>
    </row>
    <row r="134" spans="1:46" ht="18" hidden="1" customHeight="1">
      <c r="A134" s="3623"/>
      <c r="B134" s="3559"/>
      <c r="C134" s="448"/>
      <c r="D134" s="449"/>
      <c r="E134" s="450"/>
      <c r="F134" s="451"/>
      <c r="G134" s="3600"/>
      <c r="H134" s="1211"/>
      <c r="I134" s="1212"/>
      <c r="J134" s="1632"/>
      <c r="K134" s="1212"/>
      <c r="L134" s="1324"/>
      <c r="M134" s="1241">
        <f t="shared" si="7"/>
        <v>0</v>
      </c>
      <c r="N134" s="3600"/>
      <c r="O134" s="1395"/>
      <c r="P134" s="1212"/>
      <c r="Q134" s="1396"/>
      <c r="R134" s="1324"/>
      <c r="S134" s="1212"/>
      <c r="T134" s="1241">
        <f t="shared" si="8"/>
        <v>0</v>
      </c>
      <c r="U134" s="3600"/>
      <c r="V134" s="1211"/>
      <c r="W134" s="1212"/>
      <c r="X134" s="1396"/>
      <c r="Y134" s="1458"/>
      <c r="Z134" s="1458"/>
      <c r="AA134" s="1241">
        <f t="shared" si="0"/>
        <v>0</v>
      </c>
      <c r="AB134" s="3600"/>
      <c r="AC134" s="1211"/>
      <c r="AD134" s="1395"/>
      <c r="AE134" s="1213"/>
      <c r="AF134" s="1324"/>
      <c r="AG134" s="1324"/>
      <c r="AH134" s="1239">
        <f t="shared" si="9"/>
        <v>0</v>
      </c>
      <c r="AI134" s="3965"/>
      <c r="AJ134" s="1211"/>
      <c r="AK134" s="1212"/>
      <c r="AL134" s="1396"/>
      <c r="AM134" s="2326"/>
      <c r="AN134" s="479"/>
      <c r="AO134" s="462">
        <f t="shared" si="5"/>
        <v>0</v>
      </c>
      <c r="AP134" s="3559"/>
      <c r="AQ134" s="448"/>
      <c r="AR134" s="449"/>
      <c r="AS134" s="450"/>
      <c r="AT134" s="451"/>
    </row>
    <row r="135" spans="1:46" ht="18" hidden="1" customHeight="1">
      <c r="A135" s="3623"/>
      <c r="B135" s="3559"/>
      <c r="C135" s="448"/>
      <c r="D135" s="449"/>
      <c r="E135" s="450"/>
      <c r="F135" s="451"/>
      <c r="G135" s="3600"/>
      <c r="H135" s="1211"/>
      <c r="I135" s="1212"/>
      <c r="J135" s="1632"/>
      <c r="K135" s="1212"/>
      <c r="L135" s="1324"/>
      <c r="M135" s="1241">
        <f t="shared" si="7"/>
        <v>0</v>
      </c>
      <c r="N135" s="3600"/>
      <c r="O135" s="1395"/>
      <c r="P135" s="1212"/>
      <c r="Q135" s="1396"/>
      <c r="R135" s="1324"/>
      <c r="S135" s="1212"/>
      <c r="T135" s="1241">
        <f t="shared" si="8"/>
        <v>0</v>
      </c>
      <c r="U135" s="3600"/>
      <c r="V135" s="1211"/>
      <c r="W135" s="1212"/>
      <c r="X135" s="1396"/>
      <c r="Y135" s="1458"/>
      <c r="Z135" s="1458"/>
      <c r="AA135" s="1241">
        <f t="shared" si="0"/>
        <v>0</v>
      </c>
      <c r="AB135" s="3600"/>
      <c r="AC135" s="1211"/>
      <c r="AD135" s="1395"/>
      <c r="AE135" s="1213"/>
      <c r="AF135" s="1324"/>
      <c r="AG135" s="1324"/>
      <c r="AH135" s="1239">
        <f t="shared" si="9"/>
        <v>0</v>
      </c>
      <c r="AI135" s="3965"/>
      <c r="AJ135" s="1211"/>
      <c r="AK135" s="1212"/>
      <c r="AL135" s="1396"/>
      <c r="AM135" s="2326"/>
      <c r="AN135" s="479"/>
      <c r="AO135" s="462">
        <f t="shared" si="5"/>
        <v>0</v>
      </c>
      <c r="AP135" s="3559"/>
      <c r="AQ135" s="448"/>
      <c r="AR135" s="449"/>
      <c r="AS135" s="450"/>
      <c r="AT135" s="451"/>
    </row>
    <row r="136" spans="1:46" ht="18" hidden="1" customHeight="1">
      <c r="A136" s="3623"/>
      <c r="B136" s="3559"/>
      <c r="C136" s="448"/>
      <c r="D136" s="449"/>
      <c r="E136" s="450"/>
      <c r="F136" s="451"/>
      <c r="G136" s="3600"/>
      <c r="H136" s="1211"/>
      <c r="I136" s="1212"/>
      <c r="J136" s="1632"/>
      <c r="K136" s="1212"/>
      <c r="L136" s="1324"/>
      <c r="M136" s="1241">
        <f t="shared" si="7"/>
        <v>0</v>
      </c>
      <c r="N136" s="3600"/>
      <c r="O136" s="1395"/>
      <c r="P136" s="1212"/>
      <c r="Q136" s="1396"/>
      <c r="R136" s="1324"/>
      <c r="S136" s="1212"/>
      <c r="T136" s="1241">
        <f t="shared" si="8"/>
        <v>0</v>
      </c>
      <c r="U136" s="3600"/>
      <c r="V136" s="1211"/>
      <c r="W136" s="1212"/>
      <c r="X136" s="1396"/>
      <c r="Y136" s="1458"/>
      <c r="Z136" s="1458"/>
      <c r="AA136" s="1241">
        <f t="shared" si="0"/>
        <v>0</v>
      </c>
      <c r="AB136" s="3600"/>
      <c r="AC136" s="1211"/>
      <c r="AD136" s="1395"/>
      <c r="AE136" s="1213"/>
      <c r="AF136" s="1324"/>
      <c r="AG136" s="1324"/>
      <c r="AH136" s="1239">
        <f t="shared" si="9"/>
        <v>0</v>
      </c>
      <c r="AI136" s="3965"/>
      <c r="AJ136" s="1211"/>
      <c r="AK136" s="1212"/>
      <c r="AL136" s="1396"/>
      <c r="AM136" s="2326"/>
      <c r="AN136" s="479"/>
      <c r="AO136" s="462">
        <f t="shared" si="5"/>
        <v>0</v>
      </c>
      <c r="AP136" s="3559"/>
      <c r="AQ136" s="448"/>
      <c r="AR136" s="449"/>
      <c r="AS136" s="450"/>
      <c r="AT136" s="451"/>
    </row>
    <row r="137" spans="1:46" ht="18" hidden="1" customHeight="1">
      <c r="A137" s="3623"/>
      <c r="B137" s="3559"/>
      <c r="C137" s="448"/>
      <c r="D137" s="449"/>
      <c r="E137" s="450"/>
      <c r="F137" s="451"/>
      <c r="G137" s="3600"/>
      <c r="H137" s="1211"/>
      <c r="I137" s="1212"/>
      <c r="J137" s="1632"/>
      <c r="K137" s="1212"/>
      <c r="L137" s="1324"/>
      <c r="M137" s="1241">
        <f t="shared" si="7"/>
        <v>0</v>
      </c>
      <c r="N137" s="3600"/>
      <c r="O137" s="1395"/>
      <c r="P137" s="1212"/>
      <c r="Q137" s="1396"/>
      <c r="R137" s="1324"/>
      <c r="S137" s="1212"/>
      <c r="T137" s="1241">
        <f t="shared" si="8"/>
        <v>0</v>
      </c>
      <c r="U137" s="3600"/>
      <c r="V137" s="1211"/>
      <c r="W137" s="1212"/>
      <c r="X137" s="1396"/>
      <c r="Y137" s="1458"/>
      <c r="Z137" s="1458"/>
      <c r="AA137" s="1241">
        <f t="shared" si="0"/>
        <v>0</v>
      </c>
      <c r="AB137" s="3600"/>
      <c r="AC137" s="1211"/>
      <c r="AD137" s="1395"/>
      <c r="AE137" s="1213"/>
      <c r="AF137" s="1324"/>
      <c r="AG137" s="1324"/>
      <c r="AH137" s="1239">
        <f t="shared" si="9"/>
        <v>0</v>
      </c>
      <c r="AI137" s="3965"/>
      <c r="AJ137" s="1211"/>
      <c r="AK137" s="1212"/>
      <c r="AL137" s="1396"/>
      <c r="AM137" s="2326"/>
      <c r="AN137" s="479"/>
      <c r="AO137" s="462">
        <f t="shared" si="5"/>
        <v>0</v>
      </c>
      <c r="AP137" s="3559"/>
      <c r="AQ137" s="448"/>
      <c r="AR137" s="449"/>
      <c r="AS137" s="450"/>
      <c r="AT137" s="451"/>
    </row>
    <row r="138" spans="1:46" ht="18" hidden="1" customHeight="1">
      <c r="A138" s="3645"/>
      <c r="B138" s="3560"/>
      <c r="C138" s="454"/>
      <c r="D138" s="455"/>
      <c r="E138" s="456"/>
      <c r="F138" s="457"/>
      <c r="G138" s="3601"/>
      <c r="H138" s="1225"/>
      <c r="I138" s="1226"/>
      <c r="J138" s="1638"/>
      <c r="K138" s="1226"/>
      <c r="L138" s="1326"/>
      <c r="M138" s="1241">
        <f t="shared" si="7"/>
        <v>0</v>
      </c>
      <c r="N138" s="3601"/>
      <c r="O138" s="1399"/>
      <c r="P138" s="1226"/>
      <c r="Q138" s="1400"/>
      <c r="R138" s="1326"/>
      <c r="S138" s="1226"/>
      <c r="T138" s="1241">
        <f t="shared" si="8"/>
        <v>0</v>
      </c>
      <c r="U138" s="3601"/>
      <c r="V138" s="1225"/>
      <c r="W138" s="1226"/>
      <c r="X138" s="1400"/>
      <c r="Y138" s="1506"/>
      <c r="Z138" s="1506"/>
      <c r="AA138" s="1241">
        <f t="shared" si="0"/>
        <v>0</v>
      </c>
      <c r="AB138" s="3601"/>
      <c r="AC138" s="1225"/>
      <c r="AD138" s="1399"/>
      <c r="AE138" s="1227"/>
      <c r="AF138" s="1326"/>
      <c r="AG138" s="1326"/>
      <c r="AH138" s="1239">
        <f t="shared" si="9"/>
        <v>0</v>
      </c>
      <c r="AI138" s="3966"/>
      <c r="AJ138" s="1225"/>
      <c r="AK138" s="1226"/>
      <c r="AL138" s="1400"/>
      <c r="AM138" s="2327"/>
      <c r="AN138" s="480"/>
      <c r="AO138" s="462">
        <f t="shared" si="5"/>
        <v>0</v>
      </c>
      <c r="AP138" s="3560"/>
      <c r="AQ138" s="454"/>
      <c r="AR138" s="455"/>
      <c r="AS138" s="456"/>
      <c r="AT138" s="457"/>
    </row>
    <row r="139" spans="1:46" ht="18" hidden="1" customHeight="1">
      <c r="A139" s="3622" t="s">
        <v>47</v>
      </c>
      <c r="B139" s="3598"/>
      <c r="C139" s="442"/>
      <c r="D139" s="443"/>
      <c r="E139" s="444"/>
      <c r="F139" s="445"/>
      <c r="G139" s="3683"/>
      <c r="H139" s="1238"/>
      <c r="I139" s="1239"/>
      <c r="J139" s="1925"/>
      <c r="K139" s="1239"/>
      <c r="L139" s="1321"/>
      <c r="M139" s="1241">
        <f t="shared" si="7"/>
        <v>0</v>
      </c>
      <c r="N139" s="3683"/>
      <c r="O139" s="1911"/>
      <c r="P139" s="1239"/>
      <c r="Q139" s="2185"/>
      <c r="R139" s="1321"/>
      <c r="S139" s="1239"/>
      <c r="T139" s="1241">
        <f t="shared" si="8"/>
        <v>0</v>
      </c>
      <c r="U139" s="3683"/>
      <c r="V139" s="2183"/>
      <c r="W139" s="1321"/>
      <c r="X139" s="2185"/>
      <c r="Y139" s="1449"/>
      <c r="Z139" s="1449"/>
      <c r="AA139" s="1241">
        <f t="shared" si="0"/>
        <v>0</v>
      </c>
      <c r="AB139" s="3708"/>
      <c r="AC139" s="1238"/>
      <c r="AD139" s="1911"/>
      <c r="AE139" s="1240"/>
      <c r="AF139" s="1321"/>
      <c r="AG139" s="1321"/>
      <c r="AH139" s="1239">
        <f t="shared" si="9"/>
        <v>0</v>
      </c>
      <c r="AI139" s="3969"/>
      <c r="AJ139" s="1238"/>
      <c r="AK139" s="1239"/>
      <c r="AL139" s="2185"/>
      <c r="AM139" s="2328"/>
      <c r="AN139" s="478"/>
      <c r="AO139" s="462">
        <f t="shared" si="5"/>
        <v>0</v>
      </c>
      <c r="AP139" s="3598"/>
      <c r="AQ139" s="442"/>
      <c r="AR139" s="443"/>
      <c r="AS139" s="444"/>
      <c r="AT139" s="445"/>
    </row>
    <row r="140" spans="1:46" ht="18" hidden="1" customHeight="1">
      <c r="A140" s="3623"/>
      <c r="B140" s="3559"/>
      <c r="C140" s="448"/>
      <c r="D140" s="449"/>
      <c r="E140" s="450"/>
      <c r="F140" s="451"/>
      <c r="G140" s="3600"/>
      <c r="H140" s="1211"/>
      <c r="I140" s="1212"/>
      <c r="J140" s="1632"/>
      <c r="K140" s="1212"/>
      <c r="L140" s="1324"/>
      <c r="M140" s="1241">
        <f t="shared" si="7"/>
        <v>0</v>
      </c>
      <c r="N140" s="3600"/>
      <c r="O140" s="1395"/>
      <c r="P140" s="1212"/>
      <c r="Q140" s="1396"/>
      <c r="R140" s="1324"/>
      <c r="S140" s="1212"/>
      <c r="T140" s="1241">
        <f t="shared" si="8"/>
        <v>0</v>
      </c>
      <c r="U140" s="3600"/>
      <c r="V140" s="1211"/>
      <c r="W140" s="1212"/>
      <c r="X140" s="1396"/>
      <c r="Y140" s="1458"/>
      <c r="Z140" s="1458"/>
      <c r="AA140" s="1241">
        <f t="shared" si="0"/>
        <v>0</v>
      </c>
      <c r="AB140" s="3600"/>
      <c r="AC140" s="1211"/>
      <c r="AD140" s="1395"/>
      <c r="AE140" s="1213"/>
      <c r="AF140" s="1324"/>
      <c r="AG140" s="1324"/>
      <c r="AH140" s="1239">
        <f t="shared" si="9"/>
        <v>0</v>
      </c>
      <c r="AI140" s="3965"/>
      <c r="AJ140" s="1211"/>
      <c r="AK140" s="1212"/>
      <c r="AL140" s="1396"/>
      <c r="AM140" s="2326"/>
      <c r="AN140" s="479"/>
      <c r="AO140" s="462">
        <f t="shared" si="5"/>
        <v>0</v>
      </c>
      <c r="AP140" s="3559"/>
      <c r="AQ140" s="448"/>
      <c r="AR140" s="449"/>
      <c r="AS140" s="450"/>
      <c r="AT140" s="451"/>
    </row>
    <row r="141" spans="1:46" ht="18" hidden="1" customHeight="1">
      <c r="A141" s="3623"/>
      <c r="B141" s="3559"/>
      <c r="C141" s="448"/>
      <c r="D141" s="449"/>
      <c r="E141" s="450"/>
      <c r="F141" s="451"/>
      <c r="G141" s="3600"/>
      <c r="H141" s="1211"/>
      <c r="I141" s="1212"/>
      <c r="J141" s="1632"/>
      <c r="K141" s="1212"/>
      <c r="L141" s="1324"/>
      <c r="M141" s="1241">
        <f t="shared" ref="M141:M172" si="10">L141*Q141</f>
        <v>0</v>
      </c>
      <c r="N141" s="3600"/>
      <c r="O141" s="1395"/>
      <c r="P141" s="1212"/>
      <c r="Q141" s="1396"/>
      <c r="R141" s="1324"/>
      <c r="S141" s="1212"/>
      <c r="T141" s="1241">
        <f t="shared" ref="T141:T172" si="11">S141*J141</f>
        <v>0</v>
      </c>
      <c r="U141" s="3600"/>
      <c r="V141" s="1211"/>
      <c r="W141" s="1212"/>
      <c r="X141" s="1396"/>
      <c r="Y141" s="1458"/>
      <c r="Z141" s="1458"/>
      <c r="AA141" s="1241">
        <f t="shared" si="0"/>
        <v>0</v>
      </c>
      <c r="AB141" s="3600"/>
      <c r="AC141" s="1211"/>
      <c r="AD141" s="1395"/>
      <c r="AE141" s="1213"/>
      <c r="AF141" s="1324"/>
      <c r="AG141" s="1324"/>
      <c r="AH141" s="1239">
        <f t="shared" si="9"/>
        <v>0</v>
      </c>
      <c r="AI141" s="3965"/>
      <c r="AJ141" s="1211"/>
      <c r="AK141" s="1212"/>
      <c r="AL141" s="1396"/>
      <c r="AM141" s="2326"/>
      <c r="AN141" s="479"/>
      <c r="AO141" s="462">
        <f t="shared" si="5"/>
        <v>0</v>
      </c>
      <c r="AP141" s="3559"/>
      <c r="AQ141" s="448"/>
      <c r="AR141" s="449"/>
      <c r="AS141" s="450"/>
      <c r="AT141" s="451"/>
    </row>
    <row r="142" spans="1:46" ht="18" hidden="1" customHeight="1">
      <c r="A142" s="3623"/>
      <c r="B142" s="3559"/>
      <c r="C142" s="448"/>
      <c r="D142" s="449"/>
      <c r="E142" s="450"/>
      <c r="F142" s="451"/>
      <c r="G142" s="3600"/>
      <c r="H142" s="1211"/>
      <c r="I142" s="1212"/>
      <c r="J142" s="1632"/>
      <c r="K142" s="1212"/>
      <c r="L142" s="1324"/>
      <c r="M142" s="1241">
        <f t="shared" si="10"/>
        <v>0</v>
      </c>
      <c r="N142" s="3600"/>
      <c r="O142" s="1395"/>
      <c r="P142" s="1212"/>
      <c r="Q142" s="1396"/>
      <c r="R142" s="1324"/>
      <c r="S142" s="1212"/>
      <c r="T142" s="1241">
        <f t="shared" si="11"/>
        <v>0</v>
      </c>
      <c r="U142" s="3600"/>
      <c r="V142" s="1211"/>
      <c r="W142" s="1212"/>
      <c r="X142" s="1396"/>
      <c r="Y142" s="1458"/>
      <c r="Z142" s="1458"/>
      <c r="AA142" s="1241">
        <f t="shared" si="0"/>
        <v>0</v>
      </c>
      <c r="AB142" s="3600"/>
      <c r="AC142" s="1211"/>
      <c r="AD142" s="1395"/>
      <c r="AE142" s="1213"/>
      <c r="AF142" s="1324"/>
      <c r="AG142" s="1324"/>
      <c r="AH142" s="1239">
        <f t="shared" si="9"/>
        <v>0</v>
      </c>
      <c r="AI142" s="3965"/>
      <c r="AJ142" s="1211"/>
      <c r="AK142" s="1212"/>
      <c r="AL142" s="1396"/>
      <c r="AM142" s="2326"/>
      <c r="AN142" s="479"/>
      <c r="AO142" s="462">
        <f t="shared" si="5"/>
        <v>0</v>
      </c>
      <c r="AP142" s="3559"/>
      <c r="AQ142" s="448"/>
      <c r="AR142" s="449"/>
      <c r="AS142" s="450"/>
      <c r="AT142" s="451"/>
    </row>
    <row r="143" spans="1:46" ht="18" hidden="1" customHeight="1">
      <c r="A143" s="3623"/>
      <c r="B143" s="3559"/>
      <c r="C143" s="448"/>
      <c r="D143" s="449"/>
      <c r="E143" s="450"/>
      <c r="F143" s="451"/>
      <c r="G143" s="3600"/>
      <c r="H143" s="1211"/>
      <c r="I143" s="1212"/>
      <c r="J143" s="1632"/>
      <c r="K143" s="1212"/>
      <c r="L143" s="1324"/>
      <c r="M143" s="1241">
        <f t="shared" si="10"/>
        <v>0</v>
      </c>
      <c r="N143" s="3600"/>
      <c r="O143" s="1395"/>
      <c r="P143" s="1212"/>
      <c r="Q143" s="1396"/>
      <c r="R143" s="1324"/>
      <c r="S143" s="1212"/>
      <c r="T143" s="1241">
        <f t="shared" si="11"/>
        <v>0</v>
      </c>
      <c r="U143" s="3600"/>
      <c r="V143" s="1211"/>
      <c r="W143" s="1212"/>
      <c r="X143" s="1396"/>
      <c r="Y143" s="1458"/>
      <c r="Z143" s="1458"/>
      <c r="AA143" s="1241">
        <f t="shared" si="0"/>
        <v>0</v>
      </c>
      <c r="AB143" s="3600"/>
      <c r="AC143" s="1211"/>
      <c r="AD143" s="1395"/>
      <c r="AE143" s="1213"/>
      <c r="AF143" s="1324"/>
      <c r="AG143" s="1324"/>
      <c r="AH143" s="1239">
        <f t="shared" si="9"/>
        <v>0</v>
      </c>
      <c r="AI143" s="3965"/>
      <c r="AJ143" s="1211"/>
      <c r="AK143" s="1212"/>
      <c r="AL143" s="1396"/>
      <c r="AM143" s="2326"/>
      <c r="AN143" s="479"/>
      <c r="AO143" s="462">
        <f t="shared" si="5"/>
        <v>0</v>
      </c>
      <c r="AP143" s="3559"/>
      <c r="AQ143" s="448"/>
      <c r="AR143" s="449"/>
      <c r="AS143" s="450"/>
      <c r="AT143" s="451"/>
    </row>
    <row r="144" spans="1:46" ht="18" hidden="1" customHeight="1">
      <c r="A144" s="3623"/>
      <c r="B144" s="3559"/>
      <c r="C144" s="448"/>
      <c r="D144" s="449"/>
      <c r="E144" s="450"/>
      <c r="F144" s="451"/>
      <c r="G144" s="3600"/>
      <c r="H144" s="1211"/>
      <c r="I144" s="1212"/>
      <c r="J144" s="1632"/>
      <c r="K144" s="1212"/>
      <c r="L144" s="1324"/>
      <c r="M144" s="1241">
        <f t="shared" si="10"/>
        <v>0</v>
      </c>
      <c r="N144" s="3600"/>
      <c r="O144" s="1395"/>
      <c r="P144" s="1212"/>
      <c r="Q144" s="1396"/>
      <c r="R144" s="1324"/>
      <c r="S144" s="1212"/>
      <c r="T144" s="1241">
        <f t="shared" si="11"/>
        <v>0</v>
      </c>
      <c r="U144" s="3600"/>
      <c r="V144" s="1211"/>
      <c r="W144" s="1212"/>
      <c r="X144" s="1396"/>
      <c r="Y144" s="1458"/>
      <c r="Z144" s="1458"/>
      <c r="AA144" s="1241">
        <f t="shared" si="0"/>
        <v>0</v>
      </c>
      <c r="AB144" s="3600"/>
      <c r="AC144" s="1211"/>
      <c r="AD144" s="1395"/>
      <c r="AE144" s="1213"/>
      <c r="AF144" s="1324"/>
      <c r="AG144" s="1324"/>
      <c r="AH144" s="1239">
        <f t="shared" si="9"/>
        <v>0</v>
      </c>
      <c r="AI144" s="3965"/>
      <c r="AJ144" s="1211"/>
      <c r="AK144" s="1212"/>
      <c r="AL144" s="1396"/>
      <c r="AM144" s="2326"/>
      <c r="AN144" s="479"/>
      <c r="AO144" s="462">
        <f t="shared" si="5"/>
        <v>0</v>
      </c>
      <c r="AP144" s="3559"/>
      <c r="AQ144" s="448"/>
      <c r="AR144" s="449"/>
      <c r="AS144" s="450"/>
      <c r="AT144" s="451"/>
    </row>
    <row r="145" spans="1:46" ht="18" hidden="1" customHeight="1">
      <c r="A145" s="3623"/>
      <c r="B145" s="3559"/>
      <c r="C145" s="448"/>
      <c r="D145" s="449"/>
      <c r="E145" s="450"/>
      <c r="F145" s="451"/>
      <c r="G145" s="3600"/>
      <c r="H145" s="1211"/>
      <c r="I145" s="1212"/>
      <c r="J145" s="1632"/>
      <c r="K145" s="1212"/>
      <c r="L145" s="1324"/>
      <c r="M145" s="1241">
        <f t="shared" si="10"/>
        <v>0</v>
      </c>
      <c r="N145" s="3600"/>
      <c r="O145" s="1395"/>
      <c r="P145" s="1212"/>
      <c r="Q145" s="1396"/>
      <c r="R145" s="1324"/>
      <c r="S145" s="1212"/>
      <c r="T145" s="1241">
        <f t="shared" si="11"/>
        <v>0</v>
      </c>
      <c r="U145" s="3600"/>
      <c r="V145" s="1211"/>
      <c r="W145" s="1212"/>
      <c r="X145" s="1396"/>
      <c r="Y145" s="1458"/>
      <c r="Z145" s="1458"/>
      <c r="AA145" s="1241">
        <f t="shared" si="0"/>
        <v>0</v>
      </c>
      <c r="AB145" s="3600"/>
      <c r="AC145" s="1211"/>
      <c r="AD145" s="1395"/>
      <c r="AE145" s="1213"/>
      <c r="AF145" s="1324"/>
      <c r="AG145" s="1324"/>
      <c r="AH145" s="1239">
        <f t="shared" ref="AH145:AH176" si="12">AG145*AE145</f>
        <v>0</v>
      </c>
      <c r="AI145" s="3965"/>
      <c r="AJ145" s="1211"/>
      <c r="AK145" s="1212"/>
      <c r="AL145" s="1396"/>
      <c r="AM145" s="2326"/>
      <c r="AN145" s="479"/>
      <c r="AO145" s="462">
        <f t="shared" si="5"/>
        <v>0</v>
      </c>
      <c r="AP145" s="3559"/>
      <c r="AQ145" s="448"/>
      <c r="AR145" s="449"/>
      <c r="AS145" s="450"/>
      <c r="AT145" s="451"/>
    </row>
    <row r="146" spans="1:46" ht="18" hidden="1" customHeight="1">
      <c r="A146" s="3623"/>
      <c r="B146" s="3559"/>
      <c r="C146" s="448"/>
      <c r="D146" s="449"/>
      <c r="E146" s="450"/>
      <c r="F146" s="451"/>
      <c r="G146" s="3600"/>
      <c r="H146" s="1211"/>
      <c r="I146" s="1212"/>
      <c r="J146" s="1632"/>
      <c r="K146" s="1212"/>
      <c r="L146" s="1324"/>
      <c r="M146" s="1241">
        <f t="shared" si="10"/>
        <v>0</v>
      </c>
      <c r="N146" s="3600"/>
      <c r="O146" s="1395"/>
      <c r="P146" s="1212"/>
      <c r="Q146" s="1396"/>
      <c r="R146" s="1324"/>
      <c r="S146" s="1212"/>
      <c r="T146" s="1241">
        <f t="shared" si="11"/>
        <v>0</v>
      </c>
      <c r="U146" s="3600"/>
      <c r="V146" s="1211"/>
      <c r="W146" s="1212"/>
      <c r="X146" s="1396"/>
      <c r="Y146" s="1458"/>
      <c r="Z146" s="1458"/>
      <c r="AA146" s="1241">
        <f t="shared" si="0"/>
        <v>0</v>
      </c>
      <c r="AB146" s="3600"/>
      <c r="AC146" s="1211"/>
      <c r="AD146" s="1395"/>
      <c r="AE146" s="1213"/>
      <c r="AF146" s="1324"/>
      <c r="AG146" s="1324"/>
      <c r="AH146" s="1239">
        <f t="shared" si="12"/>
        <v>0</v>
      </c>
      <c r="AI146" s="3965"/>
      <c r="AJ146" s="1211"/>
      <c r="AK146" s="1212"/>
      <c r="AL146" s="1396"/>
      <c r="AM146" s="2326"/>
      <c r="AN146" s="479"/>
      <c r="AO146" s="462">
        <f t="shared" si="5"/>
        <v>0</v>
      </c>
      <c r="AP146" s="3559"/>
      <c r="AQ146" s="448"/>
      <c r="AR146" s="449"/>
      <c r="AS146" s="450"/>
      <c r="AT146" s="451"/>
    </row>
    <row r="147" spans="1:46" ht="18" hidden="1" customHeight="1">
      <c r="A147" s="3623"/>
      <c r="B147" s="3559"/>
      <c r="C147" s="448"/>
      <c r="D147" s="449"/>
      <c r="E147" s="450"/>
      <c r="F147" s="451"/>
      <c r="G147" s="3600"/>
      <c r="H147" s="1211"/>
      <c r="I147" s="1212"/>
      <c r="J147" s="1632"/>
      <c r="K147" s="1212"/>
      <c r="L147" s="1324"/>
      <c r="M147" s="1241">
        <f t="shared" si="10"/>
        <v>0</v>
      </c>
      <c r="N147" s="3600"/>
      <c r="O147" s="1395"/>
      <c r="P147" s="1212"/>
      <c r="Q147" s="1396"/>
      <c r="R147" s="1324"/>
      <c r="S147" s="1212"/>
      <c r="T147" s="1241">
        <f t="shared" si="11"/>
        <v>0</v>
      </c>
      <c r="U147" s="3600"/>
      <c r="V147" s="1211"/>
      <c r="W147" s="1212"/>
      <c r="X147" s="1396"/>
      <c r="Y147" s="1458"/>
      <c r="Z147" s="1458"/>
      <c r="AA147" s="1241">
        <f t="shared" si="0"/>
        <v>0</v>
      </c>
      <c r="AB147" s="3600"/>
      <c r="AC147" s="1211"/>
      <c r="AD147" s="1395"/>
      <c r="AE147" s="1213"/>
      <c r="AF147" s="1324"/>
      <c r="AG147" s="1324"/>
      <c r="AH147" s="1239">
        <f t="shared" si="12"/>
        <v>0</v>
      </c>
      <c r="AI147" s="3965"/>
      <c r="AJ147" s="1211"/>
      <c r="AK147" s="1212"/>
      <c r="AL147" s="1396"/>
      <c r="AM147" s="2326"/>
      <c r="AN147" s="479"/>
      <c r="AO147" s="462">
        <f t="shared" si="5"/>
        <v>0</v>
      </c>
      <c r="AP147" s="3559"/>
      <c r="AQ147" s="448"/>
      <c r="AR147" s="449"/>
      <c r="AS147" s="450"/>
      <c r="AT147" s="451"/>
    </row>
    <row r="148" spans="1:46" ht="18" hidden="1" customHeight="1">
      <c r="A148" s="3623"/>
      <c r="B148" s="3559"/>
      <c r="C148" s="448"/>
      <c r="D148" s="449"/>
      <c r="E148" s="450"/>
      <c r="F148" s="451"/>
      <c r="G148" s="3600"/>
      <c r="H148" s="1211"/>
      <c r="I148" s="1212"/>
      <c r="J148" s="1632"/>
      <c r="K148" s="1212"/>
      <c r="L148" s="1324"/>
      <c r="M148" s="1241">
        <f t="shared" si="10"/>
        <v>0</v>
      </c>
      <c r="N148" s="3600"/>
      <c r="O148" s="1395"/>
      <c r="P148" s="1212"/>
      <c r="Q148" s="1396"/>
      <c r="R148" s="1324"/>
      <c r="S148" s="1212"/>
      <c r="T148" s="1241">
        <f t="shared" si="11"/>
        <v>0</v>
      </c>
      <c r="U148" s="3600"/>
      <c r="V148" s="1211"/>
      <c r="W148" s="1212"/>
      <c r="X148" s="1396"/>
      <c r="Y148" s="1458"/>
      <c r="Z148" s="1458"/>
      <c r="AA148" s="1241">
        <f t="shared" si="0"/>
        <v>0</v>
      </c>
      <c r="AB148" s="3600"/>
      <c r="AC148" s="1211"/>
      <c r="AD148" s="1395"/>
      <c r="AE148" s="1213"/>
      <c r="AF148" s="1324"/>
      <c r="AG148" s="1324"/>
      <c r="AH148" s="1239">
        <f t="shared" si="12"/>
        <v>0</v>
      </c>
      <c r="AI148" s="3965"/>
      <c r="AJ148" s="1211"/>
      <c r="AK148" s="1212"/>
      <c r="AL148" s="1396"/>
      <c r="AM148" s="2326"/>
      <c r="AN148" s="479"/>
      <c r="AO148" s="462">
        <f t="shared" si="5"/>
        <v>0</v>
      </c>
      <c r="AP148" s="3559"/>
      <c r="AQ148" s="448"/>
      <c r="AR148" s="449"/>
      <c r="AS148" s="450"/>
      <c r="AT148" s="451"/>
    </row>
    <row r="149" spans="1:46" ht="18" hidden="1" customHeight="1">
      <c r="A149" s="3623"/>
      <c r="B149" s="3559"/>
      <c r="C149" s="448"/>
      <c r="D149" s="449"/>
      <c r="E149" s="450"/>
      <c r="F149" s="451"/>
      <c r="G149" s="3600"/>
      <c r="H149" s="1211"/>
      <c r="I149" s="1212"/>
      <c r="J149" s="1632"/>
      <c r="K149" s="1212"/>
      <c r="L149" s="1324"/>
      <c r="M149" s="1241">
        <f t="shared" si="10"/>
        <v>0</v>
      </c>
      <c r="N149" s="3600"/>
      <c r="O149" s="1395"/>
      <c r="P149" s="1212"/>
      <c r="Q149" s="1396"/>
      <c r="R149" s="1324"/>
      <c r="S149" s="1212"/>
      <c r="T149" s="1241">
        <f t="shared" si="11"/>
        <v>0</v>
      </c>
      <c r="U149" s="3600"/>
      <c r="V149" s="1211"/>
      <c r="W149" s="1212"/>
      <c r="X149" s="1396"/>
      <c r="Y149" s="1458"/>
      <c r="Z149" s="1458"/>
      <c r="AA149" s="1241">
        <f t="shared" si="0"/>
        <v>0</v>
      </c>
      <c r="AB149" s="3600"/>
      <c r="AC149" s="1211"/>
      <c r="AD149" s="1395"/>
      <c r="AE149" s="1213"/>
      <c r="AF149" s="1324"/>
      <c r="AG149" s="1324"/>
      <c r="AH149" s="1239">
        <f t="shared" si="12"/>
        <v>0</v>
      </c>
      <c r="AI149" s="3965"/>
      <c r="AJ149" s="1211"/>
      <c r="AK149" s="1212"/>
      <c r="AL149" s="1396"/>
      <c r="AM149" s="2326"/>
      <c r="AN149" s="479"/>
      <c r="AO149" s="462">
        <f t="shared" si="5"/>
        <v>0</v>
      </c>
      <c r="AP149" s="3559"/>
      <c r="AQ149" s="448"/>
      <c r="AR149" s="449"/>
      <c r="AS149" s="450"/>
      <c r="AT149" s="451"/>
    </row>
    <row r="150" spans="1:46" ht="18" hidden="1" customHeight="1">
      <c r="A150" s="3623"/>
      <c r="B150" s="3559"/>
      <c r="C150" s="448"/>
      <c r="D150" s="449"/>
      <c r="E150" s="450"/>
      <c r="F150" s="451"/>
      <c r="G150" s="3600"/>
      <c r="H150" s="1211"/>
      <c r="I150" s="1212"/>
      <c r="J150" s="1632"/>
      <c r="K150" s="1212"/>
      <c r="L150" s="1324"/>
      <c r="M150" s="1241">
        <f t="shared" si="10"/>
        <v>0</v>
      </c>
      <c r="N150" s="3600"/>
      <c r="O150" s="1395"/>
      <c r="P150" s="1212"/>
      <c r="Q150" s="1396"/>
      <c r="R150" s="1324"/>
      <c r="S150" s="1212"/>
      <c r="T150" s="1241">
        <f t="shared" si="11"/>
        <v>0</v>
      </c>
      <c r="U150" s="3600"/>
      <c r="V150" s="1211"/>
      <c r="W150" s="1212"/>
      <c r="X150" s="1396"/>
      <c r="Y150" s="1458"/>
      <c r="Z150" s="1458"/>
      <c r="AA150" s="1241">
        <f t="shared" si="0"/>
        <v>0</v>
      </c>
      <c r="AB150" s="3600"/>
      <c r="AC150" s="1211"/>
      <c r="AD150" s="1395"/>
      <c r="AE150" s="1213"/>
      <c r="AF150" s="1324"/>
      <c r="AG150" s="1324"/>
      <c r="AH150" s="1239">
        <f t="shared" si="12"/>
        <v>0</v>
      </c>
      <c r="AI150" s="3965"/>
      <c r="AJ150" s="1211"/>
      <c r="AK150" s="1212"/>
      <c r="AL150" s="1396"/>
      <c r="AM150" s="2326"/>
      <c r="AN150" s="479"/>
      <c r="AO150" s="462">
        <f t="shared" si="5"/>
        <v>0</v>
      </c>
      <c r="AP150" s="3559"/>
      <c r="AQ150" s="448"/>
      <c r="AR150" s="449"/>
      <c r="AS150" s="450"/>
      <c r="AT150" s="451"/>
    </row>
    <row r="151" spans="1:46" ht="18" hidden="1" customHeight="1">
      <c r="A151" s="3623"/>
      <c r="B151" s="3559"/>
      <c r="C151" s="448"/>
      <c r="D151" s="449"/>
      <c r="E151" s="450"/>
      <c r="F151" s="451"/>
      <c r="G151" s="3600"/>
      <c r="H151" s="1211"/>
      <c r="I151" s="1212"/>
      <c r="J151" s="1632"/>
      <c r="K151" s="1212"/>
      <c r="L151" s="1324"/>
      <c r="M151" s="1241">
        <f t="shared" si="10"/>
        <v>0</v>
      </c>
      <c r="N151" s="3600"/>
      <c r="O151" s="1395"/>
      <c r="P151" s="1212"/>
      <c r="Q151" s="1396"/>
      <c r="R151" s="1324"/>
      <c r="S151" s="1212"/>
      <c r="T151" s="1241">
        <f t="shared" si="11"/>
        <v>0</v>
      </c>
      <c r="U151" s="3600"/>
      <c r="V151" s="1211"/>
      <c r="W151" s="1212"/>
      <c r="X151" s="1396"/>
      <c r="Y151" s="1458"/>
      <c r="Z151" s="1458"/>
      <c r="AA151" s="1241">
        <f t="shared" si="0"/>
        <v>0</v>
      </c>
      <c r="AB151" s="3600"/>
      <c r="AC151" s="1211"/>
      <c r="AD151" s="1395"/>
      <c r="AE151" s="1213"/>
      <c r="AF151" s="1324"/>
      <c r="AG151" s="1324"/>
      <c r="AH151" s="1239">
        <f t="shared" si="12"/>
        <v>0</v>
      </c>
      <c r="AI151" s="3965"/>
      <c r="AJ151" s="1211"/>
      <c r="AK151" s="1212"/>
      <c r="AL151" s="1396"/>
      <c r="AM151" s="2326"/>
      <c r="AN151" s="479"/>
      <c r="AO151" s="462">
        <f t="shared" si="5"/>
        <v>0</v>
      </c>
      <c r="AP151" s="3559"/>
      <c r="AQ151" s="448"/>
      <c r="AR151" s="449"/>
      <c r="AS151" s="450"/>
      <c r="AT151" s="451"/>
    </row>
    <row r="152" spans="1:46" ht="18" hidden="1" customHeight="1">
      <c r="A152" s="3623"/>
      <c r="B152" s="3559"/>
      <c r="C152" s="448"/>
      <c r="D152" s="449"/>
      <c r="E152" s="450"/>
      <c r="F152" s="451"/>
      <c r="G152" s="3600"/>
      <c r="H152" s="1211"/>
      <c r="I152" s="1212"/>
      <c r="J152" s="1632"/>
      <c r="K152" s="1212"/>
      <c r="L152" s="1324"/>
      <c r="M152" s="1241">
        <f t="shared" si="10"/>
        <v>0</v>
      </c>
      <c r="N152" s="3600"/>
      <c r="O152" s="1395"/>
      <c r="P152" s="1212"/>
      <c r="Q152" s="1396"/>
      <c r="R152" s="1324"/>
      <c r="S152" s="1212"/>
      <c r="T152" s="1241">
        <f t="shared" si="11"/>
        <v>0</v>
      </c>
      <c r="U152" s="3600"/>
      <c r="V152" s="1211"/>
      <c r="W152" s="1212"/>
      <c r="X152" s="1396"/>
      <c r="Y152" s="1458"/>
      <c r="Z152" s="1458"/>
      <c r="AA152" s="1241">
        <f t="shared" si="0"/>
        <v>0</v>
      </c>
      <c r="AB152" s="3600"/>
      <c r="AC152" s="1211"/>
      <c r="AD152" s="1395"/>
      <c r="AE152" s="1213"/>
      <c r="AF152" s="1324"/>
      <c r="AG152" s="1324"/>
      <c r="AH152" s="1239">
        <f t="shared" si="12"/>
        <v>0</v>
      </c>
      <c r="AI152" s="3965"/>
      <c r="AJ152" s="1211"/>
      <c r="AK152" s="1212"/>
      <c r="AL152" s="1396"/>
      <c r="AM152" s="2326"/>
      <c r="AN152" s="479"/>
      <c r="AO152" s="462">
        <f t="shared" si="5"/>
        <v>0</v>
      </c>
      <c r="AP152" s="3559"/>
      <c r="AQ152" s="448"/>
      <c r="AR152" s="449"/>
      <c r="AS152" s="450"/>
      <c r="AT152" s="451"/>
    </row>
    <row r="153" spans="1:46" ht="18" hidden="1" customHeight="1">
      <c r="A153" s="3645"/>
      <c r="B153" s="3560"/>
      <c r="C153" s="454"/>
      <c r="D153" s="455"/>
      <c r="E153" s="456"/>
      <c r="F153" s="457"/>
      <c r="G153" s="3601"/>
      <c r="H153" s="1225"/>
      <c r="I153" s="1226"/>
      <c r="J153" s="1638"/>
      <c r="K153" s="1226"/>
      <c r="L153" s="1326"/>
      <c r="M153" s="1241">
        <f t="shared" si="10"/>
        <v>0</v>
      </c>
      <c r="N153" s="3601"/>
      <c r="O153" s="1399"/>
      <c r="P153" s="1226"/>
      <c r="Q153" s="1400"/>
      <c r="R153" s="1326"/>
      <c r="S153" s="1226"/>
      <c r="T153" s="1241">
        <f t="shared" si="11"/>
        <v>0</v>
      </c>
      <c r="U153" s="3601"/>
      <c r="V153" s="1225"/>
      <c r="W153" s="1226"/>
      <c r="X153" s="1400"/>
      <c r="Y153" s="1506"/>
      <c r="Z153" s="1506"/>
      <c r="AA153" s="1241">
        <f t="shared" si="0"/>
        <v>0</v>
      </c>
      <c r="AB153" s="3601"/>
      <c r="AC153" s="1225"/>
      <c r="AD153" s="1399"/>
      <c r="AE153" s="1227"/>
      <c r="AF153" s="1326"/>
      <c r="AG153" s="1326"/>
      <c r="AH153" s="1239">
        <f t="shared" si="12"/>
        <v>0</v>
      </c>
      <c r="AI153" s="3966"/>
      <c r="AJ153" s="1225"/>
      <c r="AK153" s="1226"/>
      <c r="AL153" s="1400"/>
      <c r="AM153" s="2327"/>
      <c r="AN153" s="480"/>
      <c r="AO153" s="462">
        <f t="shared" si="5"/>
        <v>0</v>
      </c>
      <c r="AP153" s="3560"/>
      <c r="AQ153" s="454"/>
      <c r="AR153" s="455"/>
      <c r="AS153" s="456"/>
      <c r="AT153" s="457"/>
    </row>
    <row r="154" spans="1:46" ht="18" hidden="1" customHeight="1">
      <c r="A154" s="3622" t="s">
        <v>48</v>
      </c>
      <c r="B154" s="3598"/>
      <c r="C154" s="442"/>
      <c r="D154" s="443"/>
      <c r="E154" s="444"/>
      <c r="F154" s="445"/>
      <c r="G154" s="3683"/>
      <c r="H154" s="1238"/>
      <c r="I154" s="1239"/>
      <c r="J154" s="1925"/>
      <c r="K154" s="1239"/>
      <c r="L154" s="1321"/>
      <c r="M154" s="1241">
        <f t="shared" si="10"/>
        <v>0</v>
      </c>
      <c r="N154" s="3683"/>
      <c r="O154" s="1911"/>
      <c r="P154" s="1239"/>
      <c r="Q154" s="2185"/>
      <c r="R154" s="1321"/>
      <c r="S154" s="1239"/>
      <c r="T154" s="1241">
        <f t="shared" si="11"/>
        <v>0</v>
      </c>
      <c r="U154" s="3683"/>
      <c r="V154" s="2183"/>
      <c r="W154" s="1321"/>
      <c r="X154" s="2185"/>
      <c r="Y154" s="1449"/>
      <c r="Z154" s="1449"/>
      <c r="AA154" s="1241">
        <f t="shared" si="0"/>
        <v>0</v>
      </c>
      <c r="AB154" s="3708"/>
      <c r="AC154" s="1238"/>
      <c r="AD154" s="1911"/>
      <c r="AE154" s="1240"/>
      <c r="AF154" s="1321"/>
      <c r="AG154" s="1321"/>
      <c r="AH154" s="1239">
        <f t="shared" si="12"/>
        <v>0</v>
      </c>
      <c r="AI154" s="3969"/>
      <c r="AJ154" s="1238"/>
      <c r="AK154" s="1239"/>
      <c r="AL154" s="2185"/>
      <c r="AM154" s="2328"/>
      <c r="AN154" s="478"/>
      <c r="AO154" s="462">
        <f t="shared" si="5"/>
        <v>0</v>
      </c>
      <c r="AP154" s="3598"/>
      <c r="AQ154" s="442"/>
      <c r="AR154" s="443"/>
      <c r="AS154" s="444"/>
      <c r="AT154" s="445"/>
    </row>
    <row r="155" spans="1:46" ht="18" hidden="1" customHeight="1">
      <c r="A155" s="3623"/>
      <c r="B155" s="3559"/>
      <c r="C155" s="448"/>
      <c r="D155" s="449"/>
      <c r="E155" s="450"/>
      <c r="F155" s="451"/>
      <c r="G155" s="3600"/>
      <c r="H155" s="1211"/>
      <c r="I155" s="1212"/>
      <c r="J155" s="1632"/>
      <c r="K155" s="1212"/>
      <c r="L155" s="1324"/>
      <c r="M155" s="1241">
        <f t="shared" si="10"/>
        <v>0</v>
      </c>
      <c r="N155" s="3600"/>
      <c r="O155" s="1395"/>
      <c r="P155" s="1212"/>
      <c r="Q155" s="1396"/>
      <c r="R155" s="1324"/>
      <c r="S155" s="1212"/>
      <c r="T155" s="1241">
        <f t="shared" si="11"/>
        <v>0</v>
      </c>
      <c r="U155" s="3600"/>
      <c r="V155" s="1211"/>
      <c r="W155" s="1212"/>
      <c r="X155" s="1396"/>
      <c r="Y155" s="1458"/>
      <c r="Z155" s="1458"/>
      <c r="AA155" s="1241">
        <f t="shared" si="0"/>
        <v>0</v>
      </c>
      <c r="AB155" s="3600"/>
      <c r="AC155" s="1211"/>
      <c r="AD155" s="1395"/>
      <c r="AE155" s="1213"/>
      <c r="AF155" s="1324"/>
      <c r="AG155" s="1324"/>
      <c r="AH155" s="1239">
        <f t="shared" si="12"/>
        <v>0</v>
      </c>
      <c r="AI155" s="3965"/>
      <c r="AJ155" s="1211"/>
      <c r="AK155" s="1212"/>
      <c r="AL155" s="1396"/>
      <c r="AM155" s="2326"/>
      <c r="AN155" s="479"/>
      <c r="AO155" s="462">
        <f t="shared" si="5"/>
        <v>0</v>
      </c>
      <c r="AP155" s="3559"/>
      <c r="AQ155" s="448"/>
      <c r="AR155" s="449"/>
      <c r="AS155" s="450"/>
      <c r="AT155" s="451"/>
    </row>
    <row r="156" spans="1:46" ht="18" hidden="1" customHeight="1">
      <c r="A156" s="3623"/>
      <c r="B156" s="3559"/>
      <c r="C156" s="448"/>
      <c r="D156" s="449"/>
      <c r="E156" s="450"/>
      <c r="F156" s="451"/>
      <c r="G156" s="3600"/>
      <c r="H156" s="1211"/>
      <c r="I156" s="1212"/>
      <c r="J156" s="1632"/>
      <c r="K156" s="1212"/>
      <c r="L156" s="1324"/>
      <c r="M156" s="1241">
        <f t="shared" si="10"/>
        <v>0</v>
      </c>
      <c r="N156" s="3600"/>
      <c r="O156" s="1395"/>
      <c r="P156" s="1212"/>
      <c r="Q156" s="1396"/>
      <c r="R156" s="1324"/>
      <c r="S156" s="1212"/>
      <c r="T156" s="1241">
        <f t="shared" si="11"/>
        <v>0</v>
      </c>
      <c r="U156" s="3600"/>
      <c r="V156" s="1211"/>
      <c r="W156" s="1212"/>
      <c r="X156" s="1396"/>
      <c r="Y156" s="1458"/>
      <c r="Z156" s="1458"/>
      <c r="AA156" s="1241">
        <f t="shared" si="0"/>
        <v>0</v>
      </c>
      <c r="AB156" s="3600"/>
      <c r="AC156" s="1211"/>
      <c r="AD156" s="1395"/>
      <c r="AE156" s="1213"/>
      <c r="AF156" s="1324"/>
      <c r="AG156" s="1324"/>
      <c r="AH156" s="1239">
        <f t="shared" si="12"/>
        <v>0</v>
      </c>
      <c r="AI156" s="3965"/>
      <c r="AJ156" s="1211"/>
      <c r="AK156" s="1212"/>
      <c r="AL156" s="1396"/>
      <c r="AM156" s="2326"/>
      <c r="AN156" s="479"/>
      <c r="AO156" s="462">
        <f t="shared" si="5"/>
        <v>0</v>
      </c>
      <c r="AP156" s="3559"/>
      <c r="AQ156" s="448"/>
      <c r="AR156" s="449"/>
      <c r="AS156" s="450"/>
      <c r="AT156" s="451"/>
    </row>
    <row r="157" spans="1:46" ht="18" hidden="1" customHeight="1">
      <c r="A157" s="3623"/>
      <c r="B157" s="3559"/>
      <c r="C157" s="448"/>
      <c r="D157" s="449"/>
      <c r="E157" s="450"/>
      <c r="F157" s="451"/>
      <c r="G157" s="3600"/>
      <c r="H157" s="1211"/>
      <c r="I157" s="1212"/>
      <c r="J157" s="1632"/>
      <c r="K157" s="1212"/>
      <c r="L157" s="1324"/>
      <c r="M157" s="1241">
        <f t="shared" si="10"/>
        <v>0</v>
      </c>
      <c r="N157" s="3600"/>
      <c r="O157" s="1395"/>
      <c r="P157" s="1212"/>
      <c r="Q157" s="1396"/>
      <c r="R157" s="1324"/>
      <c r="S157" s="1212"/>
      <c r="T157" s="1241">
        <f t="shared" si="11"/>
        <v>0</v>
      </c>
      <c r="U157" s="3600"/>
      <c r="V157" s="1211"/>
      <c r="W157" s="1212"/>
      <c r="X157" s="1396"/>
      <c r="Y157" s="1458"/>
      <c r="Z157" s="1458"/>
      <c r="AA157" s="1241">
        <f t="shared" si="0"/>
        <v>0</v>
      </c>
      <c r="AB157" s="3600"/>
      <c r="AC157" s="1211"/>
      <c r="AD157" s="1395"/>
      <c r="AE157" s="1213"/>
      <c r="AF157" s="1324"/>
      <c r="AG157" s="1324"/>
      <c r="AH157" s="1239">
        <f t="shared" si="12"/>
        <v>0</v>
      </c>
      <c r="AI157" s="3965"/>
      <c r="AJ157" s="1211"/>
      <c r="AK157" s="1212"/>
      <c r="AL157" s="1396"/>
      <c r="AM157" s="2326"/>
      <c r="AN157" s="479"/>
      <c r="AO157" s="462">
        <f t="shared" si="5"/>
        <v>0</v>
      </c>
      <c r="AP157" s="3559"/>
      <c r="AQ157" s="448"/>
      <c r="AR157" s="449"/>
      <c r="AS157" s="450"/>
      <c r="AT157" s="451"/>
    </row>
    <row r="158" spans="1:46" ht="18" hidden="1" customHeight="1">
      <c r="A158" s="3623"/>
      <c r="B158" s="3559"/>
      <c r="C158" s="448"/>
      <c r="D158" s="449"/>
      <c r="E158" s="450"/>
      <c r="F158" s="451"/>
      <c r="G158" s="3600"/>
      <c r="H158" s="1211"/>
      <c r="I158" s="1212"/>
      <c r="J158" s="1632"/>
      <c r="K158" s="1212"/>
      <c r="L158" s="1324"/>
      <c r="M158" s="1241">
        <f t="shared" si="10"/>
        <v>0</v>
      </c>
      <c r="N158" s="3600"/>
      <c r="O158" s="1395"/>
      <c r="P158" s="1212"/>
      <c r="Q158" s="1396"/>
      <c r="R158" s="1324"/>
      <c r="S158" s="1212"/>
      <c r="T158" s="1241">
        <f t="shared" si="11"/>
        <v>0</v>
      </c>
      <c r="U158" s="3600"/>
      <c r="V158" s="1211"/>
      <c r="W158" s="1212"/>
      <c r="X158" s="1396"/>
      <c r="Y158" s="1458"/>
      <c r="Z158" s="1458"/>
      <c r="AA158" s="1241">
        <f t="shared" si="0"/>
        <v>0</v>
      </c>
      <c r="AB158" s="3600"/>
      <c r="AC158" s="1211"/>
      <c r="AD158" s="1395"/>
      <c r="AE158" s="1213"/>
      <c r="AF158" s="1324"/>
      <c r="AG158" s="1324"/>
      <c r="AH158" s="1239">
        <f t="shared" si="12"/>
        <v>0</v>
      </c>
      <c r="AI158" s="3965"/>
      <c r="AJ158" s="1211"/>
      <c r="AK158" s="1212"/>
      <c r="AL158" s="1396"/>
      <c r="AM158" s="2326"/>
      <c r="AN158" s="479"/>
      <c r="AO158" s="462">
        <f t="shared" si="5"/>
        <v>0</v>
      </c>
      <c r="AP158" s="3559"/>
      <c r="AQ158" s="448"/>
      <c r="AR158" s="449"/>
      <c r="AS158" s="450"/>
      <c r="AT158" s="451"/>
    </row>
    <row r="159" spans="1:46" ht="18" hidden="1" customHeight="1">
      <c r="A159" s="3623"/>
      <c r="B159" s="3559"/>
      <c r="C159" s="448"/>
      <c r="D159" s="449"/>
      <c r="E159" s="450"/>
      <c r="F159" s="451"/>
      <c r="G159" s="3600"/>
      <c r="H159" s="1211"/>
      <c r="I159" s="1212"/>
      <c r="J159" s="1632"/>
      <c r="K159" s="1212"/>
      <c r="L159" s="1324"/>
      <c r="M159" s="1241">
        <f t="shared" si="10"/>
        <v>0</v>
      </c>
      <c r="N159" s="3600"/>
      <c r="O159" s="1395"/>
      <c r="P159" s="1212"/>
      <c r="Q159" s="1396"/>
      <c r="R159" s="1324"/>
      <c r="S159" s="1212"/>
      <c r="T159" s="1241">
        <f t="shared" si="11"/>
        <v>0</v>
      </c>
      <c r="U159" s="3600"/>
      <c r="V159" s="1211"/>
      <c r="W159" s="1212"/>
      <c r="X159" s="1396"/>
      <c r="Y159" s="1458"/>
      <c r="Z159" s="1458"/>
      <c r="AA159" s="1241">
        <f t="shared" si="0"/>
        <v>0</v>
      </c>
      <c r="AB159" s="3600"/>
      <c r="AC159" s="1211"/>
      <c r="AD159" s="1395"/>
      <c r="AE159" s="1213"/>
      <c r="AF159" s="1324"/>
      <c r="AG159" s="1324"/>
      <c r="AH159" s="1239">
        <f t="shared" si="12"/>
        <v>0</v>
      </c>
      <c r="AI159" s="3965"/>
      <c r="AJ159" s="1211"/>
      <c r="AK159" s="1212"/>
      <c r="AL159" s="1396"/>
      <c r="AM159" s="2326"/>
      <c r="AN159" s="479"/>
      <c r="AO159" s="462">
        <f t="shared" si="5"/>
        <v>0</v>
      </c>
      <c r="AP159" s="3559"/>
      <c r="AQ159" s="448"/>
      <c r="AR159" s="449"/>
      <c r="AS159" s="450"/>
      <c r="AT159" s="451"/>
    </row>
    <row r="160" spans="1:46" ht="18" hidden="1" customHeight="1">
      <c r="A160" s="3623"/>
      <c r="B160" s="3559"/>
      <c r="C160" s="448"/>
      <c r="D160" s="449"/>
      <c r="E160" s="450"/>
      <c r="F160" s="451"/>
      <c r="G160" s="3600"/>
      <c r="H160" s="1211"/>
      <c r="I160" s="1212"/>
      <c r="J160" s="1632"/>
      <c r="K160" s="1212"/>
      <c r="L160" s="1324"/>
      <c r="M160" s="1241">
        <f t="shared" si="10"/>
        <v>0</v>
      </c>
      <c r="N160" s="3600"/>
      <c r="O160" s="1395"/>
      <c r="P160" s="1212"/>
      <c r="Q160" s="1396"/>
      <c r="R160" s="1324"/>
      <c r="S160" s="1212"/>
      <c r="T160" s="1241">
        <f t="shared" si="11"/>
        <v>0</v>
      </c>
      <c r="U160" s="3600"/>
      <c r="V160" s="1211"/>
      <c r="W160" s="1212"/>
      <c r="X160" s="1396"/>
      <c r="Y160" s="1458"/>
      <c r="Z160" s="1458"/>
      <c r="AA160" s="1241">
        <f t="shared" si="0"/>
        <v>0</v>
      </c>
      <c r="AB160" s="3600"/>
      <c r="AC160" s="1211"/>
      <c r="AD160" s="1395"/>
      <c r="AE160" s="1213"/>
      <c r="AF160" s="1324"/>
      <c r="AG160" s="1324"/>
      <c r="AH160" s="1239">
        <f t="shared" si="12"/>
        <v>0</v>
      </c>
      <c r="AI160" s="3965"/>
      <c r="AJ160" s="1211"/>
      <c r="AK160" s="1212"/>
      <c r="AL160" s="1396"/>
      <c r="AM160" s="2326"/>
      <c r="AN160" s="479"/>
      <c r="AO160" s="462">
        <f t="shared" si="5"/>
        <v>0</v>
      </c>
      <c r="AP160" s="3559"/>
      <c r="AQ160" s="448"/>
      <c r="AR160" s="449"/>
      <c r="AS160" s="450"/>
      <c r="AT160" s="451"/>
    </row>
    <row r="161" spans="1:46" ht="18" hidden="1" customHeight="1">
      <c r="A161" s="3623"/>
      <c r="B161" s="3559"/>
      <c r="C161" s="448"/>
      <c r="D161" s="449"/>
      <c r="E161" s="450"/>
      <c r="F161" s="451"/>
      <c r="G161" s="3600"/>
      <c r="H161" s="1211"/>
      <c r="I161" s="1212"/>
      <c r="J161" s="1632"/>
      <c r="K161" s="1212"/>
      <c r="L161" s="1324"/>
      <c r="M161" s="1241">
        <f t="shared" si="10"/>
        <v>0</v>
      </c>
      <c r="N161" s="3600"/>
      <c r="O161" s="1395"/>
      <c r="P161" s="1212"/>
      <c r="Q161" s="1396"/>
      <c r="R161" s="1324"/>
      <c r="S161" s="1212"/>
      <c r="T161" s="1241">
        <f t="shared" si="11"/>
        <v>0</v>
      </c>
      <c r="U161" s="3600"/>
      <c r="V161" s="1211"/>
      <c r="W161" s="1212"/>
      <c r="X161" s="1396"/>
      <c r="Y161" s="1458"/>
      <c r="Z161" s="1458"/>
      <c r="AA161" s="1241">
        <f t="shared" si="0"/>
        <v>0</v>
      </c>
      <c r="AB161" s="3600"/>
      <c r="AC161" s="1211"/>
      <c r="AD161" s="1395"/>
      <c r="AE161" s="1213"/>
      <c r="AF161" s="1324"/>
      <c r="AG161" s="1324"/>
      <c r="AH161" s="1239">
        <f t="shared" si="12"/>
        <v>0</v>
      </c>
      <c r="AI161" s="3965"/>
      <c r="AJ161" s="1211"/>
      <c r="AK161" s="1212"/>
      <c r="AL161" s="1396"/>
      <c r="AM161" s="2326"/>
      <c r="AN161" s="479"/>
      <c r="AO161" s="462">
        <f t="shared" si="5"/>
        <v>0</v>
      </c>
      <c r="AP161" s="3559"/>
      <c r="AQ161" s="448"/>
      <c r="AR161" s="449"/>
      <c r="AS161" s="450"/>
      <c r="AT161" s="451"/>
    </row>
    <row r="162" spans="1:46" ht="18" hidden="1" customHeight="1">
      <c r="A162" s="3623"/>
      <c r="B162" s="3559"/>
      <c r="C162" s="448"/>
      <c r="D162" s="449"/>
      <c r="E162" s="450"/>
      <c r="F162" s="451"/>
      <c r="G162" s="3600"/>
      <c r="H162" s="1211"/>
      <c r="I162" s="1212"/>
      <c r="J162" s="1632"/>
      <c r="K162" s="1212"/>
      <c r="L162" s="1324"/>
      <c r="M162" s="1241">
        <f t="shared" si="10"/>
        <v>0</v>
      </c>
      <c r="N162" s="3600"/>
      <c r="O162" s="1395"/>
      <c r="P162" s="1212"/>
      <c r="Q162" s="1396"/>
      <c r="R162" s="1324"/>
      <c r="S162" s="1212"/>
      <c r="T162" s="1241">
        <f t="shared" si="11"/>
        <v>0</v>
      </c>
      <c r="U162" s="3600"/>
      <c r="V162" s="1211"/>
      <c r="W162" s="1212"/>
      <c r="X162" s="1396"/>
      <c r="Y162" s="1458"/>
      <c r="Z162" s="1458"/>
      <c r="AA162" s="1241">
        <f t="shared" si="0"/>
        <v>0</v>
      </c>
      <c r="AB162" s="3600"/>
      <c r="AC162" s="1211"/>
      <c r="AD162" s="1395"/>
      <c r="AE162" s="1213"/>
      <c r="AF162" s="1324"/>
      <c r="AG162" s="1324"/>
      <c r="AH162" s="1239">
        <f t="shared" si="12"/>
        <v>0</v>
      </c>
      <c r="AI162" s="3965"/>
      <c r="AJ162" s="1211"/>
      <c r="AK162" s="1212"/>
      <c r="AL162" s="1396"/>
      <c r="AM162" s="2326"/>
      <c r="AN162" s="479"/>
      <c r="AO162" s="462">
        <f t="shared" si="5"/>
        <v>0</v>
      </c>
      <c r="AP162" s="3559"/>
      <c r="AQ162" s="448"/>
      <c r="AR162" s="449"/>
      <c r="AS162" s="450"/>
      <c r="AT162" s="451"/>
    </row>
    <row r="163" spans="1:46" ht="18" hidden="1" customHeight="1">
      <c r="A163" s="3623"/>
      <c r="B163" s="3559"/>
      <c r="C163" s="448"/>
      <c r="D163" s="449"/>
      <c r="E163" s="450"/>
      <c r="F163" s="451"/>
      <c r="G163" s="3600"/>
      <c r="H163" s="1211"/>
      <c r="I163" s="1212"/>
      <c r="J163" s="1632"/>
      <c r="K163" s="1212"/>
      <c r="L163" s="1324"/>
      <c r="M163" s="1241">
        <f t="shared" si="10"/>
        <v>0</v>
      </c>
      <c r="N163" s="3600"/>
      <c r="O163" s="1395"/>
      <c r="P163" s="1212"/>
      <c r="Q163" s="1396"/>
      <c r="R163" s="1324"/>
      <c r="S163" s="1212"/>
      <c r="T163" s="1241">
        <f t="shared" si="11"/>
        <v>0</v>
      </c>
      <c r="U163" s="3600"/>
      <c r="V163" s="1211"/>
      <c r="W163" s="1212"/>
      <c r="X163" s="1396"/>
      <c r="Y163" s="1458"/>
      <c r="Z163" s="1458"/>
      <c r="AA163" s="1241">
        <f t="shared" si="0"/>
        <v>0</v>
      </c>
      <c r="AB163" s="3600"/>
      <c r="AC163" s="1211"/>
      <c r="AD163" s="1395"/>
      <c r="AE163" s="1213"/>
      <c r="AF163" s="1324"/>
      <c r="AG163" s="1324"/>
      <c r="AH163" s="1239">
        <f t="shared" si="12"/>
        <v>0</v>
      </c>
      <c r="AI163" s="3965"/>
      <c r="AJ163" s="1211"/>
      <c r="AK163" s="1212"/>
      <c r="AL163" s="1396"/>
      <c r="AM163" s="2326"/>
      <c r="AN163" s="479"/>
      <c r="AO163" s="462">
        <f t="shared" si="5"/>
        <v>0</v>
      </c>
      <c r="AP163" s="3559"/>
      <c r="AQ163" s="448"/>
      <c r="AR163" s="449"/>
      <c r="AS163" s="450"/>
      <c r="AT163" s="451"/>
    </row>
    <row r="164" spans="1:46" ht="18" hidden="1" customHeight="1">
      <c r="A164" s="3623"/>
      <c r="B164" s="3559"/>
      <c r="C164" s="448"/>
      <c r="D164" s="449"/>
      <c r="E164" s="450"/>
      <c r="F164" s="451"/>
      <c r="G164" s="3600"/>
      <c r="H164" s="1211"/>
      <c r="I164" s="1212"/>
      <c r="J164" s="1632">
        <v>3.1</v>
      </c>
      <c r="K164" s="1212"/>
      <c r="L164" s="1324"/>
      <c r="M164" s="1241">
        <f t="shared" si="10"/>
        <v>0</v>
      </c>
      <c r="N164" s="3600"/>
      <c r="O164" s="1395"/>
      <c r="P164" s="1212">
        <v>4.5999999999999996</v>
      </c>
      <c r="Q164" s="1396">
        <v>2.2000000000000002</v>
      </c>
      <c r="R164" s="1324"/>
      <c r="S164" s="1212"/>
      <c r="T164" s="1241">
        <f t="shared" si="11"/>
        <v>0</v>
      </c>
      <c r="U164" s="3600"/>
      <c r="V164" s="1211"/>
      <c r="W164" s="1212"/>
      <c r="X164" s="1396"/>
      <c r="Y164" s="1458"/>
      <c r="Z164" s="1458"/>
      <c r="AA164" s="1241">
        <f t="shared" si="0"/>
        <v>0</v>
      </c>
      <c r="AB164" s="3600"/>
      <c r="AC164" s="1211"/>
      <c r="AD164" s="1395"/>
      <c r="AE164" s="1213"/>
      <c r="AF164" s="1324"/>
      <c r="AG164" s="1324"/>
      <c r="AH164" s="1239">
        <f t="shared" si="12"/>
        <v>0</v>
      </c>
      <c r="AI164" s="3965"/>
      <c r="AJ164" s="1211"/>
      <c r="AK164" s="1212"/>
      <c r="AL164" s="1396"/>
      <c r="AM164" s="2326"/>
      <c r="AN164" s="479"/>
      <c r="AO164" s="462">
        <f t="shared" si="5"/>
        <v>0</v>
      </c>
      <c r="AP164" s="3559"/>
      <c r="AQ164" s="448"/>
      <c r="AR164" s="449"/>
      <c r="AS164" s="450"/>
      <c r="AT164" s="451"/>
    </row>
    <row r="165" spans="1:46" ht="18" hidden="1" customHeight="1">
      <c r="A165" s="3623"/>
      <c r="B165" s="3559"/>
      <c r="C165" s="448"/>
      <c r="D165" s="449"/>
      <c r="E165" s="450"/>
      <c r="F165" s="451"/>
      <c r="G165" s="3600"/>
      <c r="H165" s="1211"/>
      <c r="I165" s="1212"/>
      <c r="J165" s="1632"/>
      <c r="K165" s="1212"/>
      <c r="L165" s="1324"/>
      <c r="M165" s="1241">
        <f t="shared" si="10"/>
        <v>0</v>
      </c>
      <c r="N165" s="3600"/>
      <c r="O165" s="1395"/>
      <c r="P165" s="1212"/>
      <c r="Q165" s="1396"/>
      <c r="R165" s="1324"/>
      <c r="S165" s="1212"/>
      <c r="T165" s="1241">
        <f t="shared" si="11"/>
        <v>0</v>
      </c>
      <c r="U165" s="3600"/>
      <c r="V165" s="1211"/>
      <c r="W165" s="1212"/>
      <c r="X165" s="1396"/>
      <c r="Y165" s="1458"/>
      <c r="Z165" s="1458"/>
      <c r="AA165" s="1241">
        <f t="shared" si="0"/>
        <v>0</v>
      </c>
      <c r="AB165" s="3600"/>
      <c r="AC165" s="1211"/>
      <c r="AD165" s="1395"/>
      <c r="AE165" s="1213"/>
      <c r="AF165" s="1324"/>
      <c r="AG165" s="1324"/>
      <c r="AH165" s="1239">
        <f t="shared" si="12"/>
        <v>0</v>
      </c>
      <c r="AI165" s="3965"/>
      <c r="AJ165" s="1211"/>
      <c r="AK165" s="1212"/>
      <c r="AL165" s="1396"/>
      <c r="AM165" s="2326"/>
      <c r="AN165" s="479"/>
      <c r="AO165" s="462">
        <f t="shared" si="5"/>
        <v>0</v>
      </c>
      <c r="AP165" s="3559"/>
      <c r="AQ165" s="448"/>
      <c r="AR165" s="449"/>
      <c r="AS165" s="450"/>
      <c r="AT165" s="451"/>
    </row>
    <row r="166" spans="1:46" ht="18" hidden="1" customHeight="1">
      <c r="A166" s="3623"/>
      <c r="B166" s="3559"/>
      <c r="C166" s="448"/>
      <c r="D166" s="449"/>
      <c r="E166" s="450"/>
      <c r="F166" s="451"/>
      <c r="G166" s="3600"/>
      <c r="H166" s="1211"/>
      <c r="I166" s="1212"/>
      <c r="J166" s="1632"/>
      <c r="K166" s="1212"/>
      <c r="L166" s="1324"/>
      <c r="M166" s="1241">
        <f t="shared" si="10"/>
        <v>0</v>
      </c>
      <c r="N166" s="3600"/>
      <c r="O166" s="1395"/>
      <c r="P166" s="1212"/>
      <c r="Q166" s="1396"/>
      <c r="R166" s="1324"/>
      <c r="S166" s="1212"/>
      <c r="T166" s="1241">
        <f t="shared" si="11"/>
        <v>0</v>
      </c>
      <c r="U166" s="3600"/>
      <c r="V166" s="1211"/>
      <c r="W166" s="1212"/>
      <c r="X166" s="1396"/>
      <c r="Y166" s="1458"/>
      <c r="Z166" s="1458"/>
      <c r="AA166" s="1241">
        <f t="shared" si="0"/>
        <v>0</v>
      </c>
      <c r="AB166" s="3600"/>
      <c r="AC166" s="1211"/>
      <c r="AD166" s="1395"/>
      <c r="AE166" s="1213"/>
      <c r="AF166" s="1324"/>
      <c r="AG166" s="1324"/>
      <c r="AH166" s="1239">
        <f t="shared" si="12"/>
        <v>0</v>
      </c>
      <c r="AI166" s="3965"/>
      <c r="AJ166" s="1211"/>
      <c r="AK166" s="1212"/>
      <c r="AL166" s="1396"/>
      <c r="AM166" s="2326"/>
      <c r="AN166" s="479"/>
      <c r="AO166" s="462">
        <f t="shared" si="5"/>
        <v>0</v>
      </c>
      <c r="AP166" s="3559"/>
      <c r="AQ166" s="448"/>
      <c r="AR166" s="449"/>
      <c r="AS166" s="450"/>
      <c r="AT166" s="451"/>
    </row>
    <row r="167" spans="1:46" ht="18" hidden="1" customHeight="1">
      <c r="A167" s="3623"/>
      <c r="B167" s="3559"/>
      <c r="C167" s="448"/>
      <c r="D167" s="449"/>
      <c r="E167" s="450"/>
      <c r="F167" s="451"/>
      <c r="G167" s="3600"/>
      <c r="H167" s="1211"/>
      <c r="I167" s="1212"/>
      <c r="J167" s="1632"/>
      <c r="K167" s="1212"/>
      <c r="L167" s="1324"/>
      <c r="M167" s="1241">
        <f t="shared" si="10"/>
        <v>0</v>
      </c>
      <c r="N167" s="3600"/>
      <c r="O167" s="1395"/>
      <c r="P167" s="1212"/>
      <c r="Q167" s="1396"/>
      <c r="R167" s="1324"/>
      <c r="S167" s="1212"/>
      <c r="T167" s="1241">
        <f t="shared" si="11"/>
        <v>0</v>
      </c>
      <c r="U167" s="3600"/>
      <c r="V167" s="1211"/>
      <c r="W167" s="1212"/>
      <c r="X167" s="1396"/>
      <c r="Y167" s="1458"/>
      <c r="Z167" s="1458"/>
      <c r="AA167" s="1241">
        <f t="shared" si="0"/>
        <v>0</v>
      </c>
      <c r="AB167" s="3600"/>
      <c r="AC167" s="1211"/>
      <c r="AD167" s="1395"/>
      <c r="AE167" s="1213"/>
      <c r="AF167" s="1324"/>
      <c r="AG167" s="1324"/>
      <c r="AH167" s="1239">
        <f t="shared" si="12"/>
        <v>0</v>
      </c>
      <c r="AI167" s="3965"/>
      <c r="AJ167" s="1211"/>
      <c r="AK167" s="1212"/>
      <c r="AL167" s="1396"/>
      <c r="AM167" s="2326"/>
      <c r="AN167" s="479"/>
      <c r="AO167" s="462">
        <f t="shared" si="5"/>
        <v>0</v>
      </c>
      <c r="AP167" s="3559"/>
      <c r="AQ167" s="448"/>
      <c r="AR167" s="449"/>
      <c r="AS167" s="450"/>
      <c r="AT167" s="451"/>
    </row>
    <row r="168" spans="1:46" ht="18" hidden="1" customHeight="1">
      <c r="A168" s="3645"/>
      <c r="B168" s="3560"/>
      <c r="C168" s="454"/>
      <c r="D168" s="455"/>
      <c r="E168" s="456"/>
      <c r="F168" s="457"/>
      <c r="G168" s="3601"/>
      <c r="H168" s="1225"/>
      <c r="I168" s="1226"/>
      <c r="J168" s="1638"/>
      <c r="K168" s="1226"/>
      <c r="L168" s="1326"/>
      <c r="M168" s="1241">
        <f t="shared" si="10"/>
        <v>0</v>
      </c>
      <c r="N168" s="3601"/>
      <c r="O168" s="1399"/>
      <c r="P168" s="1226"/>
      <c r="Q168" s="1400"/>
      <c r="R168" s="1326"/>
      <c r="S168" s="1226"/>
      <c r="T168" s="1241">
        <f t="shared" si="11"/>
        <v>0</v>
      </c>
      <c r="U168" s="3601"/>
      <c r="V168" s="1225"/>
      <c r="W168" s="1226"/>
      <c r="X168" s="1400"/>
      <c r="Y168" s="1506"/>
      <c r="Z168" s="1506"/>
      <c r="AA168" s="1241">
        <f t="shared" si="0"/>
        <v>0</v>
      </c>
      <c r="AB168" s="3601"/>
      <c r="AC168" s="1225"/>
      <c r="AD168" s="1399"/>
      <c r="AE168" s="1227"/>
      <c r="AF168" s="1326"/>
      <c r="AG168" s="1326"/>
      <c r="AH168" s="1239">
        <f t="shared" si="12"/>
        <v>0</v>
      </c>
      <c r="AI168" s="3966"/>
      <c r="AJ168" s="1225"/>
      <c r="AK168" s="1226"/>
      <c r="AL168" s="1400"/>
      <c r="AM168" s="2327"/>
      <c r="AN168" s="480"/>
      <c r="AO168" s="462">
        <f t="shared" si="5"/>
        <v>0</v>
      </c>
      <c r="AP168" s="3560"/>
      <c r="AQ168" s="454"/>
      <c r="AR168" s="455"/>
      <c r="AS168" s="456"/>
      <c r="AT168" s="457"/>
    </row>
    <row r="169" spans="1:46" ht="18" hidden="1" customHeight="1">
      <c r="A169" s="3622" t="s">
        <v>49</v>
      </c>
      <c r="B169" s="3598"/>
      <c r="C169" s="442"/>
      <c r="D169" s="443"/>
      <c r="E169" s="444"/>
      <c r="F169" s="445"/>
      <c r="G169" s="3683"/>
      <c r="H169" s="1238"/>
      <c r="I169" s="1239"/>
      <c r="J169" s="1925"/>
      <c r="K169" s="1239"/>
      <c r="L169" s="1321"/>
      <c r="M169" s="1241">
        <f t="shared" si="10"/>
        <v>0</v>
      </c>
      <c r="N169" s="3683"/>
      <c r="O169" s="1911"/>
      <c r="P169" s="1239"/>
      <c r="Q169" s="2185"/>
      <c r="R169" s="1321"/>
      <c r="S169" s="1239"/>
      <c r="T169" s="1241">
        <f t="shared" si="11"/>
        <v>0</v>
      </c>
      <c r="U169" s="3683"/>
      <c r="V169" s="2183"/>
      <c r="W169" s="1321"/>
      <c r="X169" s="2185"/>
      <c r="Y169" s="1449"/>
      <c r="Z169" s="1449"/>
      <c r="AA169" s="1241">
        <f t="shared" si="0"/>
        <v>0</v>
      </c>
      <c r="AB169" s="3708"/>
      <c r="AC169" s="1238"/>
      <c r="AD169" s="1911"/>
      <c r="AE169" s="1240"/>
      <c r="AF169" s="1321"/>
      <c r="AG169" s="1321"/>
      <c r="AH169" s="1239">
        <f t="shared" si="12"/>
        <v>0</v>
      </c>
      <c r="AI169" s="3969"/>
      <c r="AJ169" s="1238"/>
      <c r="AK169" s="1239"/>
      <c r="AL169" s="2185"/>
      <c r="AM169" s="2328"/>
      <c r="AN169" s="478"/>
      <c r="AO169" s="462">
        <f t="shared" si="5"/>
        <v>0</v>
      </c>
      <c r="AP169" s="3598"/>
      <c r="AQ169" s="442"/>
      <c r="AR169" s="443"/>
      <c r="AS169" s="444"/>
      <c r="AT169" s="445"/>
    </row>
    <row r="170" spans="1:46" ht="18" hidden="1" customHeight="1">
      <c r="A170" s="3623"/>
      <c r="B170" s="3559"/>
      <c r="C170" s="448"/>
      <c r="D170" s="449"/>
      <c r="E170" s="450"/>
      <c r="F170" s="451"/>
      <c r="G170" s="3600"/>
      <c r="H170" s="1211"/>
      <c r="I170" s="1212"/>
      <c r="J170" s="1632"/>
      <c r="K170" s="1212"/>
      <c r="L170" s="1324"/>
      <c r="M170" s="1241">
        <f t="shared" si="10"/>
        <v>0</v>
      </c>
      <c r="N170" s="3600"/>
      <c r="O170" s="1395"/>
      <c r="P170" s="1212"/>
      <c r="Q170" s="1396"/>
      <c r="R170" s="1324"/>
      <c r="S170" s="1212"/>
      <c r="T170" s="1241">
        <f t="shared" si="11"/>
        <v>0</v>
      </c>
      <c r="U170" s="3600"/>
      <c r="V170" s="1211"/>
      <c r="W170" s="1212"/>
      <c r="X170" s="1396"/>
      <c r="Y170" s="1458"/>
      <c r="Z170" s="1458"/>
      <c r="AA170" s="1241">
        <f t="shared" si="0"/>
        <v>0</v>
      </c>
      <c r="AB170" s="3600"/>
      <c r="AC170" s="1211"/>
      <c r="AD170" s="1395"/>
      <c r="AE170" s="1213"/>
      <c r="AF170" s="1324"/>
      <c r="AG170" s="1324"/>
      <c r="AH170" s="1239">
        <f t="shared" si="12"/>
        <v>0</v>
      </c>
      <c r="AI170" s="3965"/>
      <c r="AJ170" s="1211"/>
      <c r="AK170" s="1212"/>
      <c r="AL170" s="1396"/>
      <c r="AM170" s="2326"/>
      <c r="AN170" s="479"/>
      <c r="AO170" s="462">
        <f t="shared" si="5"/>
        <v>0</v>
      </c>
      <c r="AP170" s="3559"/>
      <c r="AQ170" s="448"/>
      <c r="AR170" s="449"/>
      <c r="AS170" s="450"/>
      <c r="AT170" s="451"/>
    </row>
    <row r="171" spans="1:46" ht="18" hidden="1" customHeight="1">
      <c r="A171" s="3623"/>
      <c r="B171" s="3559"/>
      <c r="C171" s="448"/>
      <c r="D171" s="449"/>
      <c r="E171" s="450"/>
      <c r="F171" s="451"/>
      <c r="G171" s="3600"/>
      <c r="H171" s="1211"/>
      <c r="I171" s="1212"/>
      <c r="J171" s="1632"/>
      <c r="K171" s="1212"/>
      <c r="L171" s="1324"/>
      <c r="M171" s="1241">
        <f t="shared" si="10"/>
        <v>0</v>
      </c>
      <c r="N171" s="3600"/>
      <c r="O171" s="1395"/>
      <c r="P171" s="1212"/>
      <c r="Q171" s="1396"/>
      <c r="R171" s="1324"/>
      <c r="S171" s="1212"/>
      <c r="T171" s="1241">
        <f t="shared" si="11"/>
        <v>0</v>
      </c>
      <c r="U171" s="3600"/>
      <c r="V171" s="1211"/>
      <c r="W171" s="1212"/>
      <c r="X171" s="1396"/>
      <c r="Y171" s="1458"/>
      <c r="Z171" s="1458"/>
      <c r="AA171" s="1241">
        <f t="shared" si="0"/>
        <v>0</v>
      </c>
      <c r="AB171" s="3600"/>
      <c r="AC171" s="1211"/>
      <c r="AD171" s="1395"/>
      <c r="AE171" s="1213"/>
      <c r="AF171" s="1324"/>
      <c r="AG171" s="1324"/>
      <c r="AH171" s="1239">
        <f t="shared" si="12"/>
        <v>0</v>
      </c>
      <c r="AI171" s="3965"/>
      <c r="AJ171" s="1211"/>
      <c r="AK171" s="1212"/>
      <c r="AL171" s="1396"/>
      <c r="AM171" s="2326"/>
      <c r="AN171" s="479"/>
      <c r="AO171" s="462">
        <f t="shared" si="5"/>
        <v>0</v>
      </c>
      <c r="AP171" s="3559"/>
      <c r="AQ171" s="448"/>
      <c r="AR171" s="449"/>
      <c r="AS171" s="450"/>
      <c r="AT171" s="451"/>
    </row>
    <row r="172" spans="1:46" ht="18" hidden="1" customHeight="1">
      <c r="A172" s="3623"/>
      <c r="B172" s="3559"/>
      <c r="C172" s="448"/>
      <c r="D172" s="449"/>
      <c r="E172" s="450"/>
      <c r="F172" s="451"/>
      <c r="G172" s="3600"/>
      <c r="H172" s="1211"/>
      <c r="I172" s="1212"/>
      <c r="J172" s="1632"/>
      <c r="K172" s="1212"/>
      <c r="L172" s="1324"/>
      <c r="M172" s="1241">
        <f t="shared" si="10"/>
        <v>0</v>
      </c>
      <c r="N172" s="3600"/>
      <c r="O172" s="1395"/>
      <c r="P172" s="1212"/>
      <c r="Q172" s="1396"/>
      <c r="R172" s="1324"/>
      <c r="S172" s="1212"/>
      <c r="T172" s="1241">
        <f t="shared" si="11"/>
        <v>0</v>
      </c>
      <c r="U172" s="3600"/>
      <c r="V172" s="1211"/>
      <c r="W172" s="1212"/>
      <c r="X172" s="1396"/>
      <c r="Y172" s="1458"/>
      <c r="Z172" s="1458"/>
      <c r="AA172" s="1241">
        <f t="shared" si="0"/>
        <v>0</v>
      </c>
      <c r="AB172" s="3600"/>
      <c r="AC172" s="1211"/>
      <c r="AD172" s="1395"/>
      <c r="AE172" s="1213"/>
      <c r="AF172" s="1324"/>
      <c r="AG172" s="1324"/>
      <c r="AH172" s="1239">
        <f t="shared" si="12"/>
        <v>0</v>
      </c>
      <c r="AI172" s="3965"/>
      <c r="AJ172" s="1211"/>
      <c r="AK172" s="1212"/>
      <c r="AL172" s="1396"/>
      <c r="AM172" s="2326"/>
      <c r="AN172" s="479"/>
      <c r="AO172" s="462">
        <f t="shared" si="5"/>
        <v>0</v>
      </c>
      <c r="AP172" s="3559"/>
      <c r="AQ172" s="448"/>
      <c r="AR172" s="449"/>
      <c r="AS172" s="450"/>
      <c r="AT172" s="451"/>
    </row>
    <row r="173" spans="1:46" ht="18" hidden="1" customHeight="1">
      <c r="A173" s="3623"/>
      <c r="B173" s="3559"/>
      <c r="C173" s="448"/>
      <c r="D173" s="449"/>
      <c r="E173" s="450"/>
      <c r="F173" s="451"/>
      <c r="G173" s="3600"/>
      <c r="H173" s="1211"/>
      <c r="I173" s="1212"/>
      <c r="J173" s="1632"/>
      <c r="K173" s="1212"/>
      <c r="L173" s="1324"/>
      <c r="M173" s="1241">
        <f t="shared" ref="M173:M203" si="13">L173*Q173</f>
        <v>0</v>
      </c>
      <c r="N173" s="3600"/>
      <c r="O173" s="1395"/>
      <c r="P173" s="1212"/>
      <c r="Q173" s="1396"/>
      <c r="R173" s="1324"/>
      <c r="S173" s="1212"/>
      <c r="T173" s="1241">
        <f t="shared" ref="T173:T188" si="14">S173*J173</f>
        <v>0</v>
      </c>
      <c r="U173" s="3600"/>
      <c r="V173" s="1211"/>
      <c r="W173" s="1212"/>
      <c r="X173" s="1396"/>
      <c r="Y173" s="1458"/>
      <c r="Z173" s="1458"/>
      <c r="AA173" s="1241">
        <f t="shared" si="0"/>
        <v>0</v>
      </c>
      <c r="AB173" s="3600"/>
      <c r="AC173" s="1211"/>
      <c r="AD173" s="1395"/>
      <c r="AE173" s="1213"/>
      <c r="AF173" s="1324"/>
      <c r="AG173" s="1324"/>
      <c r="AH173" s="1239">
        <f t="shared" si="12"/>
        <v>0</v>
      </c>
      <c r="AI173" s="3965"/>
      <c r="AJ173" s="1211"/>
      <c r="AK173" s="1212"/>
      <c r="AL173" s="1396"/>
      <c r="AM173" s="2326"/>
      <c r="AN173" s="479"/>
      <c r="AO173" s="462">
        <f t="shared" si="5"/>
        <v>0</v>
      </c>
      <c r="AP173" s="3559"/>
      <c r="AQ173" s="448"/>
      <c r="AR173" s="449"/>
      <c r="AS173" s="450"/>
      <c r="AT173" s="451"/>
    </row>
    <row r="174" spans="1:46" ht="18" hidden="1" customHeight="1">
      <c r="A174" s="3623"/>
      <c r="B174" s="3559"/>
      <c r="C174" s="448"/>
      <c r="D174" s="449"/>
      <c r="E174" s="450"/>
      <c r="F174" s="451"/>
      <c r="G174" s="3600"/>
      <c r="H174" s="1211"/>
      <c r="I174" s="1212"/>
      <c r="J174" s="1632"/>
      <c r="K174" s="1212"/>
      <c r="L174" s="1324"/>
      <c r="M174" s="1241">
        <f t="shared" si="13"/>
        <v>0</v>
      </c>
      <c r="N174" s="3600"/>
      <c r="O174" s="1395"/>
      <c r="P174" s="1212"/>
      <c r="Q174" s="1396"/>
      <c r="R174" s="1324"/>
      <c r="S174" s="1212"/>
      <c r="T174" s="1241">
        <f t="shared" si="14"/>
        <v>0</v>
      </c>
      <c r="U174" s="3600"/>
      <c r="V174" s="1211"/>
      <c r="W174" s="1212"/>
      <c r="X174" s="1396"/>
      <c r="Y174" s="1458"/>
      <c r="Z174" s="1458"/>
      <c r="AA174" s="1241">
        <f t="shared" si="0"/>
        <v>0</v>
      </c>
      <c r="AB174" s="3600"/>
      <c r="AC174" s="1211"/>
      <c r="AD174" s="1395"/>
      <c r="AE174" s="1213"/>
      <c r="AF174" s="1324"/>
      <c r="AG174" s="1324"/>
      <c r="AH174" s="1239">
        <f t="shared" si="12"/>
        <v>0</v>
      </c>
      <c r="AI174" s="3965"/>
      <c r="AJ174" s="1211"/>
      <c r="AK174" s="1212"/>
      <c r="AL174" s="1396"/>
      <c r="AM174" s="2326"/>
      <c r="AN174" s="479"/>
      <c r="AO174" s="462">
        <f t="shared" si="5"/>
        <v>0</v>
      </c>
      <c r="AP174" s="3559"/>
      <c r="AQ174" s="448"/>
      <c r="AR174" s="449"/>
      <c r="AS174" s="450"/>
      <c r="AT174" s="451"/>
    </row>
    <row r="175" spans="1:46" ht="18" hidden="1" customHeight="1">
      <c r="A175" s="3623"/>
      <c r="B175" s="3559"/>
      <c r="C175" s="448"/>
      <c r="D175" s="449"/>
      <c r="E175" s="450"/>
      <c r="F175" s="451"/>
      <c r="G175" s="3600"/>
      <c r="H175" s="1211"/>
      <c r="I175" s="1212"/>
      <c r="J175" s="1632"/>
      <c r="K175" s="1212"/>
      <c r="L175" s="1324"/>
      <c r="M175" s="1241">
        <f t="shared" si="13"/>
        <v>0</v>
      </c>
      <c r="N175" s="3600"/>
      <c r="O175" s="1395"/>
      <c r="P175" s="1212"/>
      <c r="Q175" s="1396"/>
      <c r="R175" s="1324"/>
      <c r="S175" s="1212"/>
      <c r="T175" s="1241">
        <f t="shared" si="14"/>
        <v>0</v>
      </c>
      <c r="U175" s="3600"/>
      <c r="V175" s="1211"/>
      <c r="W175" s="1212"/>
      <c r="X175" s="1396"/>
      <c r="Y175" s="1458"/>
      <c r="Z175" s="1458"/>
      <c r="AA175" s="1241">
        <f t="shared" si="0"/>
        <v>0</v>
      </c>
      <c r="AB175" s="3600"/>
      <c r="AC175" s="1211"/>
      <c r="AD175" s="1395"/>
      <c r="AE175" s="1213"/>
      <c r="AF175" s="1324"/>
      <c r="AG175" s="1324"/>
      <c r="AH175" s="1239">
        <f t="shared" si="12"/>
        <v>0</v>
      </c>
      <c r="AI175" s="3965"/>
      <c r="AJ175" s="1211"/>
      <c r="AK175" s="1212"/>
      <c r="AL175" s="1396"/>
      <c r="AM175" s="2326"/>
      <c r="AN175" s="479"/>
      <c r="AO175" s="462">
        <f t="shared" si="5"/>
        <v>0</v>
      </c>
      <c r="AP175" s="3559"/>
      <c r="AQ175" s="448"/>
      <c r="AR175" s="449"/>
      <c r="AS175" s="450"/>
      <c r="AT175" s="451"/>
    </row>
    <row r="176" spans="1:46" ht="18" hidden="1" customHeight="1">
      <c r="A176" s="3623"/>
      <c r="B176" s="3559"/>
      <c r="C176" s="448"/>
      <c r="D176" s="449"/>
      <c r="E176" s="450"/>
      <c r="F176" s="451"/>
      <c r="G176" s="3600"/>
      <c r="H176" s="1211"/>
      <c r="I176" s="1212"/>
      <c r="J176" s="1632"/>
      <c r="K176" s="1212"/>
      <c r="L176" s="1324"/>
      <c r="M176" s="1241">
        <f t="shared" si="13"/>
        <v>0</v>
      </c>
      <c r="N176" s="3600"/>
      <c r="O176" s="1395"/>
      <c r="P176" s="1212"/>
      <c r="Q176" s="1396"/>
      <c r="R176" s="1324"/>
      <c r="S176" s="1212"/>
      <c r="T176" s="1241">
        <f t="shared" si="14"/>
        <v>0</v>
      </c>
      <c r="U176" s="3600"/>
      <c r="V176" s="1211"/>
      <c r="W176" s="1212"/>
      <c r="X176" s="1396"/>
      <c r="Y176" s="1458"/>
      <c r="Z176" s="1458"/>
      <c r="AA176" s="1241">
        <f t="shared" si="0"/>
        <v>0</v>
      </c>
      <c r="AB176" s="3600"/>
      <c r="AC176" s="1211"/>
      <c r="AD176" s="1395"/>
      <c r="AE176" s="1213"/>
      <c r="AF176" s="1324"/>
      <c r="AG176" s="1324"/>
      <c r="AH176" s="1239">
        <f t="shared" si="12"/>
        <v>0</v>
      </c>
      <c r="AI176" s="3965"/>
      <c r="AJ176" s="1211"/>
      <c r="AK176" s="1212"/>
      <c r="AL176" s="1396"/>
      <c r="AM176" s="2326"/>
      <c r="AN176" s="479"/>
      <c r="AO176" s="462">
        <f t="shared" si="5"/>
        <v>0</v>
      </c>
      <c r="AP176" s="3559"/>
      <c r="AQ176" s="448"/>
      <c r="AR176" s="449"/>
      <c r="AS176" s="450"/>
      <c r="AT176" s="451"/>
    </row>
    <row r="177" spans="1:46" ht="18" hidden="1" customHeight="1">
      <c r="A177" s="3623"/>
      <c r="B177" s="3559"/>
      <c r="C177" s="448"/>
      <c r="D177" s="449"/>
      <c r="E177" s="450"/>
      <c r="F177" s="451"/>
      <c r="G177" s="3600"/>
      <c r="H177" s="1211"/>
      <c r="I177" s="1212"/>
      <c r="J177" s="1632"/>
      <c r="K177" s="1212"/>
      <c r="L177" s="1324"/>
      <c r="M177" s="1241">
        <f t="shared" si="13"/>
        <v>0</v>
      </c>
      <c r="N177" s="3600"/>
      <c r="O177" s="1395"/>
      <c r="P177" s="1212"/>
      <c r="Q177" s="1396"/>
      <c r="R177" s="1324"/>
      <c r="S177" s="1212"/>
      <c r="T177" s="1241">
        <f t="shared" si="14"/>
        <v>0</v>
      </c>
      <c r="U177" s="3600"/>
      <c r="V177" s="1211"/>
      <c r="W177" s="1212"/>
      <c r="X177" s="1396"/>
      <c r="Y177" s="1458"/>
      <c r="Z177" s="1458"/>
      <c r="AA177" s="1241">
        <f t="shared" si="0"/>
        <v>0</v>
      </c>
      <c r="AB177" s="3600"/>
      <c r="AC177" s="1211"/>
      <c r="AD177" s="1395"/>
      <c r="AE177" s="1213"/>
      <c r="AF177" s="1324"/>
      <c r="AG177" s="1324"/>
      <c r="AH177" s="1239">
        <f t="shared" ref="AH177:AH205" si="15">AG177*AE177</f>
        <v>0</v>
      </c>
      <c r="AI177" s="3965"/>
      <c r="AJ177" s="1211"/>
      <c r="AK177" s="1212"/>
      <c r="AL177" s="1396"/>
      <c r="AM177" s="2326"/>
      <c r="AN177" s="479"/>
      <c r="AO177" s="462">
        <f t="shared" si="5"/>
        <v>0</v>
      </c>
      <c r="AP177" s="3559"/>
      <c r="AQ177" s="448"/>
      <c r="AR177" s="449"/>
      <c r="AS177" s="450"/>
      <c r="AT177" s="451"/>
    </row>
    <row r="178" spans="1:46" ht="18" hidden="1" customHeight="1">
      <c r="A178" s="3623"/>
      <c r="B178" s="3559"/>
      <c r="C178" s="448"/>
      <c r="D178" s="449"/>
      <c r="E178" s="450"/>
      <c r="F178" s="451"/>
      <c r="G178" s="3600"/>
      <c r="H178" s="1211"/>
      <c r="I178" s="1212"/>
      <c r="J178" s="1632"/>
      <c r="K178" s="1212"/>
      <c r="L178" s="1324"/>
      <c r="M178" s="1241">
        <f t="shared" si="13"/>
        <v>0</v>
      </c>
      <c r="N178" s="3600"/>
      <c r="O178" s="1395"/>
      <c r="P178" s="1212"/>
      <c r="Q178" s="1396"/>
      <c r="R178" s="1324"/>
      <c r="S178" s="1212"/>
      <c r="T178" s="1241">
        <f t="shared" si="14"/>
        <v>0</v>
      </c>
      <c r="U178" s="3600"/>
      <c r="V178" s="1211"/>
      <c r="W178" s="1212"/>
      <c r="X178" s="1396"/>
      <c r="Y178" s="1458"/>
      <c r="Z178" s="1458"/>
      <c r="AA178" s="1241">
        <f t="shared" si="0"/>
        <v>0</v>
      </c>
      <c r="AB178" s="3600"/>
      <c r="AC178" s="1211"/>
      <c r="AD178" s="1395"/>
      <c r="AE178" s="1213"/>
      <c r="AF178" s="1324"/>
      <c r="AG178" s="1324"/>
      <c r="AH178" s="1239">
        <f t="shared" si="15"/>
        <v>0</v>
      </c>
      <c r="AI178" s="3965"/>
      <c r="AJ178" s="1211"/>
      <c r="AK178" s="1212"/>
      <c r="AL178" s="1396"/>
      <c r="AM178" s="2326"/>
      <c r="AN178" s="479"/>
      <c r="AO178" s="462">
        <f t="shared" si="5"/>
        <v>0</v>
      </c>
      <c r="AP178" s="3559"/>
      <c r="AQ178" s="448"/>
      <c r="AR178" s="449"/>
      <c r="AS178" s="450"/>
      <c r="AT178" s="451"/>
    </row>
    <row r="179" spans="1:46" ht="18" hidden="1" customHeight="1">
      <c r="A179" s="3623"/>
      <c r="B179" s="3559"/>
      <c r="C179" s="448"/>
      <c r="D179" s="449"/>
      <c r="E179" s="450"/>
      <c r="F179" s="451"/>
      <c r="G179" s="3600"/>
      <c r="H179" s="1211"/>
      <c r="I179" s="1212"/>
      <c r="J179" s="1632"/>
      <c r="K179" s="1212"/>
      <c r="L179" s="1324"/>
      <c r="M179" s="1241">
        <f t="shared" si="13"/>
        <v>0</v>
      </c>
      <c r="N179" s="3600"/>
      <c r="O179" s="1395"/>
      <c r="P179" s="1212"/>
      <c r="Q179" s="1396"/>
      <c r="R179" s="1324"/>
      <c r="S179" s="1212"/>
      <c r="T179" s="1241">
        <f t="shared" si="14"/>
        <v>0</v>
      </c>
      <c r="U179" s="3600"/>
      <c r="V179" s="1211"/>
      <c r="W179" s="1212"/>
      <c r="X179" s="1396"/>
      <c r="Y179" s="1458"/>
      <c r="Z179" s="1458"/>
      <c r="AA179" s="1241">
        <f t="shared" si="0"/>
        <v>0</v>
      </c>
      <c r="AB179" s="3600"/>
      <c r="AC179" s="1211"/>
      <c r="AD179" s="1395"/>
      <c r="AE179" s="1213"/>
      <c r="AF179" s="1324"/>
      <c r="AG179" s="1324"/>
      <c r="AH179" s="1239">
        <f t="shared" si="15"/>
        <v>0</v>
      </c>
      <c r="AI179" s="3965"/>
      <c r="AJ179" s="1211"/>
      <c r="AK179" s="1212"/>
      <c r="AL179" s="1396"/>
      <c r="AM179" s="2326"/>
      <c r="AN179" s="479"/>
      <c r="AO179" s="462">
        <f t="shared" si="5"/>
        <v>0</v>
      </c>
      <c r="AP179" s="3559"/>
      <c r="AQ179" s="448"/>
      <c r="AR179" s="449"/>
      <c r="AS179" s="450"/>
      <c r="AT179" s="451"/>
    </row>
    <row r="180" spans="1:46" ht="18" hidden="1" customHeight="1">
      <c r="A180" s="3623"/>
      <c r="B180" s="3559"/>
      <c r="C180" s="448"/>
      <c r="D180" s="449"/>
      <c r="E180" s="450"/>
      <c r="F180" s="451"/>
      <c r="G180" s="3600"/>
      <c r="H180" s="1211"/>
      <c r="I180" s="1212"/>
      <c r="J180" s="1632"/>
      <c r="K180" s="1212"/>
      <c r="L180" s="1324"/>
      <c r="M180" s="1241">
        <f t="shared" si="13"/>
        <v>0</v>
      </c>
      <c r="N180" s="3600"/>
      <c r="O180" s="1395"/>
      <c r="P180" s="1212"/>
      <c r="Q180" s="1396"/>
      <c r="R180" s="1324"/>
      <c r="S180" s="1212"/>
      <c r="T180" s="1241">
        <f t="shared" si="14"/>
        <v>0</v>
      </c>
      <c r="U180" s="3600"/>
      <c r="V180" s="1211"/>
      <c r="W180" s="1212"/>
      <c r="X180" s="1396"/>
      <c r="Y180" s="1458"/>
      <c r="Z180" s="1458"/>
      <c r="AA180" s="1241">
        <f t="shared" si="0"/>
        <v>0</v>
      </c>
      <c r="AB180" s="3600"/>
      <c r="AC180" s="1211"/>
      <c r="AD180" s="1395"/>
      <c r="AE180" s="1213"/>
      <c r="AF180" s="1324"/>
      <c r="AG180" s="1324"/>
      <c r="AH180" s="1239">
        <f t="shared" si="15"/>
        <v>0</v>
      </c>
      <c r="AI180" s="3965"/>
      <c r="AJ180" s="1211"/>
      <c r="AK180" s="1212"/>
      <c r="AL180" s="1396"/>
      <c r="AM180" s="2326"/>
      <c r="AN180" s="479"/>
      <c r="AO180" s="462">
        <f t="shared" si="5"/>
        <v>0</v>
      </c>
      <c r="AP180" s="3559"/>
      <c r="AQ180" s="448"/>
      <c r="AR180" s="449"/>
      <c r="AS180" s="450"/>
      <c r="AT180" s="451"/>
    </row>
    <row r="181" spans="1:46" ht="18" hidden="1" customHeight="1">
      <c r="A181" s="3623"/>
      <c r="B181" s="3559"/>
      <c r="C181" s="448"/>
      <c r="D181" s="449"/>
      <c r="E181" s="450"/>
      <c r="F181" s="451"/>
      <c r="G181" s="3600"/>
      <c r="H181" s="1211"/>
      <c r="I181" s="1212"/>
      <c r="J181" s="1632"/>
      <c r="K181" s="1212"/>
      <c r="L181" s="1324"/>
      <c r="M181" s="1241">
        <f t="shared" si="13"/>
        <v>0</v>
      </c>
      <c r="N181" s="3600"/>
      <c r="O181" s="1395"/>
      <c r="P181" s="1212"/>
      <c r="Q181" s="1396"/>
      <c r="R181" s="1324"/>
      <c r="S181" s="1212"/>
      <c r="T181" s="1241">
        <f t="shared" si="14"/>
        <v>0</v>
      </c>
      <c r="U181" s="3600"/>
      <c r="V181" s="1211"/>
      <c r="W181" s="1212"/>
      <c r="X181" s="1396"/>
      <c r="Y181" s="1458"/>
      <c r="Z181" s="1458"/>
      <c r="AA181" s="1241">
        <f t="shared" si="0"/>
        <v>0</v>
      </c>
      <c r="AB181" s="3600"/>
      <c r="AC181" s="1211"/>
      <c r="AD181" s="1395"/>
      <c r="AE181" s="1213"/>
      <c r="AF181" s="1324"/>
      <c r="AG181" s="1324"/>
      <c r="AH181" s="1239">
        <f t="shared" si="15"/>
        <v>0</v>
      </c>
      <c r="AI181" s="3965"/>
      <c r="AJ181" s="1211"/>
      <c r="AK181" s="1212"/>
      <c r="AL181" s="1396"/>
      <c r="AM181" s="2326"/>
      <c r="AN181" s="479"/>
      <c r="AO181" s="462">
        <f t="shared" si="5"/>
        <v>0</v>
      </c>
      <c r="AP181" s="3559"/>
      <c r="AQ181" s="448"/>
      <c r="AR181" s="449"/>
      <c r="AS181" s="450"/>
      <c r="AT181" s="451"/>
    </row>
    <row r="182" spans="1:46" ht="18" hidden="1" customHeight="1">
      <c r="A182" s="3623"/>
      <c r="B182" s="3559"/>
      <c r="C182" s="448"/>
      <c r="D182" s="449"/>
      <c r="E182" s="450"/>
      <c r="F182" s="451"/>
      <c r="G182" s="3600"/>
      <c r="H182" s="1211"/>
      <c r="I182" s="1212"/>
      <c r="J182" s="1632"/>
      <c r="K182" s="1212"/>
      <c r="L182" s="1324"/>
      <c r="M182" s="1241">
        <f t="shared" si="13"/>
        <v>0</v>
      </c>
      <c r="N182" s="3600"/>
      <c r="O182" s="1395"/>
      <c r="P182" s="1212"/>
      <c r="Q182" s="1396"/>
      <c r="R182" s="1324"/>
      <c r="S182" s="1212"/>
      <c r="T182" s="1241">
        <f t="shared" si="14"/>
        <v>0</v>
      </c>
      <c r="U182" s="3600"/>
      <c r="V182" s="1211"/>
      <c r="W182" s="1212"/>
      <c r="X182" s="1396"/>
      <c r="Y182" s="1458"/>
      <c r="Z182" s="1458"/>
      <c r="AA182" s="1241">
        <f t="shared" si="0"/>
        <v>0</v>
      </c>
      <c r="AB182" s="3600"/>
      <c r="AC182" s="1211"/>
      <c r="AD182" s="1395"/>
      <c r="AE182" s="1213"/>
      <c r="AF182" s="1324"/>
      <c r="AG182" s="1324"/>
      <c r="AH182" s="1239">
        <f t="shared" si="15"/>
        <v>0</v>
      </c>
      <c r="AI182" s="3965"/>
      <c r="AJ182" s="1211"/>
      <c r="AK182" s="1212"/>
      <c r="AL182" s="1396"/>
      <c r="AM182" s="2326"/>
      <c r="AN182" s="479"/>
      <c r="AO182" s="462">
        <f t="shared" si="5"/>
        <v>0</v>
      </c>
      <c r="AP182" s="3559"/>
      <c r="AQ182" s="448"/>
      <c r="AR182" s="449"/>
      <c r="AS182" s="450"/>
      <c r="AT182" s="451"/>
    </row>
    <row r="183" spans="1:46" ht="18" hidden="1" customHeight="1">
      <c r="A183" s="3645"/>
      <c r="B183" s="3560"/>
      <c r="C183" s="454"/>
      <c r="D183" s="455"/>
      <c r="E183" s="456"/>
      <c r="F183" s="457"/>
      <c r="G183" s="3601"/>
      <c r="H183" s="1211"/>
      <c r="I183" s="1212"/>
      <c r="J183" s="1632"/>
      <c r="K183" s="1212"/>
      <c r="L183" s="1326"/>
      <c r="M183" s="1241">
        <f t="shared" si="13"/>
        <v>0</v>
      </c>
      <c r="N183" s="3601"/>
      <c r="O183" s="1399"/>
      <c r="P183" s="1226"/>
      <c r="Q183" s="1400"/>
      <c r="R183" s="1326"/>
      <c r="S183" s="1212"/>
      <c r="T183" s="1241">
        <f t="shared" si="14"/>
        <v>0</v>
      </c>
      <c r="U183" s="3601"/>
      <c r="V183" s="1211"/>
      <c r="W183" s="1212"/>
      <c r="X183" s="1396"/>
      <c r="Y183" s="1458"/>
      <c r="Z183" s="1506"/>
      <c r="AA183" s="1241">
        <f t="shared" si="0"/>
        <v>0</v>
      </c>
      <c r="AB183" s="3601"/>
      <c r="AC183" s="1211"/>
      <c r="AD183" s="1395"/>
      <c r="AE183" s="1213"/>
      <c r="AF183" s="1324"/>
      <c r="AG183" s="1326"/>
      <c r="AH183" s="1239">
        <f t="shared" si="15"/>
        <v>0</v>
      </c>
      <c r="AI183" s="3966"/>
      <c r="AJ183" s="1225"/>
      <c r="AK183" s="1226"/>
      <c r="AL183" s="1400"/>
      <c r="AM183" s="2327"/>
      <c r="AN183" s="480"/>
      <c r="AO183" s="462">
        <f t="shared" si="5"/>
        <v>0</v>
      </c>
      <c r="AP183" s="3560"/>
      <c r="AQ183" s="454"/>
      <c r="AR183" s="455"/>
      <c r="AS183" s="456"/>
      <c r="AT183" s="457"/>
    </row>
    <row r="184" spans="1:46" ht="18" customHeight="1" thickBot="1">
      <c r="A184" s="3631" t="s">
        <v>50</v>
      </c>
      <c r="B184" s="3598"/>
      <c r="C184" s="442"/>
      <c r="D184" s="443"/>
      <c r="E184" s="444"/>
      <c r="F184" s="484"/>
      <c r="G184" s="3951" t="s">
        <v>226</v>
      </c>
      <c r="H184" s="1641" t="s">
        <v>278</v>
      </c>
      <c r="I184" s="1926" t="s">
        <v>28</v>
      </c>
      <c r="J184" s="2191">
        <v>1.5</v>
      </c>
      <c r="K184" s="1526" t="s">
        <v>18</v>
      </c>
      <c r="L184" s="1239">
        <v>35</v>
      </c>
      <c r="M184" s="1241">
        <f t="shared" si="13"/>
        <v>52.5</v>
      </c>
      <c r="N184" s="3980" t="s">
        <v>227</v>
      </c>
      <c r="O184" s="1641" t="s">
        <v>27</v>
      </c>
      <c r="P184" s="1926" t="s">
        <v>28</v>
      </c>
      <c r="Q184" s="2191">
        <v>1.5</v>
      </c>
      <c r="R184" s="1526" t="s">
        <v>18</v>
      </c>
      <c r="S184" s="1173">
        <v>35</v>
      </c>
      <c r="T184" s="1175">
        <f t="shared" si="14"/>
        <v>52.5</v>
      </c>
      <c r="U184" s="3653" t="s">
        <v>226</v>
      </c>
      <c r="V184" s="1641" t="s">
        <v>285</v>
      </c>
      <c r="W184" s="1926" t="s">
        <v>28</v>
      </c>
      <c r="X184" s="2191">
        <v>1.5</v>
      </c>
      <c r="Y184" s="2331" t="s">
        <v>18</v>
      </c>
      <c r="Z184" s="1321" t="s">
        <v>41</v>
      </c>
      <c r="AA184" s="1241">
        <f t="shared" si="0"/>
        <v>52.5</v>
      </c>
      <c r="AB184" s="3653" t="s">
        <v>228</v>
      </c>
      <c r="AC184" s="1930" t="s">
        <v>229</v>
      </c>
      <c r="AD184" s="1931"/>
      <c r="AE184" s="2191">
        <v>1.5</v>
      </c>
      <c r="AF184" s="1932" t="s">
        <v>18</v>
      </c>
      <c r="AG184" s="1321" t="s">
        <v>41</v>
      </c>
      <c r="AH184" s="1239">
        <f t="shared" si="15"/>
        <v>52.5</v>
      </c>
      <c r="AI184" s="3967" t="s">
        <v>230</v>
      </c>
      <c r="AJ184" s="1930" t="s">
        <v>231</v>
      </c>
      <c r="AK184" s="3481" t="s">
        <v>759</v>
      </c>
      <c r="AL184" s="2191">
        <v>1.5</v>
      </c>
      <c r="AM184" s="2332" t="s">
        <v>18</v>
      </c>
      <c r="AN184" s="481">
        <v>35</v>
      </c>
      <c r="AO184" s="462">
        <f t="shared" si="5"/>
        <v>52.5</v>
      </c>
      <c r="AP184" s="3598"/>
      <c r="AQ184" s="442"/>
      <c r="AR184" s="443"/>
      <c r="AS184" s="444"/>
      <c r="AT184" s="484"/>
    </row>
    <row r="185" spans="1:46" ht="18" customHeight="1" thickBot="1">
      <c r="A185" s="3559"/>
      <c r="B185" s="3559"/>
      <c r="C185" s="448"/>
      <c r="D185" s="449"/>
      <c r="E185" s="450"/>
      <c r="F185" s="486"/>
      <c r="G185" s="3983"/>
      <c r="H185" s="1652" t="s">
        <v>208</v>
      </c>
      <c r="I185" s="1368"/>
      <c r="J185" s="1966">
        <v>0.2</v>
      </c>
      <c r="K185" s="1201" t="s">
        <v>18</v>
      </c>
      <c r="L185" s="1212">
        <v>100</v>
      </c>
      <c r="M185" s="1241">
        <f t="shared" si="13"/>
        <v>20</v>
      </c>
      <c r="N185" s="3981"/>
      <c r="O185" s="2802" t="s">
        <v>460</v>
      </c>
      <c r="P185" s="1381"/>
      <c r="Q185" s="2828">
        <v>0.2</v>
      </c>
      <c r="R185" s="2766" t="s">
        <v>18</v>
      </c>
      <c r="S185" s="1182">
        <v>100</v>
      </c>
      <c r="T185" s="1184">
        <f t="shared" si="14"/>
        <v>20</v>
      </c>
      <c r="U185" s="3614"/>
      <c r="V185" s="1652"/>
      <c r="W185" s="1367"/>
      <c r="X185" s="2333"/>
      <c r="Y185" s="1353"/>
      <c r="Z185" s="1324" t="s">
        <v>43</v>
      </c>
      <c r="AA185" s="1241">
        <f t="shared" si="0"/>
        <v>0</v>
      </c>
      <c r="AB185" s="3620"/>
      <c r="AC185" s="1652" t="s">
        <v>208</v>
      </c>
      <c r="AD185" s="1368"/>
      <c r="AE185" s="1966">
        <v>0.1</v>
      </c>
      <c r="AF185" s="1201" t="s">
        <v>18</v>
      </c>
      <c r="AG185" s="1324" t="s">
        <v>43</v>
      </c>
      <c r="AH185" s="1239">
        <f t="shared" si="15"/>
        <v>10</v>
      </c>
      <c r="AI185" s="3792"/>
      <c r="AJ185" s="1652"/>
      <c r="AK185" s="1367"/>
      <c r="AL185" s="1615"/>
      <c r="AM185" s="2334"/>
      <c r="AN185" s="482">
        <v>100</v>
      </c>
      <c r="AO185" s="462">
        <f t="shared" si="5"/>
        <v>0</v>
      </c>
      <c r="AP185" s="3559"/>
      <c r="AQ185" s="448"/>
      <c r="AR185" s="449"/>
      <c r="AS185" s="450"/>
      <c r="AT185" s="486"/>
    </row>
    <row r="186" spans="1:46" ht="18" customHeight="1" thickBot="1">
      <c r="A186" s="3559"/>
      <c r="B186" s="3559"/>
      <c r="C186" s="448"/>
      <c r="D186" s="449"/>
      <c r="E186" s="450"/>
      <c r="F186" s="486"/>
      <c r="G186" s="3983"/>
      <c r="H186" s="1652"/>
      <c r="I186" s="1381"/>
      <c r="J186" s="1369"/>
      <c r="K186" s="1201"/>
      <c r="L186" s="1212"/>
      <c r="M186" s="1241">
        <f t="shared" si="13"/>
        <v>0</v>
      </c>
      <c r="N186" s="3981"/>
      <c r="O186" s="1652"/>
      <c r="P186" s="1381"/>
      <c r="Q186" s="1369"/>
      <c r="R186" s="1201"/>
      <c r="S186" s="1182"/>
      <c r="T186" s="1184">
        <f t="shared" si="14"/>
        <v>0</v>
      </c>
      <c r="U186" s="3614"/>
      <c r="V186" s="1652"/>
      <c r="W186" s="1367"/>
      <c r="X186" s="1369"/>
      <c r="Y186" s="1611"/>
      <c r="Z186" s="1324"/>
      <c r="AA186" s="1241">
        <f t="shared" si="0"/>
        <v>0</v>
      </c>
      <c r="AB186" s="3620"/>
      <c r="AC186" s="2335"/>
      <c r="AD186" s="1951"/>
      <c r="AE186" s="1615"/>
      <c r="AF186" s="2336"/>
      <c r="AG186" s="1324"/>
      <c r="AH186" s="1239">
        <f t="shared" si="15"/>
        <v>0</v>
      </c>
      <c r="AI186" s="3792"/>
      <c r="AJ186" s="1181"/>
      <c r="AK186" s="1623"/>
      <c r="AL186" s="1196"/>
      <c r="AM186" s="1487"/>
      <c r="AN186" s="482">
        <v>0</v>
      </c>
      <c r="AO186" s="462">
        <f t="shared" si="5"/>
        <v>0</v>
      </c>
      <c r="AP186" s="3559"/>
      <c r="AQ186" s="448"/>
      <c r="AR186" s="449"/>
      <c r="AS186" s="450"/>
      <c r="AT186" s="486"/>
    </row>
    <row r="187" spans="1:46" ht="18" customHeight="1" thickBot="1">
      <c r="A187" s="3559"/>
      <c r="B187" s="3559"/>
      <c r="C187" s="448"/>
      <c r="D187" s="449"/>
      <c r="E187" s="450"/>
      <c r="F187" s="486"/>
      <c r="G187" s="3983"/>
      <c r="H187" s="1652"/>
      <c r="I187" s="1381"/>
      <c r="J187" s="1369"/>
      <c r="K187" s="1201"/>
      <c r="L187" s="1212"/>
      <c r="M187" s="1241">
        <f t="shared" si="13"/>
        <v>0</v>
      </c>
      <c r="N187" s="3981"/>
      <c r="O187" s="1652"/>
      <c r="P187" s="1381"/>
      <c r="Q187" s="1369"/>
      <c r="R187" s="1201"/>
      <c r="S187" s="1182"/>
      <c r="T187" s="1184">
        <f t="shared" si="14"/>
        <v>0</v>
      </c>
      <c r="U187" s="3614"/>
      <c r="V187" s="1652"/>
      <c r="W187" s="1367"/>
      <c r="X187" s="1369"/>
      <c r="Y187" s="1618"/>
      <c r="Z187" s="1324"/>
      <c r="AA187" s="1241">
        <f t="shared" si="0"/>
        <v>0</v>
      </c>
      <c r="AB187" s="3620"/>
      <c r="AC187" s="2335"/>
      <c r="AD187" s="1957"/>
      <c r="AE187" s="1958"/>
      <c r="AF187" s="2336"/>
      <c r="AG187" s="1324"/>
      <c r="AH187" s="1239">
        <f t="shared" si="15"/>
        <v>0</v>
      </c>
      <c r="AI187" s="3792"/>
      <c r="AJ187" s="1181"/>
      <c r="AK187" s="1623"/>
      <c r="AL187" s="1196"/>
      <c r="AM187" s="1487"/>
      <c r="AN187" s="482">
        <v>0</v>
      </c>
      <c r="AO187" s="462">
        <f t="shared" si="5"/>
        <v>0</v>
      </c>
      <c r="AP187" s="3559"/>
      <c r="AQ187" s="448"/>
      <c r="AR187" s="449"/>
      <c r="AS187" s="450"/>
      <c r="AT187" s="486"/>
    </row>
    <row r="188" spans="1:46" ht="18" customHeight="1" thickBot="1">
      <c r="A188" s="3559"/>
      <c r="B188" s="3559"/>
      <c r="C188" s="448"/>
      <c r="D188" s="449"/>
      <c r="E188" s="450"/>
      <c r="F188" s="486"/>
      <c r="G188" s="3983"/>
      <c r="H188" s="1652"/>
      <c r="I188" s="1381"/>
      <c r="J188" s="1369"/>
      <c r="K188" s="1201"/>
      <c r="L188" s="1212"/>
      <c r="M188" s="1241">
        <f t="shared" si="13"/>
        <v>0</v>
      </c>
      <c r="N188" s="3981"/>
      <c r="O188" s="1652"/>
      <c r="P188" s="1381"/>
      <c r="Q188" s="1369"/>
      <c r="R188" s="1201"/>
      <c r="S188" s="1182"/>
      <c r="T188" s="1184">
        <f t="shared" si="14"/>
        <v>0</v>
      </c>
      <c r="U188" s="3614"/>
      <c r="V188" s="1652"/>
      <c r="W188" s="1367"/>
      <c r="X188" s="1369"/>
      <c r="Y188" s="1618"/>
      <c r="Z188" s="1324"/>
      <c r="AA188" s="1241">
        <f t="shared" si="0"/>
        <v>0</v>
      </c>
      <c r="AB188" s="3620"/>
      <c r="AC188" s="2337"/>
      <c r="AD188" s="1938"/>
      <c r="AE188" s="2338"/>
      <c r="AF188" s="2339"/>
      <c r="AG188" s="1324"/>
      <c r="AH188" s="1239">
        <f t="shared" si="15"/>
        <v>0</v>
      </c>
      <c r="AI188" s="3792"/>
      <c r="AJ188" s="1181"/>
      <c r="AK188" s="1623"/>
      <c r="AL188" s="1196"/>
      <c r="AM188" s="1487"/>
      <c r="AN188" s="482"/>
      <c r="AO188" s="462">
        <f t="shared" si="5"/>
        <v>0</v>
      </c>
      <c r="AP188" s="3559"/>
      <c r="AQ188" s="448"/>
      <c r="AR188" s="449"/>
      <c r="AS188" s="450"/>
      <c r="AT188" s="486"/>
    </row>
    <row r="189" spans="1:46" ht="18" customHeight="1" thickBot="1">
      <c r="A189" s="3559"/>
      <c r="B189" s="3559"/>
      <c r="C189" s="448"/>
      <c r="D189" s="449"/>
      <c r="E189" s="450"/>
      <c r="F189" s="451"/>
      <c r="G189" s="3983"/>
      <c r="H189" s="1652" t="s">
        <v>251</v>
      </c>
      <c r="I189" s="1368" t="s">
        <v>406</v>
      </c>
      <c r="J189" s="3223">
        <v>3</v>
      </c>
      <c r="K189" s="1618" t="s">
        <v>220</v>
      </c>
      <c r="L189" s="1212"/>
      <c r="M189" s="1241">
        <f t="shared" si="13"/>
        <v>0</v>
      </c>
      <c r="N189" s="3981"/>
      <c r="O189" s="1652"/>
      <c r="P189" s="1368"/>
      <c r="Q189" s="1369"/>
      <c r="R189" s="1618"/>
      <c r="S189" s="1182"/>
      <c r="T189" s="1184" t="e">
        <f>S189*#REF!</f>
        <v>#REF!</v>
      </c>
      <c r="U189" s="3614"/>
      <c r="V189" s="1652"/>
      <c r="W189" s="1367"/>
      <c r="X189" s="1369"/>
      <c r="Y189" s="1618"/>
      <c r="Z189" s="1212"/>
      <c r="AA189" s="1241">
        <f t="shared" si="0"/>
        <v>0</v>
      </c>
      <c r="AB189" s="3620"/>
      <c r="AC189" s="2335"/>
      <c r="AD189" s="1947"/>
      <c r="AE189" s="1948"/>
      <c r="AF189" s="2336"/>
      <c r="AG189" s="1212"/>
      <c r="AH189" s="1239">
        <f t="shared" si="15"/>
        <v>0</v>
      </c>
      <c r="AI189" s="3792"/>
      <c r="AJ189" s="1181"/>
      <c r="AK189" s="1623"/>
      <c r="AL189" s="1196"/>
      <c r="AM189" s="1878"/>
      <c r="AN189" s="482"/>
      <c r="AO189" s="462">
        <f t="shared" si="5"/>
        <v>0</v>
      </c>
      <c r="AP189" s="3559"/>
      <c r="AQ189" s="448"/>
      <c r="AR189" s="449"/>
      <c r="AS189" s="450"/>
      <c r="AT189" s="451"/>
    </row>
    <row r="190" spans="1:46" ht="18" customHeight="1" thickBot="1">
      <c r="A190" s="3559"/>
      <c r="B190" s="3559"/>
      <c r="C190" s="448"/>
      <c r="D190" s="449"/>
      <c r="E190" s="450"/>
      <c r="F190" s="451"/>
      <c r="G190" s="3983"/>
      <c r="H190" s="1554"/>
      <c r="I190" s="1940"/>
      <c r="J190" s="1556"/>
      <c r="K190" s="1587"/>
      <c r="L190" s="1212"/>
      <c r="M190" s="1241">
        <f t="shared" si="13"/>
        <v>0</v>
      </c>
      <c r="N190" s="3981"/>
      <c r="O190" s="1554"/>
      <c r="P190" s="1940"/>
      <c r="Q190" s="1556"/>
      <c r="R190" s="1587"/>
      <c r="S190" s="1205"/>
      <c r="T190" s="1206">
        <f t="shared" ref="T190:T213" si="16">S190*J190</f>
        <v>0</v>
      </c>
      <c r="U190" s="3614"/>
      <c r="V190" s="1554"/>
      <c r="W190" s="1586"/>
      <c r="X190" s="1556"/>
      <c r="Y190" s="1587"/>
      <c r="Z190" s="1212"/>
      <c r="AA190" s="1241">
        <f t="shared" si="0"/>
        <v>0</v>
      </c>
      <c r="AB190" s="3620"/>
      <c r="AC190" s="2340"/>
      <c r="AD190" s="2341"/>
      <c r="AE190" s="2342"/>
      <c r="AF190" s="2343"/>
      <c r="AG190" s="1212"/>
      <c r="AH190" s="1239">
        <f t="shared" si="15"/>
        <v>0</v>
      </c>
      <c r="AI190" s="3792"/>
      <c r="AJ190" s="1204"/>
      <c r="AK190" s="1627"/>
      <c r="AL190" s="1896"/>
      <c r="AM190" s="2321"/>
      <c r="AN190" s="482"/>
      <c r="AO190" s="462">
        <f t="shared" si="5"/>
        <v>0</v>
      </c>
      <c r="AP190" s="3559"/>
      <c r="AQ190" s="448"/>
      <c r="AR190" s="449"/>
      <c r="AS190" s="450"/>
      <c r="AT190" s="451"/>
    </row>
    <row r="191" spans="1:46" ht="18" hidden="1" customHeight="1">
      <c r="A191" s="3559"/>
      <c r="B191" s="3559"/>
      <c r="C191" s="448"/>
      <c r="D191" s="449"/>
      <c r="E191" s="450"/>
      <c r="F191" s="451"/>
      <c r="G191" s="3983"/>
      <c r="H191" s="1594"/>
      <c r="I191" s="1301"/>
      <c r="J191" s="1302"/>
      <c r="K191" s="1301"/>
      <c r="L191" s="1212"/>
      <c r="M191" s="1241">
        <f t="shared" si="13"/>
        <v>0</v>
      </c>
      <c r="N191" s="3981"/>
      <c r="O191" s="1300"/>
      <c r="P191" s="1945"/>
      <c r="Q191" s="1302"/>
      <c r="R191" s="1301"/>
      <c r="S191" s="1212"/>
      <c r="T191" s="1214">
        <f t="shared" si="16"/>
        <v>0</v>
      </c>
      <c r="U191" s="3614"/>
      <c r="V191" s="1300"/>
      <c r="W191" s="1300"/>
      <c r="X191" s="1302"/>
      <c r="Y191" s="1301"/>
      <c r="Z191" s="1212"/>
      <c r="AA191" s="1241">
        <f t="shared" si="0"/>
        <v>0</v>
      </c>
      <c r="AB191" s="3620"/>
      <c r="AC191" s="1947"/>
      <c r="AD191" s="1947"/>
      <c r="AE191" s="1948"/>
      <c r="AF191" s="2344"/>
      <c r="AG191" s="1212"/>
      <c r="AH191" s="1239">
        <f t="shared" si="15"/>
        <v>0</v>
      </c>
      <c r="AI191" s="3792"/>
      <c r="AJ191" s="1211"/>
      <c r="AK191" s="1395"/>
      <c r="AL191" s="1213"/>
      <c r="AM191" s="2326"/>
      <c r="AN191" s="482"/>
      <c r="AO191" s="462">
        <f t="shared" si="5"/>
        <v>0</v>
      </c>
      <c r="AP191" s="3559"/>
      <c r="AQ191" s="448"/>
      <c r="AR191" s="449"/>
      <c r="AS191" s="450"/>
      <c r="AT191" s="451"/>
    </row>
    <row r="192" spans="1:46" ht="18" hidden="1" customHeight="1">
      <c r="A192" s="3559"/>
      <c r="B192" s="3559"/>
      <c r="C192" s="448"/>
      <c r="D192" s="449"/>
      <c r="E192" s="450"/>
      <c r="F192" s="451"/>
      <c r="G192" s="3983"/>
      <c r="H192" s="1575"/>
      <c r="I192" s="1368"/>
      <c r="J192" s="1369"/>
      <c r="K192" s="1368"/>
      <c r="L192" s="1212"/>
      <c r="M192" s="1241">
        <f t="shared" si="13"/>
        <v>0</v>
      </c>
      <c r="N192" s="3981"/>
      <c r="O192" s="1367"/>
      <c r="P192" s="1381"/>
      <c r="Q192" s="1369"/>
      <c r="R192" s="1368"/>
      <c r="S192" s="1212"/>
      <c r="T192" s="1241">
        <f t="shared" si="16"/>
        <v>0</v>
      </c>
      <c r="U192" s="3614"/>
      <c r="V192" s="1367"/>
      <c r="W192" s="1367"/>
      <c r="X192" s="1369"/>
      <c r="Y192" s="1368"/>
      <c r="Z192" s="1212"/>
      <c r="AA192" s="1241">
        <f t="shared" si="0"/>
        <v>0</v>
      </c>
      <c r="AB192" s="3620"/>
      <c r="AC192" s="1951"/>
      <c r="AD192" s="1951"/>
      <c r="AE192" s="1615"/>
      <c r="AF192" s="2345"/>
      <c r="AG192" s="1212"/>
      <c r="AH192" s="1239">
        <f t="shared" si="15"/>
        <v>0</v>
      </c>
      <c r="AI192" s="3792"/>
      <c r="AJ192" s="1211"/>
      <c r="AK192" s="1395"/>
      <c r="AL192" s="1213"/>
      <c r="AM192" s="2326"/>
      <c r="AN192" s="482"/>
      <c r="AO192" s="462">
        <f t="shared" si="5"/>
        <v>0</v>
      </c>
      <c r="AP192" s="3559"/>
      <c r="AQ192" s="448"/>
      <c r="AR192" s="449"/>
      <c r="AS192" s="450"/>
      <c r="AT192" s="451"/>
    </row>
    <row r="193" spans="1:46" ht="18" hidden="1" customHeight="1">
      <c r="A193" s="3559"/>
      <c r="B193" s="3559"/>
      <c r="C193" s="448"/>
      <c r="D193" s="449"/>
      <c r="E193" s="450"/>
      <c r="F193" s="451"/>
      <c r="G193" s="3983"/>
      <c r="H193" s="1575"/>
      <c r="I193" s="1368"/>
      <c r="J193" s="1369"/>
      <c r="K193" s="1368"/>
      <c r="L193" s="1212"/>
      <c r="M193" s="1241">
        <f t="shared" si="13"/>
        <v>0</v>
      </c>
      <c r="N193" s="3981"/>
      <c r="O193" s="1367"/>
      <c r="P193" s="1381"/>
      <c r="Q193" s="1369"/>
      <c r="R193" s="1368"/>
      <c r="S193" s="1212"/>
      <c r="T193" s="1241">
        <f t="shared" si="16"/>
        <v>0</v>
      </c>
      <c r="U193" s="3614"/>
      <c r="V193" s="1367"/>
      <c r="W193" s="1367"/>
      <c r="X193" s="1369"/>
      <c r="Y193" s="1368"/>
      <c r="Z193" s="1212"/>
      <c r="AA193" s="1241">
        <f t="shared" si="0"/>
        <v>0</v>
      </c>
      <c r="AB193" s="3620"/>
      <c r="AC193" s="1951"/>
      <c r="AD193" s="1951"/>
      <c r="AE193" s="1615"/>
      <c r="AF193" s="2345"/>
      <c r="AG193" s="1212"/>
      <c r="AH193" s="1239">
        <f t="shared" si="15"/>
        <v>0</v>
      </c>
      <c r="AI193" s="3792"/>
      <c r="AJ193" s="1211"/>
      <c r="AK193" s="1395"/>
      <c r="AL193" s="1213"/>
      <c r="AM193" s="2326"/>
      <c r="AN193" s="482"/>
      <c r="AO193" s="462">
        <f t="shared" si="5"/>
        <v>0</v>
      </c>
      <c r="AP193" s="3559"/>
      <c r="AQ193" s="448"/>
      <c r="AR193" s="449"/>
      <c r="AS193" s="450"/>
      <c r="AT193" s="451"/>
    </row>
    <row r="194" spans="1:46" ht="18" hidden="1" customHeight="1">
      <c r="A194" s="3559"/>
      <c r="B194" s="3559"/>
      <c r="C194" s="448"/>
      <c r="D194" s="449"/>
      <c r="E194" s="450"/>
      <c r="F194" s="451"/>
      <c r="G194" s="3983"/>
      <c r="H194" s="1575"/>
      <c r="I194" s="1368"/>
      <c r="J194" s="1369"/>
      <c r="K194" s="1368"/>
      <c r="L194" s="1212"/>
      <c r="M194" s="1241">
        <f t="shared" si="13"/>
        <v>0</v>
      </c>
      <c r="N194" s="3981"/>
      <c r="O194" s="1367"/>
      <c r="P194" s="1381"/>
      <c r="Q194" s="1369"/>
      <c r="R194" s="1368"/>
      <c r="S194" s="1212"/>
      <c r="T194" s="1241">
        <f t="shared" si="16"/>
        <v>0</v>
      </c>
      <c r="U194" s="3614"/>
      <c r="V194" s="1367"/>
      <c r="W194" s="1367"/>
      <c r="X194" s="1369"/>
      <c r="Y194" s="1368"/>
      <c r="Z194" s="1212"/>
      <c r="AA194" s="1241">
        <f t="shared" si="0"/>
        <v>0</v>
      </c>
      <c r="AB194" s="3620"/>
      <c r="AC194" s="1951"/>
      <c r="AD194" s="1951"/>
      <c r="AE194" s="1615"/>
      <c r="AF194" s="2345"/>
      <c r="AG194" s="1212"/>
      <c r="AH194" s="1239">
        <f t="shared" si="15"/>
        <v>0</v>
      </c>
      <c r="AI194" s="3792"/>
      <c r="AJ194" s="1211"/>
      <c r="AK194" s="1395"/>
      <c r="AL194" s="1213"/>
      <c r="AM194" s="2326"/>
      <c r="AN194" s="482"/>
      <c r="AO194" s="462">
        <f t="shared" si="5"/>
        <v>0</v>
      </c>
      <c r="AP194" s="3559"/>
      <c r="AQ194" s="448"/>
      <c r="AR194" s="449"/>
      <c r="AS194" s="450"/>
      <c r="AT194" s="451"/>
    </row>
    <row r="195" spans="1:46" ht="18" hidden="1" customHeight="1">
      <c r="A195" s="3559"/>
      <c r="B195" s="3559"/>
      <c r="C195" s="448"/>
      <c r="D195" s="449"/>
      <c r="E195" s="450"/>
      <c r="F195" s="451"/>
      <c r="G195" s="3983"/>
      <c r="H195" s="1575"/>
      <c r="I195" s="1368"/>
      <c r="J195" s="1369"/>
      <c r="K195" s="1368"/>
      <c r="L195" s="1212"/>
      <c r="M195" s="1241">
        <f t="shared" si="13"/>
        <v>0</v>
      </c>
      <c r="N195" s="3981"/>
      <c r="O195" s="1367"/>
      <c r="P195" s="1381"/>
      <c r="Q195" s="1369"/>
      <c r="R195" s="1368"/>
      <c r="S195" s="1212"/>
      <c r="T195" s="1241">
        <f t="shared" si="16"/>
        <v>0</v>
      </c>
      <c r="U195" s="3614"/>
      <c r="V195" s="1367"/>
      <c r="W195" s="1367"/>
      <c r="X195" s="1369"/>
      <c r="Y195" s="1368"/>
      <c r="Z195" s="1212"/>
      <c r="AA195" s="1241">
        <f t="shared" si="0"/>
        <v>0</v>
      </c>
      <c r="AB195" s="3620"/>
      <c r="AC195" s="1951"/>
      <c r="AD195" s="1951"/>
      <c r="AE195" s="1615"/>
      <c r="AF195" s="2345"/>
      <c r="AG195" s="1212"/>
      <c r="AH195" s="1239">
        <f t="shared" si="15"/>
        <v>0</v>
      </c>
      <c r="AI195" s="3792"/>
      <c r="AJ195" s="1211"/>
      <c r="AK195" s="1395"/>
      <c r="AL195" s="1213"/>
      <c r="AM195" s="2326"/>
      <c r="AN195" s="482"/>
      <c r="AO195" s="462">
        <f t="shared" si="5"/>
        <v>0</v>
      </c>
      <c r="AP195" s="3559"/>
      <c r="AQ195" s="448"/>
      <c r="AR195" s="449"/>
      <c r="AS195" s="450"/>
      <c r="AT195" s="451"/>
    </row>
    <row r="196" spans="1:46" ht="18" hidden="1" customHeight="1">
      <c r="A196" s="3559"/>
      <c r="B196" s="3559"/>
      <c r="C196" s="448"/>
      <c r="D196" s="449"/>
      <c r="E196" s="450"/>
      <c r="F196" s="451"/>
      <c r="G196" s="3983"/>
      <c r="H196" s="1575"/>
      <c r="I196" s="1368"/>
      <c r="J196" s="1369"/>
      <c r="K196" s="1368"/>
      <c r="L196" s="1212"/>
      <c r="M196" s="1241">
        <f t="shared" si="13"/>
        <v>0</v>
      </c>
      <c r="N196" s="3981"/>
      <c r="O196" s="1367"/>
      <c r="P196" s="1381"/>
      <c r="Q196" s="1369"/>
      <c r="R196" s="1368"/>
      <c r="S196" s="1212"/>
      <c r="T196" s="1241">
        <f t="shared" si="16"/>
        <v>0</v>
      </c>
      <c r="U196" s="3614"/>
      <c r="V196" s="1367"/>
      <c r="W196" s="1367"/>
      <c r="X196" s="1369"/>
      <c r="Y196" s="1368"/>
      <c r="Z196" s="1212"/>
      <c r="AA196" s="1241">
        <f t="shared" si="0"/>
        <v>0</v>
      </c>
      <c r="AB196" s="3620"/>
      <c r="AC196" s="1951"/>
      <c r="AD196" s="1951"/>
      <c r="AE196" s="1615"/>
      <c r="AF196" s="2345"/>
      <c r="AG196" s="1212"/>
      <c r="AH196" s="1239">
        <f t="shared" si="15"/>
        <v>0</v>
      </c>
      <c r="AI196" s="3792"/>
      <c r="AJ196" s="1211"/>
      <c r="AK196" s="1395"/>
      <c r="AL196" s="1213"/>
      <c r="AM196" s="2326"/>
      <c r="AN196" s="482"/>
      <c r="AO196" s="462">
        <f t="shared" si="5"/>
        <v>0</v>
      </c>
      <c r="AP196" s="3559"/>
      <c r="AQ196" s="448"/>
      <c r="AR196" s="449"/>
      <c r="AS196" s="450"/>
      <c r="AT196" s="451"/>
    </row>
    <row r="197" spans="1:46" ht="18" hidden="1" customHeight="1">
      <c r="A197" s="3559"/>
      <c r="B197" s="3559"/>
      <c r="C197" s="448"/>
      <c r="D197" s="449"/>
      <c r="E197" s="450"/>
      <c r="F197" s="451"/>
      <c r="G197" s="3983"/>
      <c r="H197" s="1575"/>
      <c r="I197" s="1368"/>
      <c r="J197" s="1369"/>
      <c r="K197" s="1368"/>
      <c r="L197" s="1212"/>
      <c r="M197" s="1241">
        <f t="shared" si="13"/>
        <v>0</v>
      </c>
      <c r="N197" s="3981"/>
      <c r="O197" s="1367"/>
      <c r="P197" s="1381"/>
      <c r="Q197" s="1369"/>
      <c r="R197" s="1368"/>
      <c r="S197" s="1212"/>
      <c r="T197" s="1241">
        <f t="shared" si="16"/>
        <v>0</v>
      </c>
      <c r="U197" s="3614"/>
      <c r="V197" s="1367"/>
      <c r="W197" s="1367"/>
      <c r="X197" s="1369"/>
      <c r="Y197" s="1368"/>
      <c r="Z197" s="1212"/>
      <c r="AA197" s="1241">
        <f t="shared" si="0"/>
        <v>0</v>
      </c>
      <c r="AB197" s="3620"/>
      <c r="AC197" s="1951"/>
      <c r="AD197" s="1951"/>
      <c r="AE197" s="1615"/>
      <c r="AF197" s="2345"/>
      <c r="AG197" s="1212"/>
      <c r="AH197" s="1239">
        <f t="shared" si="15"/>
        <v>0</v>
      </c>
      <c r="AI197" s="3792"/>
      <c r="AJ197" s="1211"/>
      <c r="AK197" s="1395"/>
      <c r="AL197" s="1213"/>
      <c r="AM197" s="2326"/>
      <c r="AN197" s="482"/>
      <c r="AO197" s="462">
        <f t="shared" si="5"/>
        <v>0</v>
      </c>
      <c r="AP197" s="3559"/>
      <c r="AQ197" s="448"/>
      <c r="AR197" s="449"/>
      <c r="AS197" s="450"/>
      <c r="AT197" s="451"/>
    </row>
    <row r="198" spans="1:46" ht="18" hidden="1" customHeight="1">
      <c r="A198" s="3560"/>
      <c r="B198" s="3560"/>
      <c r="C198" s="454"/>
      <c r="D198" s="455"/>
      <c r="E198" s="456"/>
      <c r="F198" s="457"/>
      <c r="G198" s="3984"/>
      <c r="H198" s="1640"/>
      <c r="I198" s="1953"/>
      <c r="J198" s="1954"/>
      <c r="K198" s="1953"/>
      <c r="L198" s="1226"/>
      <c r="M198" s="1241">
        <f t="shared" si="13"/>
        <v>0</v>
      </c>
      <c r="N198" s="3982"/>
      <c r="O198" s="1639"/>
      <c r="P198" s="1955"/>
      <c r="Q198" s="1954"/>
      <c r="R198" s="1953"/>
      <c r="S198" s="1226"/>
      <c r="T198" s="1241">
        <f t="shared" si="16"/>
        <v>0</v>
      </c>
      <c r="U198" s="3654"/>
      <c r="V198" s="1639"/>
      <c r="W198" s="1639"/>
      <c r="X198" s="1954"/>
      <c r="Y198" s="1953"/>
      <c r="Z198" s="1226"/>
      <c r="AA198" s="1241">
        <f t="shared" si="0"/>
        <v>0</v>
      </c>
      <c r="AB198" s="3946"/>
      <c r="AC198" s="1957"/>
      <c r="AD198" s="1957"/>
      <c r="AE198" s="1958"/>
      <c r="AF198" s="2346"/>
      <c r="AG198" s="1226"/>
      <c r="AH198" s="1239">
        <f t="shared" si="15"/>
        <v>0</v>
      </c>
      <c r="AI198" s="3968"/>
      <c r="AJ198" s="1211"/>
      <c r="AK198" s="1395"/>
      <c r="AL198" s="1213"/>
      <c r="AM198" s="2326"/>
      <c r="AN198" s="483"/>
      <c r="AO198" s="462">
        <f t="shared" si="5"/>
        <v>0</v>
      </c>
      <c r="AP198" s="3560"/>
      <c r="AQ198" s="454"/>
      <c r="AR198" s="455"/>
      <c r="AS198" s="456"/>
      <c r="AT198" s="457"/>
    </row>
    <row r="199" spans="1:46" ht="18" customHeight="1" thickBot="1">
      <c r="A199" s="3631" t="s">
        <v>51</v>
      </c>
      <c r="B199" s="3598"/>
      <c r="C199" s="442"/>
      <c r="D199" s="443"/>
      <c r="E199" s="444"/>
      <c r="F199" s="445"/>
      <c r="G199" s="3653" t="s">
        <v>329</v>
      </c>
      <c r="H199" s="1524" t="s">
        <v>330</v>
      </c>
      <c r="I199" s="1612" t="s">
        <v>73</v>
      </c>
      <c r="J199" s="1174">
        <v>2</v>
      </c>
      <c r="K199" s="1526" t="s">
        <v>18</v>
      </c>
      <c r="L199" s="1239">
        <v>45</v>
      </c>
      <c r="M199" s="1241">
        <f t="shared" si="13"/>
        <v>45</v>
      </c>
      <c r="N199" s="3683" t="s">
        <v>619</v>
      </c>
      <c r="O199" s="1914" t="s">
        <v>618</v>
      </c>
      <c r="P199" s="1960" t="s">
        <v>347</v>
      </c>
      <c r="Q199" s="1369">
        <v>1</v>
      </c>
      <c r="R199" s="1526" t="s">
        <v>18</v>
      </c>
      <c r="S199" s="1239">
        <v>45</v>
      </c>
      <c r="T199" s="1241">
        <f t="shared" si="16"/>
        <v>90</v>
      </c>
      <c r="U199" s="3653" t="s">
        <v>234</v>
      </c>
      <c r="V199" s="1879" t="s">
        <v>235</v>
      </c>
      <c r="W199" s="1542" t="s">
        <v>236</v>
      </c>
      <c r="X199" s="2347">
        <v>0.2</v>
      </c>
      <c r="Y199" s="1613" t="s">
        <v>18</v>
      </c>
      <c r="Z199" s="1241">
        <v>250</v>
      </c>
      <c r="AA199" s="1241">
        <f t="shared" si="0"/>
        <v>50</v>
      </c>
      <c r="AB199" s="3653" t="s">
        <v>281</v>
      </c>
      <c r="AC199" s="1963" t="s">
        <v>248</v>
      </c>
      <c r="AD199" s="1963"/>
      <c r="AE199" s="1183">
        <v>2</v>
      </c>
      <c r="AF199" s="1615" t="s">
        <v>18</v>
      </c>
      <c r="AG199" s="1241">
        <v>35</v>
      </c>
      <c r="AH199" s="1239">
        <f t="shared" si="15"/>
        <v>70</v>
      </c>
      <c r="AI199" s="3960" t="s">
        <v>695</v>
      </c>
      <c r="AJ199" s="3217" t="s">
        <v>624</v>
      </c>
      <c r="AK199" s="3218"/>
      <c r="AL199" s="3219" t="s">
        <v>589</v>
      </c>
      <c r="AM199" s="3220"/>
      <c r="AN199" s="481">
        <v>110</v>
      </c>
      <c r="AO199" s="462" t="e">
        <f t="shared" si="5"/>
        <v>#VALUE!</v>
      </c>
      <c r="AP199" s="3598"/>
      <c r="AQ199" s="442"/>
      <c r="AR199" s="443"/>
      <c r="AS199" s="444"/>
      <c r="AT199" s="445"/>
    </row>
    <row r="200" spans="1:46" ht="18" customHeight="1" thickBot="1">
      <c r="A200" s="3559"/>
      <c r="B200" s="3559"/>
      <c r="C200" s="448"/>
      <c r="D200" s="449"/>
      <c r="E200" s="450"/>
      <c r="F200" s="451"/>
      <c r="G200" s="3614"/>
      <c r="H200" s="1534" t="s">
        <v>249</v>
      </c>
      <c r="I200" s="1614"/>
      <c r="J200" s="1470">
        <v>0.1</v>
      </c>
      <c r="K200" s="1201" t="s">
        <v>18</v>
      </c>
      <c r="L200" s="1212">
        <v>80</v>
      </c>
      <c r="M200" s="1241">
        <f t="shared" si="13"/>
        <v>80</v>
      </c>
      <c r="N200" s="3699"/>
      <c r="O200" s="1549" t="s">
        <v>152</v>
      </c>
      <c r="P200" s="1513"/>
      <c r="Q200" s="1369">
        <v>1</v>
      </c>
      <c r="R200" s="1201" t="s">
        <v>18</v>
      </c>
      <c r="S200" s="1212">
        <v>35</v>
      </c>
      <c r="T200" s="1241">
        <f t="shared" si="16"/>
        <v>3.5</v>
      </c>
      <c r="U200" s="3614"/>
      <c r="V200" s="1963" t="s">
        <v>68</v>
      </c>
      <c r="W200" s="1507" t="s">
        <v>25</v>
      </c>
      <c r="X200" s="1470">
        <v>1.5</v>
      </c>
      <c r="Y200" s="1615" t="s">
        <v>18</v>
      </c>
      <c r="Z200" s="1214">
        <v>250</v>
      </c>
      <c r="AA200" s="1241">
        <f t="shared" si="0"/>
        <v>375</v>
      </c>
      <c r="AB200" s="3620"/>
      <c r="AC200" s="1963" t="s">
        <v>250</v>
      </c>
      <c r="AD200" s="1963"/>
      <c r="AE200" s="3297">
        <v>0.3</v>
      </c>
      <c r="AF200" s="1182" t="s">
        <v>18</v>
      </c>
      <c r="AG200" s="1214">
        <v>80</v>
      </c>
      <c r="AH200" s="1239">
        <f t="shared" si="15"/>
        <v>24</v>
      </c>
      <c r="AI200" s="3932"/>
      <c r="AJ200" s="3221" t="s">
        <v>696</v>
      </c>
      <c r="AK200" s="3222"/>
      <c r="AL200" s="3223" t="s">
        <v>589</v>
      </c>
      <c r="AM200" s="3224"/>
      <c r="AN200" s="482">
        <v>110</v>
      </c>
      <c r="AO200" s="462" t="e">
        <f t="shared" si="5"/>
        <v>#VALUE!</v>
      </c>
      <c r="AP200" s="3559"/>
      <c r="AQ200" s="448"/>
      <c r="AR200" s="449"/>
      <c r="AS200" s="450"/>
      <c r="AT200" s="451"/>
    </row>
    <row r="201" spans="1:46" ht="18" customHeight="1" thickBot="1">
      <c r="A201" s="3559"/>
      <c r="B201" s="3559"/>
      <c r="C201" s="448"/>
      <c r="D201" s="449"/>
      <c r="E201" s="450"/>
      <c r="F201" s="451"/>
      <c r="G201" s="3614"/>
      <c r="H201" s="1534" t="s">
        <v>219</v>
      </c>
      <c r="I201" s="1614"/>
      <c r="J201" s="3456">
        <v>0.1</v>
      </c>
      <c r="K201" s="1201" t="s">
        <v>18</v>
      </c>
      <c r="L201" s="1212">
        <v>35</v>
      </c>
      <c r="M201" s="1241" t="e">
        <f t="shared" si="13"/>
        <v>#VALUE!</v>
      </c>
      <c r="N201" s="3699"/>
      <c r="O201" s="1549" t="s">
        <v>238</v>
      </c>
      <c r="P201" s="1513"/>
      <c r="Q201" s="1966" t="s">
        <v>244</v>
      </c>
      <c r="R201" s="1201"/>
      <c r="S201" s="1212">
        <v>65</v>
      </c>
      <c r="T201" s="1241">
        <f t="shared" si="16"/>
        <v>6.5</v>
      </c>
      <c r="U201" s="3614"/>
      <c r="V201" s="1534" t="s">
        <v>306</v>
      </c>
      <c r="W201" s="1621" t="s">
        <v>307</v>
      </c>
      <c r="X201" s="1470">
        <v>0.7</v>
      </c>
      <c r="Y201" s="1201" t="s">
        <v>18</v>
      </c>
      <c r="Z201" s="1214">
        <v>120</v>
      </c>
      <c r="AA201" s="1241">
        <f t="shared" si="0"/>
        <v>84</v>
      </c>
      <c r="AB201" s="3620"/>
      <c r="AC201" s="1503"/>
      <c r="AD201" s="1503"/>
      <c r="AE201" s="1183"/>
      <c r="AF201" s="1615"/>
      <c r="AG201" s="1214">
        <v>120</v>
      </c>
      <c r="AH201" s="1239">
        <f t="shared" si="15"/>
        <v>0</v>
      </c>
      <c r="AI201" s="3932"/>
      <c r="AJ201" s="3221"/>
      <c r="AK201" s="3222"/>
      <c r="AL201" s="3223"/>
      <c r="AM201" s="3225"/>
      <c r="AN201" s="482"/>
      <c r="AO201" s="462">
        <f t="shared" si="5"/>
        <v>0</v>
      </c>
      <c r="AP201" s="3559"/>
      <c r="AQ201" s="448"/>
      <c r="AR201" s="449"/>
      <c r="AS201" s="450"/>
      <c r="AT201" s="451"/>
    </row>
    <row r="202" spans="1:46" ht="18" customHeight="1" thickBot="1">
      <c r="A202" s="3559"/>
      <c r="B202" s="3559"/>
      <c r="C202" s="448"/>
      <c r="D202" s="449"/>
      <c r="E202" s="450"/>
      <c r="F202" s="451"/>
      <c r="G202" s="3614"/>
      <c r="H202" s="1534"/>
      <c r="I202" s="1614"/>
      <c r="J202" s="1196"/>
      <c r="K202" s="1184"/>
      <c r="L202" s="1212">
        <v>65</v>
      </c>
      <c r="M202" s="1241" t="e">
        <f t="shared" si="13"/>
        <v>#VALUE!</v>
      </c>
      <c r="N202" s="3699"/>
      <c r="O202" s="1652" t="s">
        <v>435</v>
      </c>
      <c r="P202" s="1368"/>
      <c r="Q202" s="1182" t="s">
        <v>523</v>
      </c>
      <c r="R202" s="1201" t="s">
        <v>398</v>
      </c>
      <c r="S202" s="1212">
        <v>80</v>
      </c>
      <c r="T202" s="1241">
        <f t="shared" si="16"/>
        <v>0</v>
      </c>
      <c r="U202" s="3614"/>
      <c r="V202" s="1534" t="s">
        <v>239</v>
      </c>
      <c r="W202" s="1621"/>
      <c r="X202" s="1183" t="s">
        <v>244</v>
      </c>
      <c r="Y202" s="1184"/>
      <c r="Z202" s="1214"/>
      <c r="AA202" s="1241" t="e">
        <f t="shared" si="0"/>
        <v>#VALUE!</v>
      </c>
      <c r="AB202" s="3620"/>
      <c r="AC202" s="1963"/>
      <c r="AD202" s="1963"/>
      <c r="AE202" s="1183"/>
      <c r="AF202" s="1182"/>
      <c r="AG202" s="1214">
        <v>50</v>
      </c>
      <c r="AH202" s="1239">
        <f t="shared" si="15"/>
        <v>0</v>
      </c>
      <c r="AI202" s="3932"/>
      <c r="AJ202" s="3221"/>
      <c r="AK202" s="3222"/>
      <c r="AL202" s="3223"/>
      <c r="AM202" s="3225"/>
      <c r="AN202" s="482"/>
      <c r="AO202" s="462">
        <f t="shared" si="5"/>
        <v>0</v>
      </c>
      <c r="AP202" s="3559"/>
      <c r="AQ202" s="448"/>
      <c r="AR202" s="449"/>
      <c r="AS202" s="450"/>
      <c r="AT202" s="451"/>
    </row>
    <row r="203" spans="1:46" ht="18" customHeight="1" thickBot="1">
      <c r="A203" s="3559"/>
      <c r="B203" s="3559"/>
      <c r="C203" s="448"/>
      <c r="D203" s="449"/>
      <c r="E203" s="450"/>
      <c r="F203" s="451"/>
      <c r="G203" s="3614"/>
      <c r="H203" s="1534"/>
      <c r="I203" s="1621"/>
      <c r="J203" s="1622"/>
      <c r="K203" s="1184"/>
      <c r="L203" s="1212">
        <v>70</v>
      </c>
      <c r="M203" s="1241">
        <f t="shared" si="13"/>
        <v>21</v>
      </c>
      <c r="N203" s="3699"/>
      <c r="O203" s="1549" t="s">
        <v>116</v>
      </c>
      <c r="P203" s="1519"/>
      <c r="Q203" s="3326">
        <v>0.3</v>
      </c>
      <c r="R203" s="1618" t="s">
        <v>18</v>
      </c>
      <c r="S203" s="1212"/>
      <c r="T203" s="1241">
        <f t="shared" si="16"/>
        <v>0</v>
      </c>
      <c r="U203" s="3614"/>
      <c r="V203" s="1534"/>
      <c r="W203" s="1621"/>
      <c r="X203" s="1622"/>
      <c r="Y203" s="1184"/>
      <c r="Z203" s="1214"/>
      <c r="AA203" s="1241">
        <f t="shared" si="0"/>
        <v>0</v>
      </c>
      <c r="AB203" s="3620"/>
      <c r="AC203" s="1963"/>
      <c r="AD203" s="1963"/>
      <c r="AE203" s="1478"/>
      <c r="AF203" s="1507"/>
      <c r="AG203" s="1324"/>
      <c r="AH203" s="1239">
        <f t="shared" si="15"/>
        <v>0</v>
      </c>
      <c r="AI203" s="3932"/>
      <c r="AJ203" s="3221"/>
      <c r="AK203" s="3222"/>
      <c r="AL203" s="3223"/>
      <c r="AM203" s="3225"/>
      <c r="AN203" s="482"/>
      <c r="AO203" s="462">
        <f t="shared" si="5"/>
        <v>0</v>
      </c>
      <c r="AP203" s="3559"/>
      <c r="AQ203" s="448"/>
      <c r="AR203" s="449"/>
      <c r="AS203" s="450"/>
      <c r="AT203" s="451"/>
    </row>
    <row r="204" spans="1:46" ht="18" customHeight="1" thickBot="1">
      <c r="A204" s="3559"/>
      <c r="B204" s="3559"/>
      <c r="C204" s="448"/>
      <c r="D204" s="449"/>
      <c r="E204" s="450"/>
      <c r="F204" s="451"/>
      <c r="G204" s="3614"/>
      <c r="H204" s="1181"/>
      <c r="I204" s="1623"/>
      <c r="J204" s="1622"/>
      <c r="K204" s="1184"/>
      <c r="L204" s="1214"/>
      <c r="M204" s="1241">
        <f>L204*J189</f>
        <v>0</v>
      </c>
      <c r="N204" s="3699"/>
      <c r="P204" s="3325"/>
      <c r="Q204" s="3325"/>
      <c r="S204" s="1214"/>
      <c r="T204" s="1241">
        <f t="shared" si="16"/>
        <v>0</v>
      </c>
      <c r="U204" s="3614"/>
      <c r="V204" s="1181"/>
      <c r="W204" s="1623"/>
      <c r="X204" s="1622"/>
      <c r="Y204" s="1184"/>
      <c r="Z204" s="1214"/>
      <c r="AA204" s="1241">
        <f t="shared" si="0"/>
        <v>0</v>
      </c>
      <c r="AB204" s="3620"/>
      <c r="AC204" s="1503"/>
      <c r="AD204" s="1503"/>
      <c r="AE204" s="1476"/>
      <c r="AF204" s="1182"/>
      <c r="AG204" s="1214"/>
      <c r="AH204" s="1239">
        <f t="shared" si="15"/>
        <v>0</v>
      </c>
      <c r="AI204" s="3932"/>
      <c r="AJ204" s="3221"/>
      <c r="AK204" s="3222"/>
      <c r="AL204" s="3226"/>
      <c r="AM204" s="3225"/>
      <c r="AN204" s="465"/>
      <c r="AO204" s="462">
        <f t="shared" si="5"/>
        <v>0</v>
      </c>
      <c r="AP204" s="3559"/>
      <c r="AQ204" s="448"/>
      <c r="AR204" s="449"/>
      <c r="AS204" s="450"/>
      <c r="AT204" s="451"/>
    </row>
    <row r="205" spans="1:46" ht="18" customHeight="1" thickBot="1">
      <c r="A205" s="3559"/>
      <c r="B205" s="3559"/>
      <c r="C205" s="448"/>
      <c r="D205" s="449"/>
      <c r="E205" s="450"/>
      <c r="F205" s="451"/>
      <c r="G205" s="3614"/>
      <c r="H205" s="1204"/>
      <c r="I205" s="1627"/>
      <c r="J205" s="1628"/>
      <c r="K205" s="1206"/>
      <c r="L205" s="1214"/>
      <c r="M205" s="1241">
        <f>L205*Q205</f>
        <v>0</v>
      </c>
      <c r="N205" s="3699"/>
      <c r="O205" s="1554"/>
      <c r="P205" s="3324"/>
      <c r="Q205" s="3327"/>
      <c r="R205" s="1626"/>
      <c r="S205" s="1214"/>
      <c r="T205" s="1241">
        <f t="shared" si="16"/>
        <v>0</v>
      </c>
      <c r="U205" s="3614"/>
      <c r="V205" s="1204"/>
      <c r="W205" s="1627"/>
      <c r="X205" s="1628"/>
      <c r="Y205" s="1206"/>
      <c r="Z205" s="1214"/>
      <c r="AA205" s="1241">
        <f t="shared" si="0"/>
        <v>0</v>
      </c>
      <c r="AB205" s="3620"/>
      <c r="AC205" s="3990"/>
      <c r="AD205" s="3991"/>
      <c r="AE205" s="3991"/>
      <c r="AF205" s="3992"/>
      <c r="AG205" s="1214"/>
      <c r="AH205" s="1239">
        <f t="shared" si="15"/>
        <v>0</v>
      </c>
      <c r="AI205" s="3932"/>
      <c r="AJ205" s="3227"/>
      <c r="AK205" s="3228"/>
      <c r="AL205" s="3229"/>
      <c r="AM205" s="3230"/>
      <c r="AN205" s="465"/>
      <c r="AO205" s="462">
        <f t="shared" si="5"/>
        <v>0</v>
      </c>
      <c r="AP205" s="3559"/>
      <c r="AQ205" s="448"/>
      <c r="AR205" s="449"/>
      <c r="AS205" s="450"/>
      <c r="AT205" s="451"/>
    </row>
    <row r="206" spans="1:46" ht="18" hidden="1" customHeight="1">
      <c r="A206" s="3559"/>
      <c r="B206" s="3559"/>
      <c r="C206" s="448"/>
      <c r="D206" s="449"/>
      <c r="E206" s="450"/>
      <c r="F206" s="451"/>
      <c r="G206" s="3614"/>
      <c r="H206" s="1211"/>
      <c r="I206" s="1395"/>
      <c r="J206" s="1632"/>
      <c r="K206" s="1214"/>
      <c r="L206" s="1214"/>
      <c r="M206" s="1214"/>
      <c r="N206" s="3699"/>
      <c r="O206" s="1300"/>
      <c r="P206" s="1301"/>
      <c r="Q206" s="1631"/>
      <c r="R206" s="1301"/>
      <c r="S206" s="1214"/>
      <c r="T206" s="1241">
        <f t="shared" si="16"/>
        <v>0</v>
      </c>
      <c r="U206" s="3614"/>
      <c r="V206" s="1211"/>
      <c r="W206" s="1395"/>
      <c r="X206" s="1632"/>
      <c r="Y206" s="1214"/>
      <c r="Z206" s="1214"/>
      <c r="AA206" s="1214"/>
      <c r="AB206" s="3620"/>
      <c r="AC206" s="1211"/>
      <c r="AD206" s="1395"/>
      <c r="AE206" s="1396"/>
      <c r="AF206" s="1214"/>
      <c r="AG206" s="1214"/>
      <c r="AH206" s="1212"/>
      <c r="AI206" s="3932"/>
      <c r="AJ206" s="3231"/>
      <c r="AK206" s="1594"/>
      <c r="AL206" s="1633"/>
      <c r="AM206" s="1301"/>
      <c r="AN206" s="465"/>
      <c r="AO206" s="462">
        <f t="shared" si="5"/>
        <v>0</v>
      </c>
      <c r="AP206" s="3559"/>
      <c r="AQ206" s="448"/>
      <c r="AR206" s="449"/>
      <c r="AS206" s="450"/>
      <c r="AT206" s="451"/>
    </row>
    <row r="207" spans="1:46" ht="18" hidden="1" customHeight="1">
      <c r="A207" s="3559"/>
      <c r="B207" s="3559"/>
      <c r="C207" s="448"/>
      <c r="D207" s="449"/>
      <c r="E207" s="450"/>
      <c r="F207" s="451"/>
      <c r="G207" s="3614"/>
      <c r="H207" s="1211"/>
      <c r="I207" s="1395"/>
      <c r="J207" s="1632"/>
      <c r="K207" s="1214"/>
      <c r="L207" s="1214"/>
      <c r="M207" s="1214"/>
      <c r="N207" s="3699"/>
      <c r="O207" s="1367"/>
      <c r="P207" s="1368"/>
      <c r="Q207" s="1576"/>
      <c r="R207" s="1368"/>
      <c r="S207" s="1214"/>
      <c r="T207" s="1241">
        <f t="shared" si="16"/>
        <v>0</v>
      </c>
      <c r="U207" s="3614"/>
      <c r="V207" s="1211"/>
      <c r="W207" s="1395"/>
      <c r="X207" s="1632"/>
      <c r="Y207" s="1214"/>
      <c r="Z207" s="1214"/>
      <c r="AA207" s="1214"/>
      <c r="AB207" s="3620"/>
      <c r="AC207" s="1211"/>
      <c r="AD207" s="1395"/>
      <c r="AE207" s="1396"/>
      <c r="AF207" s="1214"/>
      <c r="AG207" s="1214"/>
      <c r="AH207" s="1212"/>
      <c r="AI207" s="3932"/>
      <c r="AJ207" s="3235"/>
      <c r="AK207" s="1575"/>
      <c r="AL207" s="1635"/>
      <c r="AM207" s="1368"/>
      <c r="AN207" s="465"/>
      <c r="AO207" s="462">
        <f t="shared" si="5"/>
        <v>0</v>
      </c>
      <c r="AP207" s="3559"/>
      <c r="AQ207" s="448"/>
      <c r="AR207" s="449"/>
      <c r="AS207" s="450"/>
      <c r="AT207" s="451"/>
    </row>
    <row r="208" spans="1:46" ht="18" hidden="1" customHeight="1">
      <c r="A208" s="3559"/>
      <c r="B208" s="3559"/>
      <c r="C208" s="448"/>
      <c r="D208" s="449"/>
      <c r="E208" s="450"/>
      <c r="F208" s="451"/>
      <c r="G208" s="3614"/>
      <c r="H208" s="1211"/>
      <c r="I208" s="1395"/>
      <c r="J208" s="1632"/>
      <c r="K208" s="1214"/>
      <c r="L208" s="1214"/>
      <c r="M208" s="1214"/>
      <c r="N208" s="3699"/>
      <c r="O208" s="1367"/>
      <c r="P208" s="1368"/>
      <c r="Q208" s="1576"/>
      <c r="R208" s="1368"/>
      <c r="S208" s="1214"/>
      <c r="T208" s="1241">
        <f t="shared" si="16"/>
        <v>0</v>
      </c>
      <c r="U208" s="3614"/>
      <c r="V208" s="1211"/>
      <c r="W208" s="1395"/>
      <c r="X208" s="1632"/>
      <c r="Y208" s="1214"/>
      <c r="Z208" s="1214"/>
      <c r="AA208" s="1214"/>
      <c r="AB208" s="3620"/>
      <c r="AC208" s="1211"/>
      <c r="AD208" s="1395"/>
      <c r="AE208" s="1396"/>
      <c r="AF208" s="1214"/>
      <c r="AG208" s="1214"/>
      <c r="AH208" s="1212"/>
      <c r="AI208" s="3932"/>
      <c r="AJ208" s="3235"/>
      <c r="AK208" s="1575"/>
      <c r="AL208" s="1635"/>
      <c r="AM208" s="1368"/>
      <c r="AN208" s="465"/>
      <c r="AO208" s="462">
        <f t="shared" si="5"/>
        <v>0</v>
      </c>
      <c r="AP208" s="3559"/>
      <c r="AQ208" s="448"/>
      <c r="AR208" s="449"/>
      <c r="AS208" s="450"/>
      <c r="AT208" s="451"/>
    </row>
    <row r="209" spans="1:46" ht="18" hidden="1" customHeight="1">
      <c r="A209" s="3559"/>
      <c r="B209" s="3559"/>
      <c r="C209" s="448"/>
      <c r="D209" s="449"/>
      <c r="E209" s="450"/>
      <c r="F209" s="451"/>
      <c r="G209" s="3614"/>
      <c r="H209" s="1211"/>
      <c r="I209" s="1395"/>
      <c r="J209" s="1632"/>
      <c r="K209" s="1214"/>
      <c r="L209" s="1214"/>
      <c r="M209" s="1214"/>
      <c r="N209" s="3699"/>
      <c r="O209" s="1367"/>
      <c r="P209" s="1368"/>
      <c r="Q209" s="1576"/>
      <c r="R209" s="1368"/>
      <c r="S209" s="1214"/>
      <c r="T209" s="1241">
        <f t="shared" si="16"/>
        <v>0</v>
      </c>
      <c r="U209" s="3614"/>
      <c r="V209" s="1211"/>
      <c r="W209" s="1395"/>
      <c r="X209" s="1632"/>
      <c r="Y209" s="1214"/>
      <c r="Z209" s="1214"/>
      <c r="AA209" s="1214"/>
      <c r="AB209" s="3620"/>
      <c r="AC209" s="1211"/>
      <c r="AD209" s="1395"/>
      <c r="AE209" s="1396"/>
      <c r="AF209" s="1214"/>
      <c r="AG209" s="1214"/>
      <c r="AH209" s="1212"/>
      <c r="AI209" s="3932"/>
      <c r="AJ209" s="3235"/>
      <c r="AK209" s="1575"/>
      <c r="AL209" s="1635"/>
      <c r="AM209" s="1368"/>
      <c r="AN209" s="465"/>
      <c r="AO209" s="462">
        <f t="shared" si="5"/>
        <v>0</v>
      </c>
      <c r="AP209" s="3559"/>
      <c r="AQ209" s="448"/>
      <c r="AR209" s="449"/>
      <c r="AS209" s="450"/>
      <c r="AT209" s="451"/>
    </row>
    <row r="210" spans="1:46" ht="18" hidden="1" customHeight="1">
      <c r="A210" s="3559"/>
      <c r="B210" s="3559"/>
      <c r="C210" s="448"/>
      <c r="D210" s="449"/>
      <c r="E210" s="450"/>
      <c r="F210" s="451"/>
      <c r="G210" s="3614"/>
      <c r="H210" s="1211"/>
      <c r="I210" s="1395"/>
      <c r="J210" s="1632"/>
      <c r="K210" s="1214"/>
      <c r="L210" s="1214"/>
      <c r="M210" s="1214"/>
      <c r="N210" s="3699"/>
      <c r="O210" s="1367"/>
      <c r="P210" s="1368"/>
      <c r="Q210" s="1576"/>
      <c r="R210" s="1368"/>
      <c r="S210" s="1214"/>
      <c r="T210" s="1241">
        <f t="shared" si="16"/>
        <v>0</v>
      </c>
      <c r="U210" s="3614"/>
      <c r="V210" s="1211"/>
      <c r="W210" s="1395"/>
      <c r="X210" s="1632"/>
      <c r="Y210" s="1214"/>
      <c r="Z210" s="1214"/>
      <c r="AA210" s="1214"/>
      <c r="AB210" s="3620"/>
      <c r="AC210" s="1211"/>
      <c r="AD210" s="1395"/>
      <c r="AE210" s="1396"/>
      <c r="AF210" s="1214"/>
      <c r="AG210" s="1214"/>
      <c r="AH210" s="1212"/>
      <c r="AI210" s="3932"/>
      <c r="AJ210" s="3235"/>
      <c r="AK210" s="1575"/>
      <c r="AL210" s="1635"/>
      <c r="AM210" s="1368"/>
      <c r="AN210" s="465"/>
      <c r="AO210" s="462">
        <f t="shared" si="5"/>
        <v>0</v>
      </c>
      <c r="AP210" s="3559"/>
      <c r="AQ210" s="448"/>
      <c r="AR210" s="449"/>
      <c r="AS210" s="450"/>
      <c r="AT210" s="451"/>
    </row>
    <row r="211" spans="1:46" ht="18" hidden="1" customHeight="1">
      <c r="A211" s="3559"/>
      <c r="B211" s="3559"/>
      <c r="C211" s="448"/>
      <c r="D211" s="449"/>
      <c r="E211" s="450"/>
      <c r="F211" s="451"/>
      <c r="G211" s="3614"/>
      <c r="H211" s="1211"/>
      <c r="I211" s="1395"/>
      <c r="J211" s="1632"/>
      <c r="K211" s="1214"/>
      <c r="L211" s="1214"/>
      <c r="M211" s="1214"/>
      <c r="N211" s="3699"/>
      <c r="O211" s="1367"/>
      <c r="P211" s="1368"/>
      <c r="Q211" s="1576"/>
      <c r="R211" s="1368"/>
      <c r="S211" s="1214"/>
      <c r="T211" s="1241">
        <f t="shared" si="16"/>
        <v>0</v>
      </c>
      <c r="U211" s="3614"/>
      <c r="V211" s="1211"/>
      <c r="W211" s="1395"/>
      <c r="X211" s="1632"/>
      <c r="Y211" s="1214"/>
      <c r="Z211" s="1214"/>
      <c r="AA211" s="1214"/>
      <c r="AB211" s="3620"/>
      <c r="AC211" s="1211"/>
      <c r="AD211" s="1395"/>
      <c r="AE211" s="1396"/>
      <c r="AF211" s="1214"/>
      <c r="AG211" s="1214"/>
      <c r="AH211" s="1212"/>
      <c r="AI211" s="3932"/>
      <c r="AJ211" s="3235"/>
      <c r="AK211" s="1575"/>
      <c r="AL211" s="1635"/>
      <c r="AM211" s="1368"/>
      <c r="AN211" s="465"/>
      <c r="AO211" s="462">
        <f t="shared" si="5"/>
        <v>0</v>
      </c>
      <c r="AP211" s="3559"/>
      <c r="AQ211" s="448"/>
      <c r="AR211" s="449"/>
      <c r="AS211" s="450"/>
      <c r="AT211" s="451"/>
    </row>
    <row r="212" spans="1:46" ht="18" hidden="1" customHeight="1">
      <c r="A212" s="3559"/>
      <c r="B212" s="3559"/>
      <c r="C212" s="448"/>
      <c r="D212" s="449"/>
      <c r="E212" s="450"/>
      <c r="F212" s="451"/>
      <c r="G212" s="3614"/>
      <c r="H212" s="1211"/>
      <c r="I212" s="1395"/>
      <c r="J212" s="1632"/>
      <c r="K212" s="1214"/>
      <c r="L212" s="1214"/>
      <c r="M212" s="1214"/>
      <c r="N212" s="3699"/>
      <c r="O212" s="1367"/>
      <c r="P212" s="1368"/>
      <c r="Q212" s="1576"/>
      <c r="R212" s="1368"/>
      <c r="S212" s="1214"/>
      <c r="T212" s="1241">
        <f t="shared" si="16"/>
        <v>0</v>
      </c>
      <c r="U212" s="3614"/>
      <c r="V212" s="1211"/>
      <c r="W212" s="1395"/>
      <c r="X212" s="1632"/>
      <c r="Y212" s="1214"/>
      <c r="Z212" s="1214"/>
      <c r="AA212" s="1214"/>
      <c r="AB212" s="3620"/>
      <c r="AC212" s="1211"/>
      <c r="AD212" s="1395"/>
      <c r="AE212" s="1396"/>
      <c r="AF212" s="1214"/>
      <c r="AG212" s="1214"/>
      <c r="AH212" s="1212"/>
      <c r="AI212" s="3932"/>
      <c r="AJ212" s="3235"/>
      <c r="AK212" s="1575"/>
      <c r="AL212" s="1635"/>
      <c r="AM212" s="1368"/>
      <c r="AN212" s="465"/>
      <c r="AO212" s="462">
        <f t="shared" si="5"/>
        <v>0</v>
      </c>
      <c r="AP212" s="3559"/>
      <c r="AQ212" s="448"/>
      <c r="AR212" s="449"/>
      <c r="AS212" s="450"/>
      <c r="AT212" s="451"/>
    </row>
    <row r="213" spans="1:46" ht="18" hidden="1" customHeight="1">
      <c r="A213" s="3560"/>
      <c r="B213" s="3560"/>
      <c r="C213" s="454"/>
      <c r="D213" s="455"/>
      <c r="E213" s="456"/>
      <c r="F213" s="457"/>
      <c r="G213" s="3654"/>
      <c r="H213" s="1225"/>
      <c r="I213" s="1399"/>
      <c r="J213" s="1638"/>
      <c r="K213" s="1228"/>
      <c r="L213" s="1228"/>
      <c r="M213" s="1228"/>
      <c r="N213" s="3979"/>
      <c r="O213" s="1586"/>
      <c r="P213" s="1555"/>
      <c r="Q213" s="1625"/>
      <c r="R213" s="1555"/>
      <c r="S213" s="1228"/>
      <c r="T213" s="1241">
        <f t="shared" si="16"/>
        <v>0</v>
      </c>
      <c r="U213" s="3654"/>
      <c r="V213" s="1225"/>
      <c r="W213" s="1399"/>
      <c r="X213" s="1638"/>
      <c r="Y213" s="1228"/>
      <c r="Z213" s="1228"/>
      <c r="AA213" s="1228"/>
      <c r="AB213" s="3946"/>
      <c r="AC213" s="1225"/>
      <c r="AD213" s="1399"/>
      <c r="AE213" s="1400"/>
      <c r="AF213" s="1228"/>
      <c r="AG213" s="1228"/>
      <c r="AH213" s="1226"/>
      <c r="AI213" s="3933"/>
      <c r="AJ213" s="3238"/>
      <c r="AK213" s="1636"/>
      <c r="AL213" s="1791"/>
      <c r="AM213" s="1555"/>
      <c r="AN213" s="477"/>
      <c r="AO213" s="462">
        <f t="shared" si="5"/>
        <v>0</v>
      </c>
      <c r="AP213" s="3560"/>
      <c r="AQ213" s="454"/>
      <c r="AR213" s="455"/>
      <c r="AS213" s="456"/>
      <c r="AT213" s="457"/>
    </row>
    <row r="214" spans="1:46" ht="18" customHeight="1">
      <c r="A214" s="3644" t="s">
        <v>80</v>
      </c>
      <c r="B214" s="485"/>
      <c r="C214" s="497"/>
      <c r="D214" s="498"/>
      <c r="E214" s="499"/>
      <c r="F214" s="500"/>
      <c r="G214" s="1642"/>
      <c r="H214" s="1642"/>
      <c r="I214" s="2196"/>
      <c r="J214" s="1379"/>
      <c r="K214" s="1525"/>
      <c r="L214" s="1644"/>
      <c r="M214" s="2348"/>
      <c r="N214" s="1642"/>
      <c r="O214" s="1642"/>
      <c r="P214" s="1645"/>
      <c r="Q214" s="1646"/>
      <c r="R214" s="1643"/>
      <c r="S214" s="1644"/>
      <c r="T214" s="2348"/>
      <c r="U214" s="1642"/>
      <c r="V214" s="1642"/>
      <c r="W214" s="1645"/>
      <c r="X214" s="1379"/>
      <c r="Y214" s="1525"/>
      <c r="Z214" s="1644"/>
      <c r="AA214" s="2348"/>
      <c r="AB214" s="1642"/>
      <c r="AC214" s="1642"/>
      <c r="AD214" s="1645"/>
      <c r="AE214" s="1646"/>
      <c r="AF214" s="1643"/>
      <c r="AG214" s="1644"/>
      <c r="AH214" s="2349"/>
      <c r="AI214" s="2350"/>
      <c r="AJ214" s="1642"/>
      <c r="AK214" s="1645"/>
      <c r="AL214" s="1379"/>
      <c r="AM214" s="2351"/>
      <c r="AN214" s="503"/>
      <c r="AO214" s="462">
        <f t="shared" si="5"/>
        <v>0</v>
      </c>
      <c r="AP214" s="548"/>
      <c r="AQ214" s="549"/>
      <c r="AR214" s="550"/>
      <c r="AS214" s="551"/>
      <c r="AT214" s="552"/>
    </row>
    <row r="215" spans="1:46" ht="18" hidden="1" customHeight="1">
      <c r="A215" s="3623"/>
      <c r="B215" s="504"/>
      <c r="C215" s="490"/>
      <c r="D215" s="505"/>
      <c r="E215" s="506"/>
      <c r="F215" s="507"/>
      <c r="G215" s="1648"/>
      <c r="H215" s="1300"/>
      <c r="I215" s="1649"/>
      <c r="J215" s="1650"/>
      <c r="K215" s="1303"/>
      <c r="L215" s="1651"/>
      <c r="M215" s="1651"/>
      <c r="N215" s="1648"/>
      <c r="O215" s="1300"/>
      <c r="P215" s="1649"/>
      <c r="Q215" s="1650"/>
      <c r="R215" s="1303"/>
      <c r="S215" s="1651"/>
      <c r="T215" s="1651"/>
      <c r="U215" s="1648"/>
      <c r="V215" s="1300"/>
      <c r="W215" s="1649"/>
      <c r="X215" s="1650"/>
      <c r="Y215" s="1303"/>
      <c r="Z215" s="1651"/>
      <c r="AA215" s="1651"/>
      <c r="AB215" s="1648"/>
      <c r="AC215" s="1300"/>
      <c r="AD215" s="1649"/>
      <c r="AE215" s="1650"/>
      <c r="AF215" s="1303"/>
      <c r="AG215" s="1651"/>
      <c r="AH215" s="1651"/>
      <c r="AI215" s="2352"/>
      <c r="AJ215" s="1300"/>
      <c r="AK215" s="1649"/>
      <c r="AL215" s="1650"/>
      <c r="AM215" s="1366"/>
      <c r="AN215" s="508"/>
      <c r="AO215" s="508"/>
      <c r="AP215" s="553"/>
      <c r="AQ215" s="554"/>
      <c r="AR215" s="555"/>
      <c r="AS215" s="556"/>
      <c r="AT215" s="557"/>
    </row>
    <row r="216" spans="1:46" ht="18" hidden="1" customHeight="1">
      <c r="A216" s="3623"/>
      <c r="B216" s="504"/>
      <c r="C216" s="490"/>
      <c r="D216" s="505"/>
      <c r="E216" s="506"/>
      <c r="F216" s="507"/>
      <c r="G216" s="1648"/>
      <c r="H216" s="1300"/>
      <c r="I216" s="1649"/>
      <c r="J216" s="1650"/>
      <c r="K216" s="1303"/>
      <c r="L216" s="1651"/>
      <c r="M216" s="1651"/>
      <c r="N216" s="1648"/>
      <c r="O216" s="1300"/>
      <c r="P216" s="1649"/>
      <c r="Q216" s="1650"/>
      <c r="R216" s="1303"/>
      <c r="S216" s="1651"/>
      <c r="T216" s="1651"/>
      <c r="U216" s="1648"/>
      <c r="V216" s="1300"/>
      <c r="W216" s="1649"/>
      <c r="X216" s="1650"/>
      <c r="Y216" s="1303"/>
      <c r="Z216" s="1651"/>
      <c r="AA216" s="1651"/>
      <c r="AB216" s="1648"/>
      <c r="AC216" s="1300"/>
      <c r="AD216" s="1649"/>
      <c r="AE216" s="1650"/>
      <c r="AF216" s="1303"/>
      <c r="AG216" s="1651"/>
      <c r="AH216" s="1651"/>
      <c r="AI216" s="2352"/>
      <c r="AJ216" s="1300"/>
      <c r="AK216" s="1649"/>
      <c r="AL216" s="1650"/>
      <c r="AM216" s="1366"/>
      <c r="AN216" s="508"/>
      <c r="AO216" s="508"/>
      <c r="AP216" s="553"/>
      <c r="AQ216" s="554"/>
      <c r="AR216" s="555"/>
      <c r="AS216" s="556"/>
      <c r="AT216" s="557"/>
    </row>
    <row r="217" spans="1:46" ht="18" hidden="1" customHeight="1">
      <c r="A217" s="3623"/>
      <c r="B217" s="504"/>
      <c r="C217" s="490"/>
      <c r="D217" s="505"/>
      <c r="E217" s="506"/>
      <c r="F217" s="507"/>
      <c r="G217" s="1648"/>
      <c r="H217" s="1300"/>
      <c r="I217" s="1649"/>
      <c r="J217" s="1650"/>
      <c r="K217" s="1303"/>
      <c r="L217" s="1651"/>
      <c r="M217" s="1651"/>
      <c r="N217" s="1648"/>
      <c r="O217" s="1300"/>
      <c r="P217" s="1649"/>
      <c r="Q217" s="1650"/>
      <c r="R217" s="1303"/>
      <c r="S217" s="1651"/>
      <c r="T217" s="1651"/>
      <c r="U217" s="1648"/>
      <c r="V217" s="1300"/>
      <c r="W217" s="1649"/>
      <c r="X217" s="1650"/>
      <c r="Y217" s="1303"/>
      <c r="Z217" s="1651"/>
      <c r="AA217" s="1651"/>
      <c r="AB217" s="1648"/>
      <c r="AC217" s="1300"/>
      <c r="AD217" s="1649"/>
      <c r="AE217" s="1650"/>
      <c r="AF217" s="1303"/>
      <c r="AG217" s="1651"/>
      <c r="AH217" s="1651"/>
      <c r="AI217" s="2352"/>
      <c r="AJ217" s="1300"/>
      <c r="AK217" s="1649"/>
      <c r="AL217" s="1650"/>
      <c r="AM217" s="1366"/>
      <c r="AN217" s="508"/>
      <c r="AO217" s="508"/>
      <c r="AP217" s="553"/>
      <c r="AQ217" s="554"/>
      <c r="AR217" s="555"/>
      <c r="AS217" s="556"/>
      <c r="AT217" s="557"/>
    </row>
    <row r="218" spans="1:46" ht="18" hidden="1" customHeight="1">
      <c r="A218" s="3623"/>
      <c r="B218" s="504"/>
      <c r="C218" s="490"/>
      <c r="D218" s="505"/>
      <c r="E218" s="506"/>
      <c r="F218" s="507"/>
      <c r="G218" s="1648"/>
      <c r="H218" s="1300"/>
      <c r="I218" s="1649"/>
      <c r="J218" s="1650"/>
      <c r="K218" s="1303"/>
      <c r="L218" s="1651"/>
      <c r="M218" s="1651"/>
      <c r="N218" s="1648"/>
      <c r="O218" s="1300"/>
      <c r="P218" s="1649"/>
      <c r="Q218" s="1650"/>
      <c r="R218" s="1303"/>
      <c r="S218" s="1651"/>
      <c r="T218" s="1651"/>
      <c r="U218" s="1648"/>
      <c r="V218" s="1300"/>
      <c r="W218" s="1649"/>
      <c r="X218" s="1650"/>
      <c r="Y218" s="1303"/>
      <c r="Z218" s="1651"/>
      <c r="AA218" s="1651"/>
      <c r="AB218" s="1648"/>
      <c r="AC218" s="1300"/>
      <c r="AD218" s="1649"/>
      <c r="AE218" s="1650"/>
      <c r="AF218" s="1303"/>
      <c r="AG218" s="1651"/>
      <c r="AH218" s="1651"/>
      <c r="AI218" s="2352"/>
      <c r="AJ218" s="1300"/>
      <c r="AK218" s="1649"/>
      <c r="AL218" s="1650"/>
      <c r="AM218" s="1366"/>
      <c r="AN218" s="508"/>
      <c r="AO218" s="508"/>
      <c r="AP218" s="553"/>
      <c r="AQ218" s="554"/>
      <c r="AR218" s="555"/>
      <c r="AS218" s="556"/>
      <c r="AT218" s="557"/>
    </row>
    <row r="219" spans="1:46" ht="18" hidden="1" customHeight="1">
      <c r="A219" s="3623"/>
      <c r="B219" s="504"/>
      <c r="C219" s="490"/>
      <c r="D219" s="505"/>
      <c r="E219" s="506"/>
      <c r="F219" s="507"/>
      <c r="G219" s="1648"/>
      <c r="H219" s="1300"/>
      <c r="I219" s="1649"/>
      <c r="J219" s="1650"/>
      <c r="K219" s="1303"/>
      <c r="L219" s="1651"/>
      <c r="M219" s="1651"/>
      <c r="N219" s="1648"/>
      <c r="O219" s="1300"/>
      <c r="P219" s="1649"/>
      <c r="Q219" s="1650"/>
      <c r="R219" s="1303"/>
      <c r="S219" s="1651"/>
      <c r="T219" s="1651"/>
      <c r="U219" s="1648"/>
      <c r="V219" s="1300"/>
      <c r="W219" s="1649"/>
      <c r="X219" s="1650"/>
      <c r="Y219" s="1303"/>
      <c r="Z219" s="1651"/>
      <c r="AA219" s="1651"/>
      <c r="AB219" s="1648"/>
      <c r="AC219" s="1300"/>
      <c r="AD219" s="1649"/>
      <c r="AE219" s="1650"/>
      <c r="AF219" s="1303"/>
      <c r="AG219" s="1651"/>
      <c r="AH219" s="1651"/>
      <c r="AI219" s="2352"/>
      <c r="AJ219" s="1300"/>
      <c r="AK219" s="1649"/>
      <c r="AL219" s="1650"/>
      <c r="AM219" s="1366"/>
      <c r="AN219" s="508"/>
      <c r="AO219" s="508"/>
      <c r="AP219" s="553"/>
      <c r="AQ219" s="554"/>
      <c r="AR219" s="555"/>
      <c r="AS219" s="556"/>
      <c r="AT219" s="557"/>
    </row>
    <row r="220" spans="1:46" ht="18" hidden="1" customHeight="1">
      <c r="A220" s="3623"/>
      <c r="B220" s="504"/>
      <c r="C220" s="490"/>
      <c r="D220" s="505"/>
      <c r="E220" s="506"/>
      <c r="F220" s="507"/>
      <c r="G220" s="1648"/>
      <c r="H220" s="1300"/>
      <c r="I220" s="1649"/>
      <c r="J220" s="1650"/>
      <c r="K220" s="1303"/>
      <c r="L220" s="1651"/>
      <c r="M220" s="1651"/>
      <c r="N220" s="1648"/>
      <c r="O220" s="1300"/>
      <c r="P220" s="1649"/>
      <c r="Q220" s="1650"/>
      <c r="R220" s="1303"/>
      <c r="S220" s="1651"/>
      <c r="T220" s="1651"/>
      <c r="U220" s="1648"/>
      <c r="V220" s="1300"/>
      <c r="W220" s="1649"/>
      <c r="X220" s="1650"/>
      <c r="Y220" s="1303"/>
      <c r="Z220" s="1651"/>
      <c r="AA220" s="1651"/>
      <c r="AB220" s="1648"/>
      <c r="AC220" s="1300"/>
      <c r="AD220" s="1649"/>
      <c r="AE220" s="1650"/>
      <c r="AF220" s="1303"/>
      <c r="AG220" s="1651"/>
      <c r="AH220" s="1651"/>
      <c r="AI220" s="2352"/>
      <c r="AJ220" s="1300"/>
      <c r="AK220" s="1649"/>
      <c r="AL220" s="1650"/>
      <c r="AM220" s="1366"/>
      <c r="AN220" s="508"/>
      <c r="AO220" s="508"/>
      <c r="AP220" s="553"/>
      <c r="AQ220" s="554"/>
      <c r="AR220" s="555"/>
      <c r="AS220" s="556"/>
      <c r="AT220" s="557"/>
    </row>
    <row r="221" spans="1:46" ht="18" hidden="1" customHeight="1">
      <c r="A221" s="3623"/>
      <c r="B221" s="504"/>
      <c r="C221" s="490"/>
      <c r="D221" s="505"/>
      <c r="E221" s="506"/>
      <c r="F221" s="507"/>
      <c r="G221" s="1648"/>
      <c r="H221" s="1300"/>
      <c r="I221" s="1649"/>
      <c r="J221" s="1650"/>
      <c r="K221" s="1303"/>
      <c r="L221" s="1651"/>
      <c r="M221" s="1651"/>
      <c r="N221" s="1648"/>
      <c r="O221" s="1300"/>
      <c r="P221" s="1649"/>
      <c r="Q221" s="1650"/>
      <c r="R221" s="1303"/>
      <c r="S221" s="1651"/>
      <c r="T221" s="1651"/>
      <c r="U221" s="1648"/>
      <c r="V221" s="1300"/>
      <c r="W221" s="1649"/>
      <c r="X221" s="1650"/>
      <c r="Y221" s="1303"/>
      <c r="Z221" s="1651"/>
      <c r="AA221" s="1651"/>
      <c r="AB221" s="1648"/>
      <c r="AC221" s="1300"/>
      <c r="AD221" s="1649"/>
      <c r="AE221" s="1650"/>
      <c r="AF221" s="1303"/>
      <c r="AG221" s="1651"/>
      <c r="AH221" s="1651"/>
      <c r="AI221" s="2352"/>
      <c r="AJ221" s="1300"/>
      <c r="AK221" s="1649"/>
      <c r="AL221" s="1650"/>
      <c r="AM221" s="1366"/>
      <c r="AN221" s="508"/>
      <c r="AO221" s="508"/>
      <c r="AP221" s="553"/>
      <c r="AQ221" s="554"/>
      <c r="AR221" s="555"/>
      <c r="AS221" s="556"/>
      <c r="AT221" s="557"/>
    </row>
    <row r="222" spans="1:46" ht="18" hidden="1" customHeight="1">
      <c r="A222" s="3623"/>
      <c r="B222" s="504"/>
      <c r="C222" s="490"/>
      <c r="D222" s="505"/>
      <c r="E222" s="506"/>
      <c r="F222" s="507"/>
      <c r="G222" s="1648"/>
      <c r="H222" s="1300"/>
      <c r="I222" s="1649"/>
      <c r="J222" s="1650"/>
      <c r="K222" s="1303"/>
      <c r="L222" s="1651"/>
      <c r="M222" s="1651"/>
      <c r="N222" s="1648"/>
      <c r="O222" s="1300"/>
      <c r="P222" s="1649"/>
      <c r="Q222" s="1650"/>
      <c r="R222" s="1303"/>
      <c r="S222" s="1651"/>
      <c r="T222" s="1651"/>
      <c r="U222" s="1648"/>
      <c r="V222" s="1300"/>
      <c r="W222" s="1649"/>
      <c r="X222" s="1650"/>
      <c r="Y222" s="1303"/>
      <c r="Z222" s="1651"/>
      <c r="AA222" s="1651"/>
      <c r="AB222" s="1648"/>
      <c r="AC222" s="1300"/>
      <c r="AD222" s="1649"/>
      <c r="AE222" s="1650"/>
      <c r="AF222" s="1303"/>
      <c r="AG222" s="1651"/>
      <c r="AH222" s="1651"/>
      <c r="AI222" s="2352"/>
      <c r="AJ222" s="1300"/>
      <c r="AK222" s="1649"/>
      <c r="AL222" s="1650"/>
      <c r="AM222" s="1366"/>
      <c r="AN222" s="508"/>
      <c r="AO222" s="508"/>
      <c r="AP222" s="553"/>
      <c r="AQ222" s="554"/>
      <c r="AR222" s="555"/>
      <c r="AS222" s="556"/>
      <c r="AT222" s="557"/>
    </row>
    <row r="223" spans="1:46" ht="18" hidden="1" customHeight="1">
      <c r="A223" s="3623"/>
      <c r="B223" s="504"/>
      <c r="C223" s="490"/>
      <c r="D223" s="505"/>
      <c r="E223" s="506"/>
      <c r="F223" s="507"/>
      <c r="G223" s="1648"/>
      <c r="H223" s="1300"/>
      <c r="I223" s="1649"/>
      <c r="J223" s="1650"/>
      <c r="K223" s="1303"/>
      <c r="L223" s="1651"/>
      <c r="M223" s="1651"/>
      <c r="N223" s="1648"/>
      <c r="O223" s="1300"/>
      <c r="P223" s="1649"/>
      <c r="Q223" s="1650"/>
      <c r="R223" s="1303"/>
      <c r="S223" s="1651"/>
      <c r="T223" s="1651"/>
      <c r="U223" s="1648"/>
      <c r="V223" s="1300"/>
      <c r="W223" s="1649"/>
      <c r="X223" s="1650"/>
      <c r="Y223" s="1303"/>
      <c r="Z223" s="1651"/>
      <c r="AA223" s="1651"/>
      <c r="AB223" s="1648"/>
      <c r="AC223" s="1300"/>
      <c r="AD223" s="1649"/>
      <c r="AE223" s="1650"/>
      <c r="AF223" s="1303"/>
      <c r="AG223" s="1651"/>
      <c r="AH223" s="1651"/>
      <c r="AI223" s="2352"/>
      <c r="AJ223" s="1300"/>
      <c r="AK223" s="1649"/>
      <c r="AL223" s="1650"/>
      <c r="AM223" s="1366"/>
      <c r="AN223" s="508"/>
      <c r="AO223" s="508"/>
      <c r="AP223" s="553"/>
      <c r="AQ223" s="554"/>
      <c r="AR223" s="555"/>
      <c r="AS223" s="556"/>
      <c r="AT223" s="557"/>
    </row>
    <row r="224" spans="1:46" ht="18" hidden="1" customHeight="1">
      <c r="A224" s="3623"/>
      <c r="B224" s="504"/>
      <c r="C224" s="490"/>
      <c r="D224" s="505"/>
      <c r="E224" s="506"/>
      <c r="F224" s="507"/>
      <c r="G224" s="1648"/>
      <c r="H224" s="1300"/>
      <c r="I224" s="1649"/>
      <c r="J224" s="1650"/>
      <c r="K224" s="1303"/>
      <c r="L224" s="1651"/>
      <c r="M224" s="1651"/>
      <c r="N224" s="1648"/>
      <c r="O224" s="1300"/>
      <c r="P224" s="1649"/>
      <c r="Q224" s="1650"/>
      <c r="R224" s="1303"/>
      <c r="S224" s="1651"/>
      <c r="T224" s="1651"/>
      <c r="U224" s="1648"/>
      <c r="V224" s="1300"/>
      <c r="W224" s="1649"/>
      <c r="X224" s="1650"/>
      <c r="Y224" s="1303"/>
      <c r="Z224" s="1651"/>
      <c r="AA224" s="1651"/>
      <c r="AB224" s="1648"/>
      <c r="AC224" s="1300"/>
      <c r="AD224" s="1649"/>
      <c r="AE224" s="1650"/>
      <c r="AF224" s="1303"/>
      <c r="AG224" s="1651"/>
      <c r="AH224" s="1651"/>
      <c r="AI224" s="2352"/>
      <c r="AJ224" s="1300"/>
      <c r="AK224" s="1649"/>
      <c r="AL224" s="1650"/>
      <c r="AM224" s="1366"/>
      <c r="AN224" s="508"/>
      <c r="AO224" s="508"/>
      <c r="AP224" s="553"/>
      <c r="AQ224" s="554"/>
      <c r="AR224" s="555"/>
      <c r="AS224" s="556"/>
      <c r="AT224" s="557"/>
    </row>
    <row r="225" spans="1:47" ht="18" hidden="1" customHeight="1">
      <c r="A225" s="3623"/>
      <c r="B225" s="504"/>
      <c r="C225" s="490"/>
      <c r="D225" s="505"/>
      <c r="E225" s="506"/>
      <c r="F225" s="507"/>
      <c r="G225" s="1648"/>
      <c r="H225" s="1300"/>
      <c r="I225" s="1649"/>
      <c r="J225" s="1650"/>
      <c r="K225" s="1303"/>
      <c r="L225" s="1651"/>
      <c r="M225" s="1651"/>
      <c r="N225" s="1648"/>
      <c r="O225" s="1300"/>
      <c r="P225" s="1649"/>
      <c r="Q225" s="1650"/>
      <c r="R225" s="1303"/>
      <c r="S225" s="1651"/>
      <c r="T225" s="1651"/>
      <c r="U225" s="1648"/>
      <c r="V225" s="1300"/>
      <c r="W225" s="1649"/>
      <c r="X225" s="1650"/>
      <c r="Y225" s="1303"/>
      <c r="Z225" s="1651"/>
      <c r="AA225" s="1651"/>
      <c r="AB225" s="1648"/>
      <c r="AC225" s="1300"/>
      <c r="AD225" s="1649"/>
      <c r="AE225" s="1650"/>
      <c r="AF225" s="1303"/>
      <c r="AG225" s="1651"/>
      <c r="AH225" s="1651"/>
      <c r="AI225" s="2352"/>
      <c r="AJ225" s="1300"/>
      <c r="AK225" s="1649"/>
      <c r="AL225" s="1650"/>
      <c r="AM225" s="1366"/>
      <c r="AN225" s="508"/>
      <c r="AO225" s="508"/>
      <c r="AP225" s="553"/>
      <c r="AQ225" s="554"/>
      <c r="AR225" s="555"/>
      <c r="AS225" s="556"/>
      <c r="AT225" s="557"/>
    </row>
    <row r="226" spans="1:47" ht="18" hidden="1" customHeight="1">
      <c r="A226" s="3623"/>
      <c r="B226" s="504"/>
      <c r="C226" s="490"/>
      <c r="D226" s="505"/>
      <c r="E226" s="506"/>
      <c r="F226" s="507"/>
      <c r="G226" s="1648"/>
      <c r="H226" s="1300"/>
      <c r="I226" s="1649"/>
      <c r="J226" s="1650"/>
      <c r="K226" s="1303"/>
      <c r="L226" s="1651"/>
      <c r="M226" s="1651"/>
      <c r="N226" s="1648"/>
      <c r="O226" s="1300"/>
      <c r="P226" s="1649"/>
      <c r="Q226" s="1650"/>
      <c r="R226" s="1303"/>
      <c r="S226" s="1651"/>
      <c r="T226" s="1651"/>
      <c r="U226" s="1648"/>
      <c r="V226" s="1300"/>
      <c r="W226" s="1649"/>
      <c r="X226" s="1650"/>
      <c r="Y226" s="1303"/>
      <c r="Z226" s="1651"/>
      <c r="AA226" s="1651"/>
      <c r="AB226" s="1648"/>
      <c r="AC226" s="1300"/>
      <c r="AD226" s="1649"/>
      <c r="AE226" s="1650"/>
      <c r="AF226" s="1303"/>
      <c r="AG226" s="1651"/>
      <c r="AH226" s="1651"/>
      <c r="AI226" s="2352"/>
      <c r="AJ226" s="1300"/>
      <c r="AK226" s="1649"/>
      <c r="AL226" s="1650"/>
      <c r="AM226" s="1366"/>
      <c r="AN226" s="508"/>
      <c r="AO226" s="508"/>
      <c r="AP226" s="553"/>
      <c r="AQ226" s="554"/>
      <c r="AR226" s="555"/>
      <c r="AS226" s="556"/>
      <c r="AT226" s="557"/>
    </row>
    <row r="227" spans="1:47" ht="18" hidden="1" customHeight="1">
      <c r="A227" s="3623"/>
      <c r="B227" s="504"/>
      <c r="C227" s="490"/>
      <c r="D227" s="505"/>
      <c r="E227" s="506"/>
      <c r="F227" s="507"/>
      <c r="G227" s="1648"/>
      <c r="H227" s="1300"/>
      <c r="I227" s="1649"/>
      <c r="J227" s="1650"/>
      <c r="K227" s="1303"/>
      <c r="L227" s="1651"/>
      <c r="M227" s="1651"/>
      <c r="N227" s="1648"/>
      <c r="O227" s="1300"/>
      <c r="P227" s="1649"/>
      <c r="Q227" s="1650"/>
      <c r="R227" s="1303"/>
      <c r="S227" s="1651"/>
      <c r="T227" s="1651"/>
      <c r="U227" s="1648"/>
      <c r="V227" s="1300"/>
      <c r="W227" s="1649"/>
      <c r="X227" s="1650"/>
      <c r="Y227" s="1303"/>
      <c r="Z227" s="1651"/>
      <c r="AA227" s="1651"/>
      <c r="AB227" s="1648"/>
      <c r="AC227" s="1300"/>
      <c r="AD227" s="1649"/>
      <c r="AE227" s="1650"/>
      <c r="AF227" s="1303"/>
      <c r="AG227" s="1651"/>
      <c r="AH227" s="1651"/>
      <c r="AI227" s="2352"/>
      <c r="AJ227" s="1300"/>
      <c r="AK227" s="1649"/>
      <c r="AL227" s="1650"/>
      <c r="AM227" s="1366"/>
      <c r="AN227" s="508"/>
      <c r="AO227" s="508"/>
      <c r="AP227" s="553"/>
      <c r="AQ227" s="554"/>
      <c r="AR227" s="555"/>
      <c r="AS227" s="556"/>
      <c r="AT227" s="557"/>
    </row>
    <row r="228" spans="1:47" ht="18" hidden="1" customHeight="1">
      <c r="A228" s="3623"/>
      <c r="B228" s="487"/>
      <c r="C228" s="494"/>
      <c r="D228" s="509"/>
      <c r="E228" s="509"/>
      <c r="F228" s="510"/>
      <c r="G228" s="1652"/>
      <c r="H228" s="1575"/>
      <c r="I228" s="1630"/>
      <c r="J228" s="1630"/>
      <c r="K228" s="1618"/>
      <c r="L228" s="1653"/>
      <c r="M228" s="1653"/>
      <c r="N228" s="1652"/>
      <c r="O228" s="1575"/>
      <c r="P228" s="1630"/>
      <c r="Q228" s="1630"/>
      <c r="R228" s="1618"/>
      <c r="S228" s="1653"/>
      <c r="T228" s="1653"/>
      <c r="U228" s="1652"/>
      <c r="V228" s="1575"/>
      <c r="W228" s="1630"/>
      <c r="X228" s="1630"/>
      <c r="Y228" s="1618"/>
      <c r="Z228" s="1653"/>
      <c r="AA228" s="1653"/>
      <c r="AB228" s="1652"/>
      <c r="AC228" s="1575"/>
      <c r="AD228" s="1630"/>
      <c r="AE228" s="1630"/>
      <c r="AF228" s="1618"/>
      <c r="AG228" s="1653"/>
      <c r="AH228" s="1653"/>
      <c r="AI228" s="2353"/>
      <c r="AJ228" s="1575"/>
      <c r="AK228" s="1630"/>
      <c r="AL228" s="1630"/>
      <c r="AM228" s="1370"/>
      <c r="AN228" s="511"/>
      <c r="AO228" s="511"/>
      <c r="AP228" s="558"/>
      <c r="AQ228" s="559"/>
      <c r="AR228" s="560"/>
      <c r="AS228" s="560"/>
      <c r="AT228" s="561"/>
    </row>
    <row r="229" spans="1:47" ht="18" customHeight="1" thickBot="1">
      <c r="A229" s="3645"/>
      <c r="B229" s="3646" t="s">
        <v>55</v>
      </c>
      <c r="C229" s="3647"/>
      <c r="D229" s="3648"/>
      <c r="E229" s="3647"/>
      <c r="F229" s="512" t="s">
        <v>56</v>
      </c>
      <c r="G229" s="3714"/>
      <c r="H229" s="3715"/>
      <c r="I229" s="3716"/>
      <c r="J229" s="3715"/>
      <c r="K229" s="1626"/>
      <c r="L229" s="1654"/>
      <c r="M229" s="1654"/>
      <c r="N229" s="3714"/>
      <c r="O229" s="3715"/>
      <c r="P229" s="3716"/>
      <c r="Q229" s="3715"/>
      <c r="R229" s="1626"/>
      <c r="S229" s="1654"/>
      <c r="T229" s="1654"/>
      <c r="U229" s="3714"/>
      <c r="V229" s="3715"/>
      <c r="W229" s="3716"/>
      <c r="X229" s="3715"/>
      <c r="Y229" s="1626"/>
      <c r="Z229" s="1654"/>
      <c r="AA229" s="1654"/>
      <c r="AB229" s="3714"/>
      <c r="AC229" s="3715"/>
      <c r="AD229" s="3716"/>
      <c r="AE229" s="3715"/>
      <c r="AF229" s="1626"/>
      <c r="AG229" s="1654"/>
      <c r="AH229" s="1654"/>
      <c r="AI229" s="3985"/>
      <c r="AJ229" s="3986"/>
      <c r="AK229" s="3987"/>
      <c r="AL229" s="3986"/>
      <c r="AM229" s="1376"/>
      <c r="AN229" s="513"/>
      <c r="AO229" s="513" t="e">
        <f>SUM(AO34:AO228)</f>
        <v>#REF!</v>
      </c>
      <c r="AP229" s="3988" t="s">
        <v>55</v>
      </c>
      <c r="AQ229" s="3647"/>
      <c r="AR229" s="3989"/>
      <c r="AS229" s="3647"/>
      <c r="AT229" s="421" t="s">
        <v>56</v>
      </c>
      <c r="AU229" s="562"/>
    </row>
    <row r="230" spans="1:47" ht="18" hidden="1" customHeight="1">
      <c r="A230" s="3622" t="s">
        <v>81</v>
      </c>
      <c r="B230" s="514"/>
      <c r="C230" s="515"/>
      <c r="D230" s="516"/>
      <c r="E230" s="517"/>
      <c r="F230" s="518"/>
      <c r="G230" s="514"/>
      <c r="H230" s="515"/>
      <c r="I230" s="516"/>
      <c r="J230" s="517"/>
      <c r="K230" s="518"/>
      <c r="L230" s="519"/>
      <c r="M230" s="519"/>
      <c r="N230" s="514"/>
      <c r="O230" s="515"/>
      <c r="P230" s="516"/>
      <c r="Q230" s="517"/>
      <c r="R230" s="518"/>
      <c r="S230" s="519"/>
      <c r="T230" s="519"/>
      <c r="U230" s="514"/>
      <c r="V230" s="515"/>
      <c r="W230" s="516"/>
      <c r="X230" s="517"/>
      <c r="Y230" s="518"/>
      <c r="Z230" s="519"/>
      <c r="AA230" s="519"/>
      <c r="AB230" s="514"/>
      <c r="AC230" s="515"/>
      <c r="AD230" s="516"/>
      <c r="AE230" s="517"/>
      <c r="AF230" s="518"/>
      <c r="AG230" s="519"/>
      <c r="AH230" s="519"/>
      <c r="AI230" s="520"/>
      <c r="AJ230" s="521"/>
      <c r="AK230" s="524"/>
      <c r="AL230" s="522"/>
      <c r="AM230" s="523"/>
      <c r="AN230" s="519"/>
      <c r="AO230" s="519"/>
      <c r="AP230" s="514"/>
      <c r="AQ230" s="515"/>
      <c r="AR230" s="516"/>
      <c r="AS230" s="517"/>
      <c r="AT230" s="518"/>
    </row>
    <row r="231" spans="1:47" ht="18" hidden="1" customHeight="1">
      <c r="A231" s="3623"/>
      <c r="B231" s="520"/>
      <c r="C231" s="521"/>
      <c r="D231" s="524"/>
      <c r="E231" s="522"/>
      <c r="F231" s="523"/>
      <c r="G231" s="520"/>
      <c r="H231" s="521"/>
      <c r="I231" s="524"/>
      <c r="J231" s="522"/>
      <c r="K231" s="523"/>
      <c r="L231" s="525"/>
      <c r="M231" s="525"/>
      <c r="N231" s="520"/>
      <c r="O231" s="521"/>
      <c r="P231" s="524"/>
      <c r="Q231" s="522"/>
      <c r="R231" s="523"/>
      <c r="S231" s="525"/>
      <c r="T231" s="525"/>
      <c r="U231" s="520"/>
      <c r="V231" s="521"/>
      <c r="W231" s="524"/>
      <c r="X231" s="522"/>
      <c r="Y231" s="523"/>
      <c r="Z231" s="525"/>
      <c r="AA231" s="525"/>
      <c r="AB231" s="520"/>
      <c r="AC231" s="521"/>
      <c r="AD231" s="524"/>
      <c r="AE231" s="522"/>
      <c r="AF231" s="523"/>
      <c r="AG231" s="525"/>
      <c r="AH231" s="525"/>
      <c r="AI231" s="520"/>
      <c r="AJ231" s="521"/>
      <c r="AK231" s="524"/>
      <c r="AL231" s="522"/>
      <c r="AM231" s="523"/>
      <c r="AN231" s="525"/>
      <c r="AO231" s="525"/>
      <c r="AP231" s="520"/>
      <c r="AQ231" s="521"/>
      <c r="AR231" s="524"/>
      <c r="AS231" s="522"/>
      <c r="AT231" s="523"/>
    </row>
    <row r="232" spans="1:47" ht="18" hidden="1" customHeight="1">
      <c r="A232" s="3623"/>
      <c r="B232" s="520"/>
      <c r="C232" s="521"/>
      <c r="D232" s="524"/>
      <c r="E232" s="522"/>
      <c r="F232" s="523"/>
      <c r="G232" s="520"/>
      <c r="H232" s="521"/>
      <c r="I232" s="524"/>
      <c r="J232" s="522"/>
      <c r="K232" s="523"/>
      <c r="L232" s="525"/>
      <c r="M232" s="525"/>
      <c r="N232" s="520"/>
      <c r="O232" s="521"/>
      <c r="P232" s="524"/>
      <c r="Q232" s="522"/>
      <c r="R232" s="523"/>
      <c r="S232" s="525"/>
      <c r="T232" s="525"/>
      <c r="U232" s="520"/>
      <c r="V232" s="521"/>
      <c r="W232" s="524"/>
      <c r="X232" s="522"/>
      <c r="Y232" s="523"/>
      <c r="Z232" s="525"/>
      <c r="AA232" s="525"/>
      <c r="AB232" s="520"/>
      <c r="AC232" s="521"/>
      <c r="AD232" s="524"/>
      <c r="AE232" s="522"/>
      <c r="AF232" s="523"/>
      <c r="AG232" s="525"/>
      <c r="AH232" s="525"/>
      <c r="AI232" s="520"/>
      <c r="AJ232" s="521"/>
      <c r="AK232" s="524"/>
      <c r="AL232" s="522"/>
      <c r="AM232" s="523"/>
      <c r="AN232" s="525"/>
      <c r="AO232" s="525"/>
      <c r="AP232" s="520"/>
      <c r="AQ232" s="521"/>
      <c r="AR232" s="524"/>
      <c r="AS232" s="522"/>
      <c r="AT232" s="523"/>
    </row>
    <row r="233" spans="1:47" ht="18" hidden="1" customHeight="1">
      <c r="A233" s="3623"/>
      <c r="B233" s="520"/>
      <c r="C233" s="521"/>
      <c r="D233" s="524"/>
      <c r="E233" s="522"/>
      <c r="F233" s="523"/>
      <c r="G233" s="520"/>
      <c r="H233" s="521"/>
      <c r="I233" s="524"/>
      <c r="J233" s="522"/>
      <c r="K233" s="523"/>
      <c r="L233" s="525"/>
      <c r="M233" s="525"/>
      <c r="N233" s="520"/>
      <c r="O233" s="521"/>
      <c r="P233" s="524"/>
      <c r="Q233" s="522"/>
      <c r="R233" s="523"/>
      <c r="S233" s="525"/>
      <c r="T233" s="525"/>
      <c r="U233" s="520"/>
      <c r="V233" s="521"/>
      <c r="W233" s="524"/>
      <c r="X233" s="522"/>
      <c r="Y233" s="523"/>
      <c r="Z233" s="525"/>
      <c r="AA233" s="525"/>
      <c r="AB233" s="520"/>
      <c r="AC233" s="521"/>
      <c r="AD233" s="524"/>
      <c r="AE233" s="522"/>
      <c r="AF233" s="523"/>
      <c r="AG233" s="525"/>
      <c r="AH233" s="525"/>
      <c r="AI233" s="520"/>
      <c r="AJ233" s="521"/>
      <c r="AK233" s="524"/>
      <c r="AL233" s="522"/>
      <c r="AM233" s="523"/>
      <c r="AN233" s="525"/>
      <c r="AO233" s="525"/>
      <c r="AP233" s="520"/>
      <c r="AQ233" s="521"/>
      <c r="AR233" s="524"/>
      <c r="AS233" s="522"/>
      <c r="AT233" s="523"/>
    </row>
    <row r="234" spans="1:47" ht="18" hidden="1" customHeight="1">
      <c r="A234" s="3623"/>
      <c r="B234" s="520"/>
      <c r="C234" s="521"/>
      <c r="D234" s="524"/>
      <c r="E234" s="522"/>
      <c r="F234" s="523"/>
      <c r="G234" s="520"/>
      <c r="H234" s="521"/>
      <c r="I234" s="524"/>
      <c r="J234" s="522"/>
      <c r="K234" s="523"/>
      <c r="L234" s="525"/>
      <c r="M234" s="525"/>
      <c r="N234" s="520"/>
      <c r="O234" s="521"/>
      <c r="P234" s="524"/>
      <c r="Q234" s="522"/>
      <c r="R234" s="523"/>
      <c r="S234" s="525"/>
      <c r="T234" s="525"/>
      <c r="U234" s="520"/>
      <c r="V234" s="521"/>
      <c r="W234" s="524"/>
      <c r="X234" s="522"/>
      <c r="Y234" s="523"/>
      <c r="Z234" s="525"/>
      <c r="AA234" s="525"/>
      <c r="AB234" s="520"/>
      <c r="AC234" s="521"/>
      <c r="AD234" s="524"/>
      <c r="AE234" s="522"/>
      <c r="AF234" s="523"/>
      <c r="AG234" s="525"/>
      <c r="AH234" s="525"/>
      <c r="AI234" s="520"/>
      <c r="AJ234" s="521"/>
      <c r="AK234" s="524"/>
      <c r="AL234" s="522"/>
      <c r="AM234" s="523"/>
      <c r="AN234" s="525"/>
      <c r="AO234" s="525"/>
      <c r="AP234" s="520"/>
      <c r="AQ234" s="521"/>
      <c r="AR234" s="524"/>
      <c r="AS234" s="522"/>
      <c r="AT234" s="523"/>
    </row>
    <row r="235" spans="1:47" ht="18" hidden="1" customHeight="1">
      <c r="A235" s="3623"/>
      <c r="B235" s="520"/>
      <c r="C235" s="521"/>
      <c r="D235" s="524"/>
      <c r="E235" s="522"/>
      <c r="F235" s="523"/>
      <c r="G235" s="520"/>
      <c r="H235" s="521"/>
      <c r="I235" s="524"/>
      <c r="J235" s="522"/>
      <c r="K235" s="523"/>
      <c r="L235" s="525"/>
      <c r="M235" s="525"/>
      <c r="N235" s="520"/>
      <c r="O235" s="521"/>
      <c r="P235" s="524"/>
      <c r="Q235" s="522"/>
      <c r="R235" s="523"/>
      <c r="S235" s="525"/>
      <c r="T235" s="525"/>
      <c r="U235" s="520"/>
      <c r="V235" s="521"/>
      <c r="W235" s="524"/>
      <c r="X235" s="522"/>
      <c r="Y235" s="523"/>
      <c r="Z235" s="525"/>
      <c r="AA235" s="525"/>
      <c r="AB235" s="520"/>
      <c r="AC235" s="521"/>
      <c r="AD235" s="524"/>
      <c r="AE235" s="522"/>
      <c r="AF235" s="523"/>
      <c r="AG235" s="525"/>
      <c r="AH235" s="525"/>
      <c r="AI235" s="520"/>
      <c r="AJ235" s="521"/>
      <c r="AK235" s="524"/>
      <c r="AL235" s="522"/>
      <c r="AM235" s="523"/>
      <c r="AN235" s="525"/>
      <c r="AO235" s="525"/>
      <c r="AP235" s="520"/>
      <c r="AQ235" s="521"/>
      <c r="AR235" s="524"/>
      <c r="AS235" s="522"/>
      <c r="AT235" s="523"/>
    </row>
    <row r="236" spans="1:47" ht="18" hidden="1" customHeight="1">
      <c r="A236" s="3623"/>
      <c r="B236" s="520"/>
      <c r="C236" s="521"/>
      <c r="D236" s="524"/>
      <c r="E236" s="522"/>
      <c r="F236" s="523"/>
      <c r="G236" s="520"/>
      <c r="H236" s="521"/>
      <c r="I236" s="524"/>
      <c r="J236" s="522"/>
      <c r="K236" s="523"/>
      <c r="L236" s="525"/>
      <c r="M236" s="525"/>
      <c r="N236" s="520"/>
      <c r="O236" s="521"/>
      <c r="P236" s="524"/>
      <c r="Q236" s="522"/>
      <c r="R236" s="523"/>
      <c r="S236" s="525"/>
      <c r="T236" s="525"/>
      <c r="U236" s="520"/>
      <c r="V236" s="521"/>
      <c r="W236" s="524"/>
      <c r="X236" s="522"/>
      <c r="Y236" s="523"/>
      <c r="Z236" s="525"/>
      <c r="AA236" s="525"/>
      <c r="AB236" s="520"/>
      <c r="AC236" s="521"/>
      <c r="AD236" s="524"/>
      <c r="AE236" s="522"/>
      <c r="AF236" s="523"/>
      <c r="AG236" s="525"/>
      <c r="AH236" s="525"/>
      <c r="AI236" s="520"/>
      <c r="AJ236" s="521"/>
      <c r="AK236" s="524"/>
      <c r="AL236" s="522"/>
      <c r="AM236" s="523"/>
      <c r="AN236" s="525"/>
      <c r="AO236" s="525"/>
      <c r="AP236" s="520"/>
      <c r="AQ236" s="521"/>
      <c r="AR236" s="524"/>
      <c r="AS236" s="522"/>
      <c r="AT236" s="523"/>
    </row>
    <row r="237" spans="1:47" ht="18" hidden="1" customHeight="1">
      <c r="A237" s="3623"/>
      <c r="B237" s="520"/>
      <c r="C237" s="521"/>
      <c r="D237" s="524"/>
      <c r="E237" s="522"/>
      <c r="F237" s="523"/>
      <c r="G237" s="520"/>
      <c r="H237" s="521"/>
      <c r="I237" s="524"/>
      <c r="J237" s="522"/>
      <c r="K237" s="523"/>
      <c r="L237" s="525"/>
      <c r="M237" s="525"/>
      <c r="N237" s="520"/>
      <c r="O237" s="521"/>
      <c r="P237" s="524"/>
      <c r="Q237" s="522"/>
      <c r="R237" s="523"/>
      <c r="S237" s="525"/>
      <c r="T237" s="525"/>
      <c r="U237" s="520"/>
      <c r="V237" s="521"/>
      <c r="W237" s="524"/>
      <c r="X237" s="522"/>
      <c r="Y237" s="523"/>
      <c r="Z237" s="525"/>
      <c r="AA237" s="525"/>
      <c r="AB237" s="520"/>
      <c r="AC237" s="521"/>
      <c r="AD237" s="524"/>
      <c r="AE237" s="522"/>
      <c r="AF237" s="523"/>
      <c r="AG237" s="525"/>
      <c r="AH237" s="525"/>
      <c r="AI237" s="520"/>
      <c r="AJ237" s="521"/>
      <c r="AK237" s="524"/>
      <c r="AL237" s="522"/>
      <c r="AM237" s="523"/>
      <c r="AN237" s="525"/>
      <c r="AO237" s="525"/>
      <c r="AP237" s="520"/>
      <c r="AQ237" s="521"/>
      <c r="AR237" s="524"/>
      <c r="AS237" s="522"/>
      <c r="AT237" s="523"/>
    </row>
    <row r="238" spans="1:47" ht="18" hidden="1" customHeight="1">
      <c r="A238" s="3623"/>
      <c r="B238" s="520"/>
      <c r="C238" s="521"/>
      <c r="D238" s="524"/>
      <c r="E238" s="522"/>
      <c r="F238" s="523"/>
      <c r="G238" s="520"/>
      <c r="H238" s="521"/>
      <c r="I238" s="524"/>
      <c r="J238" s="522"/>
      <c r="K238" s="523"/>
      <c r="L238" s="525"/>
      <c r="M238" s="525"/>
      <c r="N238" s="520"/>
      <c r="O238" s="521"/>
      <c r="P238" s="524"/>
      <c r="Q238" s="522"/>
      <c r="R238" s="523"/>
      <c r="S238" s="525"/>
      <c r="T238" s="525"/>
      <c r="U238" s="520"/>
      <c r="V238" s="521"/>
      <c r="W238" s="524"/>
      <c r="X238" s="522"/>
      <c r="Y238" s="523"/>
      <c r="Z238" s="525"/>
      <c r="AA238" s="525"/>
      <c r="AB238" s="520"/>
      <c r="AC238" s="521"/>
      <c r="AD238" s="524"/>
      <c r="AE238" s="522"/>
      <c r="AF238" s="523"/>
      <c r="AG238" s="525"/>
      <c r="AH238" s="525"/>
      <c r="AI238" s="520"/>
      <c r="AJ238" s="521"/>
      <c r="AK238" s="524"/>
      <c r="AL238" s="522"/>
      <c r="AM238" s="523"/>
      <c r="AN238" s="525"/>
      <c r="AO238" s="525"/>
      <c r="AP238" s="520"/>
      <c r="AQ238" s="521"/>
      <c r="AR238" s="524"/>
      <c r="AS238" s="522"/>
      <c r="AT238" s="523"/>
    </row>
    <row r="239" spans="1:47" ht="18" hidden="1" customHeight="1">
      <c r="A239" s="3623"/>
      <c r="B239" s="520"/>
      <c r="C239" s="521"/>
      <c r="D239" s="524"/>
      <c r="E239" s="522"/>
      <c r="F239" s="523"/>
      <c r="G239" s="520"/>
      <c r="H239" s="521"/>
      <c r="I239" s="524"/>
      <c r="J239" s="522"/>
      <c r="K239" s="523"/>
      <c r="L239" s="525"/>
      <c r="M239" s="525"/>
      <c r="N239" s="520"/>
      <c r="O239" s="521"/>
      <c r="P239" s="524"/>
      <c r="Q239" s="522"/>
      <c r="R239" s="523"/>
      <c r="S239" s="525"/>
      <c r="T239" s="525"/>
      <c r="U239" s="520"/>
      <c r="V239" s="521"/>
      <c r="W239" s="524"/>
      <c r="X239" s="522"/>
      <c r="Y239" s="523"/>
      <c r="Z239" s="525"/>
      <c r="AA239" s="525"/>
      <c r="AB239" s="520"/>
      <c r="AC239" s="521"/>
      <c r="AD239" s="524"/>
      <c r="AE239" s="522"/>
      <c r="AF239" s="523"/>
      <c r="AG239" s="525"/>
      <c r="AH239" s="525"/>
      <c r="AI239" s="520"/>
      <c r="AJ239" s="521"/>
      <c r="AK239" s="524"/>
      <c r="AL239" s="522"/>
      <c r="AM239" s="523"/>
      <c r="AN239" s="525"/>
      <c r="AO239" s="525"/>
      <c r="AP239" s="520"/>
      <c r="AQ239" s="521"/>
      <c r="AR239" s="524"/>
      <c r="AS239" s="522"/>
      <c r="AT239" s="523"/>
    </row>
    <row r="240" spans="1:47" ht="18" hidden="1" customHeight="1">
      <c r="A240" s="3623"/>
      <c r="B240" s="520"/>
      <c r="C240" s="521"/>
      <c r="D240" s="524"/>
      <c r="E240" s="522"/>
      <c r="F240" s="523"/>
      <c r="G240" s="520"/>
      <c r="H240" s="521"/>
      <c r="I240" s="524"/>
      <c r="J240" s="522"/>
      <c r="K240" s="523"/>
      <c r="L240" s="525"/>
      <c r="M240" s="525"/>
      <c r="N240" s="520"/>
      <c r="O240" s="521"/>
      <c r="P240" s="524"/>
      <c r="Q240" s="522"/>
      <c r="R240" s="523"/>
      <c r="S240" s="525"/>
      <c r="T240" s="525"/>
      <c r="U240" s="520"/>
      <c r="V240" s="521"/>
      <c r="W240" s="524"/>
      <c r="X240" s="522"/>
      <c r="Y240" s="523"/>
      <c r="Z240" s="525"/>
      <c r="AA240" s="525"/>
      <c r="AB240" s="520"/>
      <c r="AC240" s="521"/>
      <c r="AD240" s="524"/>
      <c r="AE240" s="522"/>
      <c r="AF240" s="523"/>
      <c r="AG240" s="525"/>
      <c r="AH240" s="525"/>
      <c r="AI240" s="520"/>
      <c r="AJ240" s="521"/>
      <c r="AK240" s="524"/>
      <c r="AL240" s="522"/>
      <c r="AM240" s="523"/>
      <c r="AN240" s="525"/>
      <c r="AO240" s="525"/>
      <c r="AP240" s="520"/>
      <c r="AQ240" s="521"/>
      <c r="AR240" s="524"/>
      <c r="AS240" s="522"/>
      <c r="AT240" s="523"/>
    </row>
    <row r="241" spans="1:47" ht="18" hidden="1" customHeight="1">
      <c r="A241" s="3623"/>
      <c r="B241" s="520"/>
      <c r="C241" s="521"/>
      <c r="D241" s="524"/>
      <c r="E241" s="522"/>
      <c r="F241" s="523"/>
      <c r="G241" s="520"/>
      <c r="H241" s="521"/>
      <c r="I241" s="524"/>
      <c r="J241" s="522"/>
      <c r="K241" s="523"/>
      <c r="L241" s="525"/>
      <c r="M241" s="525"/>
      <c r="N241" s="520"/>
      <c r="O241" s="521"/>
      <c r="P241" s="524"/>
      <c r="Q241" s="522"/>
      <c r="R241" s="523"/>
      <c r="S241" s="525"/>
      <c r="T241" s="525"/>
      <c r="U241" s="520"/>
      <c r="V241" s="521"/>
      <c r="W241" s="524"/>
      <c r="X241" s="522"/>
      <c r="Y241" s="523"/>
      <c r="Z241" s="525"/>
      <c r="AA241" s="525"/>
      <c r="AB241" s="520"/>
      <c r="AC241" s="521"/>
      <c r="AD241" s="524"/>
      <c r="AE241" s="522"/>
      <c r="AF241" s="523"/>
      <c r="AG241" s="525"/>
      <c r="AH241" s="525"/>
      <c r="AI241" s="520"/>
      <c r="AJ241" s="521"/>
      <c r="AK241" s="524"/>
      <c r="AL241" s="522"/>
      <c r="AM241" s="523"/>
      <c r="AN241" s="525"/>
      <c r="AO241" s="525"/>
      <c r="AP241" s="520"/>
      <c r="AQ241" s="521"/>
      <c r="AR241" s="524"/>
      <c r="AS241" s="522"/>
      <c r="AT241" s="523"/>
    </row>
    <row r="242" spans="1:47" ht="18" hidden="1" customHeight="1">
      <c r="A242" s="3623"/>
      <c r="B242" s="520"/>
      <c r="C242" s="521"/>
      <c r="D242" s="524"/>
      <c r="E242" s="522"/>
      <c r="F242" s="523"/>
      <c r="G242" s="520"/>
      <c r="H242" s="521"/>
      <c r="I242" s="524"/>
      <c r="J242" s="522"/>
      <c r="K242" s="523"/>
      <c r="L242" s="525"/>
      <c r="M242" s="525"/>
      <c r="N242" s="520"/>
      <c r="O242" s="521"/>
      <c r="P242" s="524"/>
      <c r="Q242" s="522"/>
      <c r="R242" s="523"/>
      <c r="S242" s="525"/>
      <c r="T242" s="525"/>
      <c r="U242" s="520"/>
      <c r="V242" s="521"/>
      <c r="W242" s="524"/>
      <c r="X242" s="522"/>
      <c r="Y242" s="523"/>
      <c r="Z242" s="525"/>
      <c r="AA242" s="525"/>
      <c r="AB242" s="520"/>
      <c r="AC242" s="521"/>
      <c r="AD242" s="524"/>
      <c r="AE242" s="522"/>
      <c r="AF242" s="523"/>
      <c r="AG242" s="525"/>
      <c r="AH242" s="525"/>
      <c r="AI242" s="520"/>
      <c r="AJ242" s="521"/>
      <c r="AK242" s="524"/>
      <c r="AL242" s="522"/>
      <c r="AM242" s="523"/>
      <c r="AN242" s="525"/>
      <c r="AO242" s="525"/>
      <c r="AP242" s="520"/>
      <c r="AQ242" s="521"/>
      <c r="AR242" s="524"/>
      <c r="AS242" s="522"/>
      <c r="AT242" s="523"/>
    </row>
    <row r="243" spans="1:47" ht="18" hidden="1" customHeight="1">
      <c r="A243" s="3623"/>
      <c r="B243" s="520"/>
      <c r="C243" s="521"/>
      <c r="D243" s="524"/>
      <c r="E243" s="522"/>
      <c r="F243" s="523"/>
      <c r="G243" s="520"/>
      <c r="H243" s="521"/>
      <c r="I243" s="524"/>
      <c r="J243" s="522"/>
      <c r="K243" s="523"/>
      <c r="L243" s="525"/>
      <c r="M243" s="525"/>
      <c r="N243" s="520"/>
      <c r="O243" s="521"/>
      <c r="P243" s="524"/>
      <c r="Q243" s="522"/>
      <c r="R243" s="523"/>
      <c r="S243" s="525"/>
      <c r="T243" s="525"/>
      <c r="U243" s="520"/>
      <c r="V243" s="521"/>
      <c r="W243" s="524"/>
      <c r="X243" s="522"/>
      <c r="Y243" s="523"/>
      <c r="Z243" s="525"/>
      <c r="AA243" s="525"/>
      <c r="AB243" s="520"/>
      <c r="AC243" s="521"/>
      <c r="AD243" s="524"/>
      <c r="AE243" s="522"/>
      <c r="AF243" s="523"/>
      <c r="AG243" s="525"/>
      <c r="AH243" s="525"/>
      <c r="AI243" s="520"/>
      <c r="AJ243" s="521"/>
      <c r="AK243" s="524"/>
      <c r="AL243" s="522"/>
      <c r="AM243" s="523"/>
      <c r="AN243" s="525"/>
      <c r="AO243" s="525"/>
      <c r="AP243" s="520"/>
      <c r="AQ243" s="521"/>
      <c r="AR243" s="524"/>
      <c r="AS243" s="522"/>
      <c r="AT243" s="523"/>
    </row>
    <row r="244" spans="1:47" ht="18" hidden="1" customHeight="1">
      <c r="A244" s="3623"/>
      <c r="B244" s="526"/>
      <c r="C244" s="527"/>
      <c r="D244" s="528"/>
      <c r="E244" s="528"/>
      <c r="F244" s="529"/>
      <c r="G244" s="526"/>
      <c r="H244" s="527"/>
      <c r="I244" s="528"/>
      <c r="J244" s="528"/>
      <c r="K244" s="529"/>
      <c r="L244" s="530"/>
      <c r="M244" s="530"/>
      <c r="N244" s="526"/>
      <c r="O244" s="527"/>
      <c r="P244" s="528"/>
      <c r="Q244" s="528"/>
      <c r="R244" s="529"/>
      <c r="S244" s="530"/>
      <c r="T244" s="530"/>
      <c r="U244" s="526"/>
      <c r="V244" s="527"/>
      <c r="W244" s="528"/>
      <c r="X244" s="528"/>
      <c r="Y244" s="529"/>
      <c r="Z244" s="530"/>
      <c r="AA244" s="530"/>
      <c r="AB244" s="526"/>
      <c r="AC244" s="527"/>
      <c r="AD244" s="528"/>
      <c r="AE244" s="528"/>
      <c r="AF244" s="529"/>
      <c r="AG244" s="530"/>
      <c r="AH244" s="530"/>
      <c r="AI244" s="526"/>
      <c r="AJ244" s="527"/>
      <c r="AK244" s="528"/>
      <c r="AL244" s="528"/>
      <c r="AM244" s="529"/>
      <c r="AN244" s="530"/>
      <c r="AO244" s="530"/>
      <c r="AP244" s="526"/>
      <c r="AQ244" s="527"/>
      <c r="AR244" s="528"/>
      <c r="AS244" s="528"/>
      <c r="AT244" s="529"/>
    </row>
    <row r="245" spans="1:47" ht="18" hidden="1" customHeight="1">
      <c r="A245" s="3645"/>
      <c r="B245" s="3662" t="s">
        <v>55</v>
      </c>
      <c r="C245" s="3647"/>
      <c r="D245" s="3663"/>
      <c r="E245" s="3647"/>
      <c r="F245" s="531" t="s">
        <v>56</v>
      </c>
      <c r="G245" s="3662"/>
      <c r="H245" s="3647"/>
      <c r="I245" s="3663"/>
      <c r="J245" s="3647"/>
      <c r="K245" s="531"/>
      <c r="L245" s="532"/>
      <c r="M245" s="532"/>
      <c r="N245" s="3662"/>
      <c r="O245" s="3647"/>
      <c r="P245" s="3663"/>
      <c r="Q245" s="3647"/>
      <c r="R245" s="531"/>
      <c r="S245" s="532"/>
      <c r="T245" s="532"/>
      <c r="U245" s="3662"/>
      <c r="V245" s="3647"/>
      <c r="W245" s="3663"/>
      <c r="X245" s="3647"/>
      <c r="Y245" s="531"/>
      <c r="Z245" s="532"/>
      <c r="AA245" s="532"/>
      <c r="AB245" s="3662"/>
      <c r="AC245" s="3647"/>
      <c r="AD245" s="3663"/>
      <c r="AE245" s="3647"/>
      <c r="AF245" s="531"/>
      <c r="AG245" s="532"/>
      <c r="AH245" s="532"/>
      <c r="AI245" s="3662"/>
      <c r="AJ245" s="3647"/>
      <c r="AK245" s="3663"/>
      <c r="AL245" s="3647"/>
      <c r="AM245" s="531"/>
      <c r="AN245" s="532"/>
      <c r="AO245" s="532"/>
      <c r="AP245" s="3662" t="s">
        <v>55</v>
      </c>
      <c r="AQ245" s="3647"/>
      <c r="AR245" s="3663"/>
      <c r="AS245" s="3647"/>
      <c r="AT245" s="531" t="s">
        <v>56</v>
      </c>
    </row>
    <row r="246" spans="1:47" ht="18" customHeight="1">
      <c r="A246" s="3622" t="s">
        <v>82</v>
      </c>
      <c r="B246" s="3993" t="s">
        <v>57</v>
      </c>
      <c r="C246" s="3568"/>
      <c r="D246" s="533" t="s">
        <v>58</v>
      </c>
      <c r="E246" s="3994" t="s">
        <v>59</v>
      </c>
      <c r="F246" s="3995"/>
      <c r="G246" s="3993"/>
      <c r="H246" s="3568"/>
      <c r="I246" s="533"/>
      <c r="J246" s="3994"/>
      <c r="K246" s="3995"/>
      <c r="L246" s="534"/>
      <c r="M246" s="534"/>
      <c r="N246" s="3993"/>
      <c r="O246" s="3568"/>
      <c r="P246" s="533"/>
      <c r="Q246" s="3994"/>
      <c r="R246" s="3995"/>
      <c r="S246" s="534"/>
      <c r="T246" s="534"/>
      <c r="U246" s="3993"/>
      <c r="V246" s="3568"/>
      <c r="W246" s="533"/>
      <c r="X246" s="3994"/>
      <c r="Y246" s="3995"/>
      <c r="Z246" s="534"/>
      <c r="AA246" s="534"/>
      <c r="AB246" s="3993"/>
      <c r="AC246" s="3568"/>
      <c r="AD246" s="533"/>
      <c r="AE246" s="3994"/>
      <c r="AF246" s="3995"/>
      <c r="AG246" s="534"/>
      <c r="AH246" s="534"/>
      <c r="AI246" s="3993"/>
      <c r="AJ246" s="3568"/>
      <c r="AK246" s="533"/>
      <c r="AL246" s="3994"/>
      <c r="AM246" s="3995"/>
      <c r="AN246" s="534"/>
      <c r="AO246" s="534"/>
      <c r="AP246" s="3993" t="s">
        <v>57</v>
      </c>
      <c r="AQ246" s="3568"/>
      <c r="AR246" s="533" t="s">
        <v>58</v>
      </c>
      <c r="AS246" s="3994" t="s">
        <v>59</v>
      </c>
      <c r="AT246" s="3995"/>
      <c r="AU246" s="562"/>
    </row>
    <row r="247" spans="1:47" ht="18" customHeight="1">
      <c r="A247" s="3623"/>
      <c r="B247" s="3996"/>
      <c r="C247" s="3997"/>
      <c r="D247" s="536"/>
      <c r="E247" s="3998"/>
      <c r="F247" s="3999"/>
      <c r="G247" s="3996"/>
      <c r="H247" s="3997"/>
      <c r="I247" s="536"/>
      <c r="J247" s="3998"/>
      <c r="K247" s="3999"/>
      <c r="L247" s="537"/>
      <c r="M247" s="537"/>
      <c r="N247" s="3996"/>
      <c r="O247" s="3997"/>
      <c r="P247" s="536"/>
      <c r="Q247" s="3998"/>
      <c r="R247" s="3999"/>
      <c r="S247" s="537"/>
      <c r="T247" s="537"/>
      <c r="U247" s="3996"/>
      <c r="V247" s="3997"/>
      <c r="W247" s="536"/>
      <c r="X247" s="3998"/>
      <c r="Y247" s="3999"/>
      <c r="Z247" s="537"/>
      <c r="AA247" s="537"/>
      <c r="AB247" s="3996"/>
      <c r="AC247" s="3997"/>
      <c r="AD247" s="536"/>
      <c r="AE247" s="3998"/>
      <c r="AF247" s="3999"/>
      <c r="AG247" s="537"/>
      <c r="AH247" s="537"/>
      <c r="AI247" s="3996"/>
      <c r="AJ247" s="3997"/>
      <c r="AK247" s="536"/>
      <c r="AL247" s="3998"/>
      <c r="AM247" s="3999"/>
      <c r="AN247" s="537"/>
      <c r="AO247" s="537"/>
      <c r="AP247" s="3996"/>
      <c r="AQ247" s="3997"/>
      <c r="AR247" s="536"/>
      <c r="AS247" s="3998"/>
      <c r="AT247" s="3999"/>
    </row>
    <row r="248" spans="1:47" ht="18" customHeight="1">
      <c r="A248" s="3623"/>
      <c r="B248" s="4000" t="s">
        <v>50</v>
      </c>
      <c r="C248" s="3997"/>
      <c r="D248" s="538" t="s">
        <v>60</v>
      </c>
      <c r="E248" s="4001" t="s">
        <v>61</v>
      </c>
      <c r="F248" s="3999"/>
      <c r="G248" s="4000"/>
      <c r="H248" s="3997"/>
      <c r="I248" s="538"/>
      <c r="J248" s="4001"/>
      <c r="K248" s="3999"/>
      <c r="L248" s="539"/>
      <c r="M248" s="539"/>
      <c r="N248" s="4000"/>
      <c r="O248" s="3997"/>
      <c r="P248" s="538"/>
      <c r="Q248" s="4001"/>
      <c r="R248" s="3999"/>
      <c r="S248" s="539"/>
      <c r="T248" s="539"/>
      <c r="U248" s="4000"/>
      <c r="V248" s="3997"/>
      <c r="W248" s="538"/>
      <c r="X248" s="4001"/>
      <c r="Y248" s="3999"/>
      <c r="Z248" s="539"/>
      <c r="AA248" s="539"/>
      <c r="AB248" s="4000"/>
      <c r="AC248" s="3997"/>
      <c r="AD248" s="538"/>
      <c r="AE248" s="4001"/>
      <c r="AF248" s="3999"/>
      <c r="AG248" s="539"/>
      <c r="AH248" s="539"/>
      <c r="AI248" s="4000"/>
      <c r="AJ248" s="3997"/>
      <c r="AK248" s="538"/>
      <c r="AL248" s="4001"/>
      <c r="AM248" s="3999"/>
      <c r="AN248" s="539"/>
      <c r="AO248" s="539"/>
      <c r="AP248" s="4000" t="s">
        <v>50</v>
      </c>
      <c r="AQ248" s="3997"/>
      <c r="AR248" s="538" t="s">
        <v>60</v>
      </c>
      <c r="AS248" s="4001" t="s">
        <v>61</v>
      </c>
      <c r="AT248" s="3999"/>
    </row>
    <row r="249" spans="1:47" ht="18" customHeight="1">
      <c r="A249" s="3623"/>
      <c r="B249" s="4000"/>
      <c r="C249" s="3997"/>
      <c r="D249" s="536"/>
      <c r="E249" s="3998"/>
      <c r="F249" s="3999"/>
      <c r="G249" s="4000"/>
      <c r="H249" s="3997"/>
      <c r="I249" s="536"/>
      <c r="J249" s="3998"/>
      <c r="K249" s="3999"/>
      <c r="L249" s="537"/>
      <c r="M249" s="537"/>
      <c r="N249" s="4000"/>
      <c r="O249" s="3997"/>
      <c r="P249" s="536"/>
      <c r="Q249" s="3998"/>
      <c r="R249" s="3999"/>
      <c r="S249" s="537"/>
      <c r="T249" s="537"/>
      <c r="U249" s="4000"/>
      <c r="V249" s="3997"/>
      <c r="W249" s="536"/>
      <c r="X249" s="3998"/>
      <c r="Y249" s="3999"/>
      <c r="Z249" s="537"/>
      <c r="AA249" s="537"/>
      <c r="AB249" s="4000"/>
      <c r="AC249" s="3997"/>
      <c r="AD249" s="536"/>
      <c r="AE249" s="3998"/>
      <c r="AF249" s="3999"/>
      <c r="AG249" s="537"/>
      <c r="AH249" s="537"/>
      <c r="AI249" s="4000"/>
      <c r="AJ249" s="3997"/>
      <c r="AK249" s="536"/>
      <c r="AL249" s="3998"/>
      <c r="AM249" s="3999"/>
      <c r="AN249" s="537"/>
      <c r="AO249" s="537"/>
      <c r="AP249" s="4000"/>
      <c r="AQ249" s="3997"/>
      <c r="AR249" s="536"/>
      <c r="AS249" s="3998"/>
      <c r="AT249" s="3999"/>
    </row>
    <row r="250" spans="1:47" ht="18" customHeight="1">
      <c r="A250" s="3623"/>
      <c r="B250" s="4005" t="s">
        <v>62</v>
      </c>
      <c r="C250" s="3997"/>
      <c r="D250" s="540" t="s">
        <v>63</v>
      </c>
      <c r="E250" s="4006" t="s">
        <v>64</v>
      </c>
      <c r="F250" s="3999"/>
      <c r="G250" s="4005"/>
      <c r="H250" s="3997"/>
      <c r="I250" s="540"/>
      <c r="J250" s="4006"/>
      <c r="K250" s="3999"/>
      <c r="L250" s="541"/>
      <c r="M250" s="541"/>
      <c r="N250" s="4005"/>
      <c r="O250" s="3997"/>
      <c r="P250" s="540"/>
      <c r="Q250" s="4006"/>
      <c r="R250" s="3999"/>
      <c r="S250" s="541"/>
      <c r="T250" s="541"/>
      <c r="U250" s="4005"/>
      <c r="V250" s="3997"/>
      <c r="W250" s="540"/>
      <c r="X250" s="4006"/>
      <c r="Y250" s="3999"/>
      <c r="Z250" s="541"/>
      <c r="AA250" s="541"/>
      <c r="AB250" s="4005"/>
      <c r="AC250" s="3997"/>
      <c r="AD250" s="540"/>
      <c r="AE250" s="4006"/>
      <c r="AF250" s="3999"/>
      <c r="AG250" s="541"/>
      <c r="AH250" s="541"/>
      <c r="AI250" s="4005"/>
      <c r="AJ250" s="3997"/>
      <c r="AK250" s="540"/>
      <c r="AL250" s="4006"/>
      <c r="AM250" s="3999"/>
      <c r="AN250" s="541"/>
      <c r="AO250" s="541"/>
      <c r="AP250" s="4005" t="s">
        <v>62</v>
      </c>
      <c r="AQ250" s="3997"/>
      <c r="AR250" s="540" t="s">
        <v>63</v>
      </c>
      <c r="AS250" s="4006" t="s">
        <v>64</v>
      </c>
      <c r="AT250" s="3999"/>
    </row>
    <row r="251" spans="1:47" ht="18" customHeight="1" thickBot="1">
      <c r="A251" s="3645"/>
      <c r="B251" s="4002"/>
      <c r="C251" s="3647"/>
      <c r="D251" s="542"/>
      <c r="E251" s="4003"/>
      <c r="F251" s="4004"/>
      <c r="G251" s="4002"/>
      <c r="H251" s="3647"/>
      <c r="I251" s="542"/>
      <c r="J251" s="4003"/>
      <c r="K251" s="4004"/>
      <c r="L251" s="543"/>
      <c r="M251" s="543"/>
      <c r="N251" s="4002"/>
      <c r="O251" s="3647"/>
      <c r="P251" s="542"/>
      <c r="Q251" s="4003"/>
      <c r="R251" s="4004"/>
      <c r="S251" s="543"/>
      <c r="T251" s="543"/>
      <c r="U251" s="4002"/>
      <c r="V251" s="3647"/>
      <c r="W251" s="542"/>
      <c r="X251" s="4003"/>
      <c r="Y251" s="4004"/>
      <c r="Z251" s="543"/>
      <c r="AA251" s="543"/>
      <c r="AB251" s="4002"/>
      <c r="AC251" s="3647"/>
      <c r="AD251" s="542"/>
      <c r="AE251" s="4003"/>
      <c r="AF251" s="4004"/>
      <c r="AG251" s="543"/>
      <c r="AH251" s="543"/>
      <c r="AI251" s="4002"/>
      <c r="AJ251" s="3647"/>
      <c r="AK251" s="542"/>
      <c r="AL251" s="4003"/>
      <c r="AM251" s="4004"/>
      <c r="AN251" s="543"/>
      <c r="AO251" s="543"/>
      <c r="AP251" s="4002"/>
      <c r="AQ251" s="3647"/>
      <c r="AR251" s="542"/>
      <c r="AS251" s="4003"/>
      <c r="AT251" s="4004"/>
    </row>
    <row r="252" spans="1:47" ht="18" customHeight="1">
      <c r="A252" s="1142" t="s">
        <v>355</v>
      </c>
      <c r="B252" s="1141"/>
      <c r="C252" s="1142"/>
      <c r="D252" s="1141"/>
      <c r="E252" s="1141"/>
      <c r="F252" s="1142"/>
      <c r="G252" s="1141"/>
      <c r="H252" s="1142"/>
      <c r="I252" s="1141"/>
      <c r="J252" s="1141"/>
      <c r="K252" s="1142"/>
      <c r="L252" s="1141"/>
      <c r="M252" s="1141"/>
      <c r="N252" s="1141"/>
      <c r="O252" s="1142"/>
      <c r="P252" s="1141"/>
      <c r="Q252" s="1141"/>
      <c r="R252" s="1142"/>
      <c r="S252" s="1141"/>
      <c r="T252" s="1141"/>
      <c r="U252" s="1141"/>
      <c r="V252" s="1142"/>
      <c r="W252" s="1141"/>
      <c r="X252" s="1141"/>
      <c r="Y252" s="1142"/>
      <c r="Z252" s="1141"/>
      <c r="AA252" s="1141"/>
      <c r="AB252" s="1141"/>
      <c r="AC252" s="1142"/>
      <c r="AD252" s="1141"/>
      <c r="AE252" s="1141"/>
      <c r="AF252" s="1142"/>
      <c r="AG252" s="1141"/>
      <c r="AH252" s="1141"/>
      <c r="AI252" s="1141"/>
      <c r="AJ252" s="1142"/>
      <c r="AK252" s="1141"/>
      <c r="AL252" s="1141"/>
      <c r="AM252" s="1142"/>
      <c r="AN252" s="544"/>
      <c r="AO252" s="544"/>
    </row>
    <row r="253" spans="1:47" ht="18" customHeight="1">
      <c r="A253" s="1142" t="s">
        <v>356</v>
      </c>
      <c r="B253" s="1141"/>
      <c r="C253" s="1142"/>
      <c r="D253" s="1141"/>
      <c r="E253" s="1141"/>
      <c r="F253" s="1142"/>
      <c r="G253" s="1141"/>
      <c r="H253" s="1142"/>
      <c r="I253" s="1141"/>
      <c r="J253" s="1141"/>
      <c r="K253" s="1142"/>
      <c r="L253" s="1141"/>
      <c r="M253" s="1141"/>
      <c r="N253" s="1141"/>
      <c r="O253" s="1142"/>
      <c r="P253" s="1141"/>
      <c r="Q253" s="1141"/>
      <c r="R253" s="1142"/>
      <c r="S253" s="1141"/>
      <c r="T253" s="1141"/>
      <c r="U253" s="1141"/>
      <c r="V253" s="1142"/>
      <c r="W253" s="1141"/>
      <c r="X253" s="1141" t="s">
        <v>357</v>
      </c>
      <c r="Y253" s="1142"/>
      <c r="Z253" s="1141"/>
      <c r="AA253" s="1141"/>
      <c r="AB253" s="1141"/>
      <c r="AC253" s="1142"/>
      <c r="AD253" s="1141"/>
      <c r="AE253" s="1141"/>
      <c r="AF253" s="1142"/>
      <c r="AG253" s="1141"/>
      <c r="AH253" s="1141"/>
      <c r="AI253" s="1141"/>
      <c r="AJ253" s="1142"/>
      <c r="AK253" s="1141"/>
      <c r="AL253" s="1141"/>
      <c r="AM253" s="1142"/>
      <c r="AN253" s="545"/>
      <c r="AO253" s="545"/>
    </row>
    <row r="254" spans="1:47" ht="15" customHeight="1">
      <c r="A254" s="3534" t="s">
        <v>358</v>
      </c>
      <c r="B254" s="3533"/>
      <c r="C254" s="3533"/>
      <c r="D254" s="3533"/>
      <c r="E254" s="3533"/>
      <c r="F254" s="3533"/>
      <c r="G254" s="3533"/>
      <c r="H254" s="3533"/>
      <c r="I254" s="3533"/>
      <c r="J254" s="3533"/>
      <c r="K254" s="3533"/>
      <c r="L254" s="3533"/>
      <c r="M254" s="3533"/>
      <c r="N254" s="3533"/>
      <c r="O254" s="3533"/>
      <c r="P254" s="3533"/>
      <c r="Q254" s="3533"/>
      <c r="R254" s="3533"/>
      <c r="S254" s="3533"/>
      <c r="T254" s="3533"/>
      <c r="U254" s="3533"/>
      <c r="V254" s="3533"/>
      <c r="W254" s="3533"/>
      <c r="X254" s="3533"/>
      <c r="Y254" s="3533"/>
      <c r="Z254" s="3533"/>
      <c r="AA254" s="3533"/>
      <c r="AB254" s="3533"/>
      <c r="AC254" s="3533"/>
      <c r="AD254" s="3533"/>
      <c r="AE254" s="3533"/>
      <c r="AF254" s="3533"/>
      <c r="AG254" s="3533"/>
      <c r="AH254" s="3533"/>
      <c r="AI254" s="3533"/>
      <c r="AJ254" s="3533"/>
      <c r="AK254" s="3533"/>
      <c r="AL254" s="3533"/>
      <c r="AM254" s="3533"/>
    </row>
    <row r="255" spans="1:47" ht="15" customHeight="1">
      <c r="A255" s="3532" t="s">
        <v>359</v>
      </c>
      <c r="B255" s="3533"/>
      <c r="C255" s="3533"/>
      <c r="D255" s="3533"/>
      <c r="E255" s="3533"/>
      <c r="F255" s="3533"/>
      <c r="G255" s="3533"/>
      <c r="H255" s="3533"/>
      <c r="I255" s="3533"/>
      <c r="J255" s="3533"/>
      <c r="K255" s="3533"/>
      <c r="L255" s="3533"/>
      <c r="M255" s="3533"/>
      <c r="N255" s="3533"/>
      <c r="O255" s="3533"/>
      <c r="P255" s="3533"/>
      <c r="Q255" s="3533"/>
      <c r="R255" s="3533"/>
      <c r="S255" s="3533"/>
      <c r="T255" s="3533"/>
      <c r="U255" s="3533"/>
      <c r="V255" s="3533"/>
      <c r="W255" s="3533"/>
      <c r="X255" s="3533"/>
      <c r="Y255" s="3533"/>
      <c r="Z255" s="3533"/>
      <c r="AA255" s="3533"/>
      <c r="AB255" s="3533"/>
      <c r="AC255" s="3533"/>
      <c r="AD255" s="3533"/>
      <c r="AE255" s="3533"/>
      <c r="AF255" s="3533"/>
      <c r="AG255" s="3533"/>
      <c r="AH255" s="3533"/>
      <c r="AI255" s="3533"/>
      <c r="AJ255" s="3533"/>
      <c r="AK255" s="3533"/>
      <c r="AL255" s="3533"/>
      <c r="AM255" s="3533"/>
    </row>
  </sheetData>
  <mergeCells count="239">
    <mergeCell ref="AB249:AC249"/>
    <mergeCell ref="AE249:AF249"/>
    <mergeCell ref="AI249:AJ249"/>
    <mergeCell ref="AL249:AM249"/>
    <mergeCell ref="AP249:AQ249"/>
    <mergeCell ref="AS249:AT249"/>
    <mergeCell ref="AP248:AQ248"/>
    <mergeCell ref="AS248:AT248"/>
    <mergeCell ref="AB248:AC248"/>
    <mergeCell ref="AE248:AF248"/>
    <mergeCell ref="AI248:AJ248"/>
    <mergeCell ref="AL248:AM248"/>
    <mergeCell ref="AB251:AC251"/>
    <mergeCell ref="AE251:AF251"/>
    <mergeCell ref="AI251:AJ251"/>
    <mergeCell ref="AL251:AM251"/>
    <mergeCell ref="AP251:AQ251"/>
    <mergeCell ref="AS251:AT251"/>
    <mergeCell ref="AP250:AQ250"/>
    <mergeCell ref="AS250:AT250"/>
    <mergeCell ref="AB250:AC250"/>
    <mergeCell ref="AE250:AF250"/>
    <mergeCell ref="AI250:AJ250"/>
    <mergeCell ref="AL250:AM250"/>
    <mergeCell ref="B251:C251"/>
    <mergeCell ref="E251:F251"/>
    <mergeCell ref="G251:H251"/>
    <mergeCell ref="J251:K251"/>
    <mergeCell ref="N251:O251"/>
    <mergeCell ref="Q251:R251"/>
    <mergeCell ref="U251:V251"/>
    <mergeCell ref="X251:Y251"/>
    <mergeCell ref="U250:V250"/>
    <mergeCell ref="X250:Y250"/>
    <mergeCell ref="B250:C250"/>
    <mergeCell ref="E250:F250"/>
    <mergeCell ref="G250:H250"/>
    <mergeCell ref="J250:K250"/>
    <mergeCell ref="N250:O250"/>
    <mergeCell ref="Q250:R250"/>
    <mergeCell ref="B249:C249"/>
    <mergeCell ref="E249:F249"/>
    <mergeCell ref="G249:H249"/>
    <mergeCell ref="J249:K249"/>
    <mergeCell ref="N249:O249"/>
    <mergeCell ref="Q249:R249"/>
    <mergeCell ref="U249:V249"/>
    <mergeCell ref="X249:Y249"/>
    <mergeCell ref="U248:V248"/>
    <mergeCell ref="X248:Y248"/>
    <mergeCell ref="B248:C248"/>
    <mergeCell ref="E248:F248"/>
    <mergeCell ref="G248:H248"/>
    <mergeCell ref="J248:K248"/>
    <mergeCell ref="N248:O248"/>
    <mergeCell ref="Q248:R248"/>
    <mergeCell ref="AI247:AJ247"/>
    <mergeCell ref="AL247:AM247"/>
    <mergeCell ref="AP247:AQ247"/>
    <mergeCell ref="AS247:AT247"/>
    <mergeCell ref="AP246:AQ246"/>
    <mergeCell ref="AS246:AT246"/>
    <mergeCell ref="B247:C247"/>
    <mergeCell ref="E247:F247"/>
    <mergeCell ref="G247:H247"/>
    <mergeCell ref="J247:K247"/>
    <mergeCell ref="N247:O247"/>
    <mergeCell ref="Q247:R247"/>
    <mergeCell ref="U247:V247"/>
    <mergeCell ref="X247:Y247"/>
    <mergeCell ref="U246:V246"/>
    <mergeCell ref="X246:Y246"/>
    <mergeCell ref="AB246:AC246"/>
    <mergeCell ref="AE246:AF246"/>
    <mergeCell ref="AI246:AJ246"/>
    <mergeCell ref="AL246:AM246"/>
    <mergeCell ref="AK245:AL245"/>
    <mergeCell ref="AP245:AQ245"/>
    <mergeCell ref="AR245:AS245"/>
    <mergeCell ref="A246:A251"/>
    <mergeCell ref="B246:C246"/>
    <mergeCell ref="E246:F246"/>
    <mergeCell ref="G246:H246"/>
    <mergeCell ref="J246:K246"/>
    <mergeCell ref="N246:O246"/>
    <mergeCell ref="Q246:R246"/>
    <mergeCell ref="P245:Q245"/>
    <mergeCell ref="U245:V245"/>
    <mergeCell ref="W245:X245"/>
    <mergeCell ref="AB245:AC245"/>
    <mergeCell ref="AD245:AE245"/>
    <mergeCell ref="AI245:AJ245"/>
    <mergeCell ref="A230:A245"/>
    <mergeCell ref="B245:C245"/>
    <mergeCell ref="D245:E245"/>
    <mergeCell ref="G245:H245"/>
    <mergeCell ref="I245:J245"/>
    <mergeCell ref="N245:O245"/>
    <mergeCell ref="AB247:AC247"/>
    <mergeCell ref="AE247:AF247"/>
    <mergeCell ref="AB229:AC229"/>
    <mergeCell ref="AD229:AE229"/>
    <mergeCell ref="AI229:AJ229"/>
    <mergeCell ref="AK229:AL229"/>
    <mergeCell ref="AP229:AQ229"/>
    <mergeCell ref="AR229:AS229"/>
    <mergeCell ref="AC205:AF205"/>
    <mergeCell ref="A214:A229"/>
    <mergeCell ref="B229:C229"/>
    <mergeCell ref="D229:E229"/>
    <mergeCell ref="G229:H229"/>
    <mergeCell ref="I229:J229"/>
    <mergeCell ref="N229:O229"/>
    <mergeCell ref="P229:Q229"/>
    <mergeCell ref="U229:V229"/>
    <mergeCell ref="W229:X229"/>
    <mergeCell ref="AI184:AI198"/>
    <mergeCell ref="AP184:AP198"/>
    <mergeCell ref="A199:A213"/>
    <mergeCell ref="B199:B213"/>
    <mergeCell ref="N199:N213"/>
    <mergeCell ref="G199:G213"/>
    <mergeCell ref="U199:U213"/>
    <mergeCell ref="AB199:AB213"/>
    <mergeCell ref="AI199:AI213"/>
    <mergeCell ref="AP199:AP213"/>
    <mergeCell ref="A184:A198"/>
    <mergeCell ref="B184:B198"/>
    <mergeCell ref="N184:N198"/>
    <mergeCell ref="G184:G198"/>
    <mergeCell ref="U184:U198"/>
    <mergeCell ref="AB184:AB198"/>
    <mergeCell ref="AI154:AI168"/>
    <mergeCell ref="AP154:AP168"/>
    <mergeCell ref="A169:A183"/>
    <mergeCell ref="B169:B183"/>
    <mergeCell ref="N169:N183"/>
    <mergeCell ref="G169:G183"/>
    <mergeCell ref="U169:U183"/>
    <mergeCell ref="AB169:AB183"/>
    <mergeCell ref="AI169:AI183"/>
    <mergeCell ref="AP169:AP183"/>
    <mergeCell ref="A154:A168"/>
    <mergeCell ref="B154:B168"/>
    <mergeCell ref="N154:N168"/>
    <mergeCell ref="G154:G168"/>
    <mergeCell ref="U154:U168"/>
    <mergeCell ref="AB154:AB168"/>
    <mergeCell ref="AI124:AI138"/>
    <mergeCell ref="AP124:AP138"/>
    <mergeCell ref="A139:A153"/>
    <mergeCell ref="B139:B153"/>
    <mergeCell ref="N139:N153"/>
    <mergeCell ref="G139:G153"/>
    <mergeCell ref="U139:U153"/>
    <mergeCell ref="AB139:AB153"/>
    <mergeCell ref="AI139:AI153"/>
    <mergeCell ref="AP139:AP153"/>
    <mergeCell ref="A124:A138"/>
    <mergeCell ref="B124:B138"/>
    <mergeCell ref="N124:N138"/>
    <mergeCell ref="G124:G138"/>
    <mergeCell ref="U124:U138"/>
    <mergeCell ref="AB124:AB138"/>
    <mergeCell ref="AI94:AI108"/>
    <mergeCell ref="AP94:AP108"/>
    <mergeCell ref="A109:A123"/>
    <mergeCell ref="B109:B123"/>
    <mergeCell ref="N109:N123"/>
    <mergeCell ref="G109:G123"/>
    <mergeCell ref="U109:U123"/>
    <mergeCell ref="AB109:AB123"/>
    <mergeCell ref="AI109:AI123"/>
    <mergeCell ref="AP109:AP123"/>
    <mergeCell ref="A94:A108"/>
    <mergeCell ref="B94:B108"/>
    <mergeCell ref="N94:N108"/>
    <mergeCell ref="G94:G108"/>
    <mergeCell ref="U94:U108"/>
    <mergeCell ref="AB94:AB108"/>
    <mergeCell ref="AI64:AI78"/>
    <mergeCell ref="AP64:AP78"/>
    <mergeCell ref="A79:A93"/>
    <mergeCell ref="B79:B93"/>
    <mergeCell ref="N79:N93"/>
    <mergeCell ref="G79:G93"/>
    <mergeCell ref="U79:U93"/>
    <mergeCell ref="AB79:AB93"/>
    <mergeCell ref="AI79:AI93"/>
    <mergeCell ref="AP79:AP93"/>
    <mergeCell ref="A64:A78"/>
    <mergeCell ref="B64:B78"/>
    <mergeCell ref="N64:N78"/>
    <mergeCell ref="G64:G78"/>
    <mergeCell ref="U64:U78"/>
    <mergeCell ref="AB64:AB78"/>
    <mergeCell ref="AB4:AB18"/>
    <mergeCell ref="G34:G48"/>
    <mergeCell ref="AP34:AP48"/>
    <mergeCell ref="A49:A63"/>
    <mergeCell ref="B49:B63"/>
    <mergeCell ref="N49:N63"/>
    <mergeCell ref="G49:G63"/>
    <mergeCell ref="U49:U63"/>
    <mergeCell ref="AB49:AB63"/>
    <mergeCell ref="AI49:AI63"/>
    <mergeCell ref="AP49:AP63"/>
    <mergeCell ref="A34:A48"/>
    <mergeCell ref="B34:B48"/>
    <mergeCell ref="AI34:AI48"/>
    <mergeCell ref="U34:U48"/>
    <mergeCell ref="AB34:AB48"/>
    <mergeCell ref="N34:N48"/>
    <mergeCell ref="G4:G18"/>
    <mergeCell ref="AI4:AI18"/>
    <mergeCell ref="A254:AM254"/>
    <mergeCell ref="A255:AM255"/>
    <mergeCell ref="A1:AT1"/>
    <mergeCell ref="A2:A3"/>
    <mergeCell ref="B2:C2"/>
    <mergeCell ref="G2:H2"/>
    <mergeCell ref="N2:O2"/>
    <mergeCell ref="U2:V2"/>
    <mergeCell ref="AB2:AC2"/>
    <mergeCell ref="AI2:AJ2"/>
    <mergeCell ref="AP2:AQ2"/>
    <mergeCell ref="AP4:AP18"/>
    <mergeCell ref="A19:A33"/>
    <mergeCell ref="B19:B33"/>
    <mergeCell ref="G19:G33"/>
    <mergeCell ref="N19:N33"/>
    <mergeCell ref="U19:U33"/>
    <mergeCell ref="AB19:AB33"/>
    <mergeCell ref="AI19:AI33"/>
    <mergeCell ref="AP19:AP33"/>
    <mergeCell ref="A4:A18"/>
    <mergeCell ref="B4:B18"/>
    <mergeCell ref="N4:N18"/>
    <mergeCell ref="U4:U18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71" orientation="landscape" r:id="rId1"/>
  <colBreaks count="1" manualBreakCount="1">
    <brk id="46" max="25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9900"/>
    <pageSetUpPr fitToPage="1"/>
  </sheetPr>
  <dimension ref="A1:AP286"/>
  <sheetViews>
    <sheetView view="pageBreakPreview" zoomScale="70" zoomScaleNormal="55" zoomScaleSheetLayoutView="70" workbookViewId="0">
      <selection activeCell="AJ203" sqref="AJ203"/>
    </sheetView>
  </sheetViews>
  <sheetFormatPr defaultColWidth="12.625" defaultRowHeight="15" customHeight="1"/>
  <cols>
    <col min="1" max="1" width="3.125" style="413" customWidth="1"/>
    <col min="2" max="2" width="4.875" style="413" hidden="1" customWidth="1"/>
    <col min="3" max="6" width="6.625" style="413" hidden="1" customWidth="1"/>
    <col min="7" max="7" width="5.625" style="413" customWidth="1"/>
    <col min="8" max="8" width="12.625" style="413" customWidth="1"/>
    <col min="9" max="11" width="6.625" style="413" customWidth="1"/>
    <col min="12" max="13" width="6.625" style="413" hidden="1" customWidth="1"/>
    <col min="14" max="14" width="5.625" style="413" customWidth="1"/>
    <col min="15" max="15" width="12.25" style="413" customWidth="1"/>
    <col min="16" max="16" width="6.625" style="413" customWidth="1"/>
    <col min="17" max="17" width="9.625" style="413" customWidth="1"/>
    <col min="18" max="18" width="6.625" style="413" customWidth="1"/>
    <col min="19" max="20" width="6.625" style="413" hidden="1" customWidth="1"/>
    <col min="21" max="21" width="5.625" style="413" customWidth="1"/>
    <col min="22" max="22" width="19.75" style="413" bestFit="1" customWidth="1"/>
    <col min="23" max="25" width="6.625" style="413" customWidth="1"/>
    <col min="26" max="27" width="6.625" style="413" hidden="1" customWidth="1"/>
    <col min="28" max="28" width="5.625" style="413" customWidth="1"/>
    <col min="29" max="29" width="12.125" style="413" customWidth="1"/>
    <col min="30" max="32" width="6.625" style="413" customWidth="1"/>
    <col min="33" max="34" width="6.625" style="413" hidden="1" customWidth="1"/>
    <col min="35" max="35" width="5.625" style="413" customWidth="1"/>
    <col min="36" max="36" width="13.75" style="413" customWidth="1"/>
    <col min="37" max="39" width="6.625" style="413" customWidth="1"/>
    <col min="40" max="41" width="6.625" style="413" hidden="1" customWidth="1"/>
    <col min="42" max="42" width="7.875" style="413" customWidth="1"/>
    <col min="43" max="16384" width="12.625" style="413"/>
  </cols>
  <sheetData>
    <row r="1" spans="1:42" ht="26.25" customHeight="1" thickBot="1">
      <c r="A1" s="3563" t="s">
        <v>591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  <c r="U1" s="3564"/>
      <c r="V1" s="3564"/>
      <c r="W1" s="3564"/>
      <c r="X1" s="3564"/>
      <c r="Y1" s="3564"/>
      <c r="Z1" s="3564"/>
      <c r="AA1" s="3564"/>
      <c r="AB1" s="3564"/>
      <c r="AC1" s="3564"/>
      <c r="AD1" s="3564"/>
      <c r="AE1" s="3564"/>
      <c r="AF1" s="3564"/>
      <c r="AG1" s="3564"/>
      <c r="AH1" s="3564"/>
      <c r="AI1" s="3564"/>
      <c r="AJ1" s="3564"/>
      <c r="AK1" s="3564"/>
      <c r="AL1" s="3564"/>
      <c r="AM1" s="3564"/>
      <c r="AN1" s="3564"/>
      <c r="AO1" s="3564"/>
      <c r="AP1" s="412"/>
    </row>
    <row r="2" spans="1:42" ht="18" customHeight="1">
      <c r="A2" s="3565"/>
      <c r="B2" s="3567">
        <v>44633</v>
      </c>
      <c r="C2" s="3568"/>
      <c r="D2" s="414" t="s">
        <v>0</v>
      </c>
      <c r="E2" s="415"/>
      <c r="F2" s="416" t="s">
        <v>1</v>
      </c>
      <c r="G2" s="3680">
        <v>45831</v>
      </c>
      <c r="H2" s="3681"/>
      <c r="I2" s="758" t="s">
        <v>2</v>
      </c>
      <c r="J2" s="4232">
        <v>621</v>
      </c>
      <c r="K2" s="900" t="s">
        <v>1</v>
      </c>
      <c r="L2" s="757"/>
      <c r="M2" s="757"/>
      <c r="N2" s="3680">
        <f>G2+1</f>
        <v>45832</v>
      </c>
      <c r="O2" s="3682"/>
      <c r="P2" s="901" t="s">
        <v>3</v>
      </c>
      <c r="Q2" s="4232">
        <v>621</v>
      </c>
      <c r="R2" s="900" t="s">
        <v>1</v>
      </c>
      <c r="S2" s="757"/>
      <c r="T2" s="757"/>
      <c r="U2" s="3680">
        <f>N2+1</f>
        <v>45833</v>
      </c>
      <c r="V2" s="3682"/>
      <c r="W2" s="901" t="s">
        <v>4</v>
      </c>
      <c r="X2" s="4232">
        <v>621</v>
      </c>
      <c r="Y2" s="900" t="s">
        <v>1</v>
      </c>
      <c r="Z2" s="757"/>
      <c r="AA2" s="757"/>
      <c r="AB2" s="3680">
        <f>U2+1</f>
        <v>45834</v>
      </c>
      <c r="AC2" s="3682"/>
      <c r="AD2" s="901" t="s">
        <v>5</v>
      </c>
      <c r="AE2" s="4319">
        <v>621</v>
      </c>
      <c r="AF2" s="900" t="s">
        <v>1</v>
      </c>
      <c r="AG2" s="757"/>
      <c r="AH2" s="757"/>
      <c r="AI2" s="3680">
        <f>AB2+1</f>
        <v>45835</v>
      </c>
      <c r="AJ2" s="3682"/>
      <c r="AK2" s="901" t="s">
        <v>6</v>
      </c>
      <c r="AL2" s="4319">
        <v>621</v>
      </c>
      <c r="AM2" s="900" t="s">
        <v>1</v>
      </c>
      <c r="AN2" s="757"/>
      <c r="AO2" s="757"/>
      <c r="AP2" s="412"/>
    </row>
    <row r="3" spans="1:42" ht="18" customHeight="1" thickBot="1">
      <c r="A3" s="3566"/>
      <c r="B3" s="418" t="s">
        <v>8</v>
      </c>
      <c r="C3" s="419" t="s">
        <v>9</v>
      </c>
      <c r="D3" s="419" t="s">
        <v>10</v>
      </c>
      <c r="E3" s="420" t="s">
        <v>11</v>
      </c>
      <c r="F3" s="421" t="s">
        <v>12</v>
      </c>
      <c r="G3" s="761" t="s">
        <v>8</v>
      </c>
      <c r="H3" s="764" t="s">
        <v>9</v>
      </c>
      <c r="I3" s="764" t="s">
        <v>10</v>
      </c>
      <c r="J3" s="765" t="s">
        <v>11</v>
      </c>
      <c r="K3" s="766" t="s">
        <v>12</v>
      </c>
      <c r="L3" s="760"/>
      <c r="M3" s="760"/>
      <c r="N3" s="761" t="s">
        <v>8</v>
      </c>
      <c r="O3" s="762" t="s">
        <v>9</v>
      </c>
      <c r="P3" s="762" t="s">
        <v>10</v>
      </c>
      <c r="Q3" s="763" t="s">
        <v>11</v>
      </c>
      <c r="R3" s="759" t="s">
        <v>12</v>
      </c>
      <c r="S3" s="760"/>
      <c r="T3" s="760"/>
      <c r="U3" s="761" t="s">
        <v>8</v>
      </c>
      <c r="V3" s="762" t="s">
        <v>9</v>
      </c>
      <c r="W3" s="762" t="s">
        <v>10</v>
      </c>
      <c r="X3" s="763" t="s">
        <v>11</v>
      </c>
      <c r="Y3" s="759" t="s">
        <v>12</v>
      </c>
      <c r="Z3" s="760"/>
      <c r="AA3" s="760"/>
      <c r="AB3" s="761" t="s">
        <v>8</v>
      </c>
      <c r="AC3" s="762" t="s">
        <v>9</v>
      </c>
      <c r="AD3" s="762" t="s">
        <v>10</v>
      </c>
      <c r="AE3" s="763" t="s">
        <v>11</v>
      </c>
      <c r="AF3" s="759" t="s">
        <v>12</v>
      </c>
      <c r="AG3" s="760"/>
      <c r="AH3" s="760"/>
      <c r="AI3" s="761" t="s">
        <v>8</v>
      </c>
      <c r="AJ3" s="764" t="s">
        <v>9</v>
      </c>
      <c r="AK3" s="764" t="s">
        <v>10</v>
      </c>
      <c r="AL3" s="765" t="s">
        <v>11</v>
      </c>
      <c r="AM3" s="766" t="s">
        <v>12</v>
      </c>
      <c r="AN3" s="760"/>
      <c r="AO3" s="760"/>
      <c r="AP3" s="412"/>
    </row>
    <row r="4" spans="1:42" ht="18" customHeight="1">
      <c r="A4" s="3580" t="s">
        <v>13</v>
      </c>
      <c r="B4" s="3558"/>
      <c r="C4" s="423"/>
      <c r="D4" s="424"/>
      <c r="E4" s="425"/>
      <c r="F4" s="426"/>
      <c r="G4" s="4059" t="s">
        <v>252</v>
      </c>
      <c r="H4" s="3776"/>
      <c r="I4" s="3777"/>
      <c r="J4" s="3777"/>
      <c r="K4" s="3778"/>
      <c r="L4" s="1855"/>
      <c r="M4" s="1855"/>
      <c r="N4" s="3561" t="s">
        <v>271</v>
      </c>
      <c r="O4" s="3572"/>
      <c r="P4" s="3573"/>
      <c r="Q4" s="3573"/>
      <c r="R4" s="3573"/>
      <c r="S4" s="1855"/>
      <c r="T4" s="1855"/>
      <c r="U4" s="4036" t="s">
        <v>175</v>
      </c>
      <c r="V4" s="1143"/>
      <c r="W4" s="1143"/>
      <c r="X4" s="1144"/>
      <c r="Y4" s="1143"/>
      <c r="Z4" s="1971"/>
      <c r="AA4" s="1855"/>
      <c r="AB4" s="4039" t="s">
        <v>14</v>
      </c>
      <c r="AC4" s="4041"/>
      <c r="AD4" s="4042"/>
      <c r="AE4" s="4042"/>
      <c r="AF4" s="4043"/>
      <c r="AG4" s="427"/>
      <c r="AH4" s="1855"/>
      <c r="AI4" s="4047" t="s">
        <v>685</v>
      </c>
      <c r="AJ4" s="3883"/>
      <c r="AK4" s="3884"/>
      <c r="AL4" s="3884"/>
      <c r="AM4" s="3884"/>
      <c r="AN4" s="767"/>
      <c r="AO4" s="1855"/>
      <c r="AP4" s="412"/>
    </row>
    <row r="5" spans="1:42" ht="18" customHeight="1" thickBot="1">
      <c r="A5" s="3559"/>
      <c r="B5" s="3559"/>
      <c r="C5" s="429"/>
      <c r="D5" s="412"/>
      <c r="E5" s="430"/>
      <c r="F5" s="431"/>
      <c r="G5" s="4060"/>
      <c r="H5" s="3779"/>
      <c r="I5" s="3780"/>
      <c r="J5" s="3780"/>
      <c r="K5" s="3781"/>
      <c r="L5" s="1856"/>
      <c r="M5" s="1856"/>
      <c r="N5" s="3562"/>
      <c r="O5" s="3574"/>
      <c r="P5" s="3575"/>
      <c r="Q5" s="3575"/>
      <c r="R5" s="3575"/>
      <c r="S5" s="1856"/>
      <c r="T5" s="1856"/>
      <c r="U5" s="4037"/>
      <c r="V5" s="1145"/>
      <c r="W5" s="1145"/>
      <c r="X5" s="1146"/>
      <c r="Y5" s="1145"/>
      <c r="Z5" s="1659"/>
      <c r="AA5" s="1856"/>
      <c r="AB5" s="4040"/>
      <c r="AC5" s="4044"/>
      <c r="AD5" s="4045"/>
      <c r="AE5" s="4045"/>
      <c r="AF5" s="4046"/>
      <c r="AG5" s="432"/>
      <c r="AH5" s="1856"/>
      <c r="AI5" s="4048"/>
      <c r="AJ5" s="3885"/>
      <c r="AK5" s="3886"/>
      <c r="AL5" s="3886"/>
      <c r="AM5" s="3886"/>
      <c r="AN5" s="768"/>
      <c r="AO5" s="1856"/>
      <c r="AP5" s="412"/>
    </row>
    <row r="6" spans="1:42" ht="18" hidden="1" customHeight="1" thickBot="1">
      <c r="A6" s="3559"/>
      <c r="B6" s="3559"/>
      <c r="C6" s="429"/>
      <c r="D6" s="412"/>
      <c r="E6" s="430"/>
      <c r="F6" s="431"/>
      <c r="G6" s="3562"/>
      <c r="H6" s="1856"/>
      <c r="I6" s="1856"/>
      <c r="J6" s="1857"/>
      <c r="K6" s="1856"/>
      <c r="L6" s="1856"/>
      <c r="M6" s="1856"/>
      <c r="N6" s="3562"/>
      <c r="O6" s="1856"/>
      <c r="P6" s="1856"/>
      <c r="Q6" s="1857"/>
      <c r="R6" s="1856"/>
      <c r="S6" s="1856"/>
      <c r="T6" s="1856"/>
      <c r="U6" s="4037"/>
      <c r="V6" s="1145"/>
      <c r="W6" s="1145"/>
      <c r="X6" s="1146"/>
      <c r="Y6" s="1145"/>
      <c r="Z6" s="1659"/>
      <c r="AA6" s="1856"/>
      <c r="AB6" s="4040"/>
      <c r="AC6" s="432"/>
      <c r="AD6" s="432"/>
      <c r="AE6" s="434"/>
      <c r="AF6" s="432"/>
      <c r="AG6" s="432"/>
      <c r="AH6" s="1856"/>
      <c r="AI6" s="4048"/>
      <c r="AJ6" s="1006"/>
      <c r="AK6" s="432"/>
      <c r="AL6" s="434"/>
      <c r="AM6" s="563"/>
      <c r="AN6" s="768"/>
      <c r="AO6" s="1856"/>
      <c r="AP6" s="412"/>
    </row>
    <row r="7" spans="1:42" ht="18" hidden="1" customHeight="1" thickBot="1">
      <c r="A7" s="3559"/>
      <c r="B7" s="3559"/>
      <c r="C7" s="429"/>
      <c r="D7" s="412"/>
      <c r="E7" s="430"/>
      <c r="F7" s="431"/>
      <c r="G7" s="3562"/>
      <c r="H7" s="1856"/>
      <c r="I7" s="1856"/>
      <c r="J7" s="1857"/>
      <c r="K7" s="1856"/>
      <c r="L7" s="1856"/>
      <c r="M7" s="1856"/>
      <c r="N7" s="3562"/>
      <c r="O7" s="1856"/>
      <c r="P7" s="1856"/>
      <c r="Q7" s="1857"/>
      <c r="R7" s="1856"/>
      <c r="S7" s="1856"/>
      <c r="T7" s="1856"/>
      <c r="U7" s="4037"/>
      <c r="V7" s="1145"/>
      <c r="W7" s="1145"/>
      <c r="X7" s="1146"/>
      <c r="Y7" s="1145"/>
      <c r="Z7" s="1659"/>
      <c r="AA7" s="1856"/>
      <c r="AB7" s="4040"/>
      <c r="AC7" s="432"/>
      <c r="AD7" s="432"/>
      <c r="AE7" s="434"/>
      <c r="AF7" s="432"/>
      <c r="AG7" s="432"/>
      <c r="AH7" s="1856"/>
      <c r="AI7" s="4048"/>
      <c r="AJ7" s="1006"/>
      <c r="AK7" s="432"/>
      <c r="AL7" s="434"/>
      <c r="AM7" s="563"/>
      <c r="AN7" s="768"/>
      <c r="AO7" s="1856"/>
      <c r="AP7" s="412"/>
    </row>
    <row r="8" spans="1:42" ht="18" hidden="1" customHeight="1" thickBot="1">
      <c r="A8" s="3559"/>
      <c r="B8" s="3559"/>
      <c r="C8" s="429"/>
      <c r="D8" s="412"/>
      <c r="E8" s="430"/>
      <c r="F8" s="431"/>
      <c r="G8" s="3562"/>
      <c r="H8" s="1856"/>
      <c r="I8" s="1856"/>
      <c r="J8" s="1857"/>
      <c r="K8" s="1856"/>
      <c r="L8" s="1856"/>
      <c r="M8" s="1856"/>
      <c r="N8" s="3562"/>
      <c r="O8" s="1856"/>
      <c r="P8" s="1856"/>
      <c r="Q8" s="1857"/>
      <c r="R8" s="1856"/>
      <c r="S8" s="1856"/>
      <c r="T8" s="1856"/>
      <c r="U8" s="4037"/>
      <c r="V8" s="1145"/>
      <c r="W8" s="1145"/>
      <c r="X8" s="1146"/>
      <c r="Y8" s="1145"/>
      <c r="Z8" s="1659"/>
      <c r="AA8" s="1856"/>
      <c r="AB8" s="4040"/>
      <c r="AC8" s="432"/>
      <c r="AD8" s="432"/>
      <c r="AE8" s="434"/>
      <c r="AF8" s="432"/>
      <c r="AG8" s="432"/>
      <c r="AH8" s="1856"/>
      <c r="AI8" s="4048"/>
      <c r="AJ8" s="1006"/>
      <c r="AK8" s="432"/>
      <c r="AL8" s="434"/>
      <c r="AM8" s="563"/>
      <c r="AN8" s="768"/>
      <c r="AO8" s="1856"/>
      <c r="AP8" s="412"/>
    </row>
    <row r="9" spans="1:42" ht="18" hidden="1" customHeight="1" thickBot="1">
      <c r="A9" s="3559"/>
      <c r="B9" s="3559"/>
      <c r="C9" s="429"/>
      <c r="D9" s="412"/>
      <c r="E9" s="430"/>
      <c r="F9" s="431"/>
      <c r="G9" s="3562"/>
      <c r="H9" s="1856"/>
      <c r="I9" s="1856"/>
      <c r="J9" s="1857"/>
      <c r="K9" s="1856"/>
      <c r="L9" s="1856"/>
      <c r="M9" s="1856"/>
      <c r="N9" s="3562"/>
      <c r="O9" s="1856"/>
      <c r="P9" s="1856"/>
      <c r="Q9" s="1857"/>
      <c r="R9" s="1856"/>
      <c r="S9" s="1856"/>
      <c r="T9" s="1856"/>
      <c r="U9" s="4037"/>
      <c r="V9" s="1145"/>
      <c r="W9" s="1145"/>
      <c r="X9" s="1146"/>
      <c r="Y9" s="1145"/>
      <c r="Z9" s="1659"/>
      <c r="AA9" s="1856"/>
      <c r="AB9" s="4040"/>
      <c r="AC9" s="432"/>
      <c r="AD9" s="432"/>
      <c r="AE9" s="434"/>
      <c r="AF9" s="432"/>
      <c r="AG9" s="432"/>
      <c r="AH9" s="1856"/>
      <c r="AI9" s="4048"/>
      <c r="AJ9" s="1006"/>
      <c r="AK9" s="432"/>
      <c r="AL9" s="434"/>
      <c r="AM9" s="563"/>
      <c r="AN9" s="768"/>
      <c r="AO9" s="1856"/>
      <c r="AP9" s="412"/>
    </row>
    <row r="10" spans="1:42" ht="18" hidden="1" customHeight="1" thickBot="1">
      <c r="A10" s="3559"/>
      <c r="B10" s="3559"/>
      <c r="C10" s="429"/>
      <c r="D10" s="412"/>
      <c r="E10" s="430"/>
      <c r="F10" s="431"/>
      <c r="G10" s="3562"/>
      <c r="H10" s="1856"/>
      <c r="I10" s="1856"/>
      <c r="J10" s="1857"/>
      <c r="K10" s="1856"/>
      <c r="L10" s="1856"/>
      <c r="M10" s="1856"/>
      <c r="N10" s="3562"/>
      <c r="O10" s="1856"/>
      <c r="P10" s="1856"/>
      <c r="Q10" s="1857"/>
      <c r="R10" s="1856"/>
      <c r="S10" s="1856"/>
      <c r="T10" s="1856"/>
      <c r="U10" s="4037"/>
      <c r="V10" s="1145"/>
      <c r="W10" s="1145"/>
      <c r="X10" s="1146"/>
      <c r="Y10" s="1145"/>
      <c r="Z10" s="1659"/>
      <c r="AA10" s="1856"/>
      <c r="AB10" s="4040"/>
      <c r="AC10" s="432"/>
      <c r="AD10" s="432"/>
      <c r="AE10" s="434"/>
      <c r="AF10" s="432"/>
      <c r="AG10" s="432"/>
      <c r="AH10" s="1856"/>
      <c r="AI10" s="4048"/>
      <c r="AJ10" s="1006"/>
      <c r="AK10" s="432"/>
      <c r="AL10" s="434"/>
      <c r="AM10" s="563"/>
      <c r="AN10" s="768"/>
      <c r="AO10" s="1856"/>
      <c r="AP10" s="412"/>
    </row>
    <row r="11" spans="1:42" ht="18" hidden="1" customHeight="1" thickBot="1">
      <c r="A11" s="3559"/>
      <c r="B11" s="3559"/>
      <c r="C11" s="429"/>
      <c r="D11" s="412"/>
      <c r="E11" s="430"/>
      <c r="F11" s="431"/>
      <c r="G11" s="3562"/>
      <c r="H11" s="1856"/>
      <c r="I11" s="1856"/>
      <c r="J11" s="1857"/>
      <c r="K11" s="1856"/>
      <c r="L11" s="1856"/>
      <c r="M11" s="1856"/>
      <c r="N11" s="3562"/>
      <c r="O11" s="1856"/>
      <c r="P11" s="1856"/>
      <c r="Q11" s="1857"/>
      <c r="R11" s="1856"/>
      <c r="S11" s="1856"/>
      <c r="T11" s="1856"/>
      <c r="U11" s="4037"/>
      <c r="V11" s="1145"/>
      <c r="W11" s="1145"/>
      <c r="X11" s="1146"/>
      <c r="Y11" s="1145"/>
      <c r="Z11" s="1659"/>
      <c r="AA11" s="1856"/>
      <c r="AB11" s="4040"/>
      <c r="AC11" s="432"/>
      <c r="AD11" s="432"/>
      <c r="AE11" s="434"/>
      <c r="AF11" s="432"/>
      <c r="AG11" s="432"/>
      <c r="AH11" s="1856"/>
      <c r="AI11" s="4048"/>
      <c r="AJ11" s="1006"/>
      <c r="AK11" s="432"/>
      <c r="AL11" s="434"/>
      <c r="AM11" s="563"/>
      <c r="AN11" s="768"/>
      <c r="AO11" s="1856"/>
      <c r="AP11" s="412"/>
    </row>
    <row r="12" spans="1:42" ht="18" hidden="1" customHeight="1" thickBot="1">
      <c r="A12" s="3559"/>
      <c r="B12" s="3559"/>
      <c r="C12" s="429"/>
      <c r="D12" s="412"/>
      <c r="E12" s="430"/>
      <c r="F12" s="431"/>
      <c r="G12" s="3562"/>
      <c r="H12" s="1856"/>
      <c r="I12" s="1856"/>
      <c r="J12" s="1857"/>
      <c r="K12" s="1856"/>
      <c r="L12" s="1856"/>
      <c r="M12" s="1856"/>
      <c r="N12" s="3562"/>
      <c r="O12" s="1856"/>
      <c r="P12" s="1856"/>
      <c r="Q12" s="1857"/>
      <c r="R12" s="1856"/>
      <c r="S12" s="1856"/>
      <c r="T12" s="1856"/>
      <c r="U12" s="4037"/>
      <c r="V12" s="1145"/>
      <c r="W12" s="1145"/>
      <c r="X12" s="1146"/>
      <c r="Y12" s="1145"/>
      <c r="Z12" s="1659"/>
      <c r="AA12" s="1856"/>
      <c r="AB12" s="4040"/>
      <c r="AC12" s="432"/>
      <c r="AD12" s="432"/>
      <c r="AE12" s="434"/>
      <c r="AF12" s="432"/>
      <c r="AG12" s="432"/>
      <c r="AH12" s="1856"/>
      <c r="AI12" s="4048"/>
      <c r="AJ12" s="1006"/>
      <c r="AK12" s="432"/>
      <c r="AL12" s="434"/>
      <c r="AM12" s="563"/>
      <c r="AN12" s="768"/>
      <c r="AO12" s="1856"/>
      <c r="AP12" s="412"/>
    </row>
    <row r="13" spans="1:42" ht="18" hidden="1" customHeight="1" thickBot="1">
      <c r="A13" s="3559"/>
      <c r="B13" s="3559"/>
      <c r="C13" s="429"/>
      <c r="D13" s="412"/>
      <c r="E13" s="430"/>
      <c r="F13" s="431"/>
      <c r="G13" s="3562"/>
      <c r="H13" s="1856"/>
      <c r="I13" s="1856"/>
      <c r="J13" s="1857"/>
      <c r="K13" s="1856"/>
      <c r="L13" s="1856"/>
      <c r="M13" s="1856"/>
      <c r="N13" s="3562"/>
      <c r="O13" s="1856"/>
      <c r="P13" s="1856"/>
      <c r="Q13" s="1857"/>
      <c r="R13" s="1856"/>
      <c r="S13" s="1856"/>
      <c r="T13" s="1856"/>
      <c r="U13" s="4037"/>
      <c r="V13" s="1145"/>
      <c r="W13" s="1145"/>
      <c r="X13" s="1146"/>
      <c r="Y13" s="1145"/>
      <c r="Z13" s="1659"/>
      <c r="AA13" s="1856"/>
      <c r="AB13" s="4040"/>
      <c r="AC13" s="432"/>
      <c r="AD13" s="432"/>
      <c r="AE13" s="434"/>
      <c r="AF13" s="432"/>
      <c r="AG13" s="432"/>
      <c r="AH13" s="1856"/>
      <c r="AI13" s="4048"/>
      <c r="AJ13" s="1006"/>
      <c r="AK13" s="432"/>
      <c r="AL13" s="434"/>
      <c r="AM13" s="563"/>
      <c r="AN13" s="768"/>
      <c r="AO13" s="1856"/>
      <c r="AP13" s="412"/>
    </row>
    <row r="14" spans="1:42" ht="18" hidden="1" customHeight="1" thickBot="1">
      <c r="A14" s="3559"/>
      <c r="B14" s="3559"/>
      <c r="C14" s="429"/>
      <c r="D14" s="412"/>
      <c r="E14" s="430"/>
      <c r="F14" s="431"/>
      <c r="G14" s="3562"/>
      <c r="H14" s="1856"/>
      <c r="I14" s="1856"/>
      <c r="J14" s="1857"/>
      <c r="K14" s="1856"/>
      <c r="L14" s="1856"/>
      <c r="M14" s="1856"/>
      <c r="N14" s="3562"/>
      <c r="O14" s="1856"/>
      <c r="P14" s="1856"/>
      <c r="Q14" s="1857"/>
      <c r="R14" s="1856"/>
      <c r="S14" s="1856"/>
      <c r="T14" s="1856"/>
      <c r="U14" s="4037"/>
      <c r="V14" s="1145"/>
      <c r="W14" s="1145"/>
      <c r="X14" s="1146"/>
      <c r="Y14" s="1145"/>
      <c r="Z14" s="1659"/>
      <c r="AA14" s="1856"/>
      <c r="AB14" s="4040"/>
      <c r="AC14" s="432"/>
      <c r="AD14" s="432"/>
      <c r="AE14" s="434"/>
      <c r="AF14" s="432"/>
      <c r="AG14" s="432"/>
      <c r="AH14" s="1856"/>
      <c r="AI14" s="4048"/>
      <c r="AJ14" s="1006"/>
      <c r="AK14" s="432"/>
      <c r="AL14" s="434"/>
      <c r="AM14" s="563"/>
      <c r="AN14" s="768"/>
      <c r="AO14" s="1856"/>
      <c r="AP14" s="412"/>
    </row>
    <row r="15" spans="1:42" ht="18" hidden="1" customHeight="1" thickBot="1">
      <c r="A15" s="3559"/>
      <c r="B15" s="3559"/>
      <c r="C15" s="429"/>
      <c r="D15" s="412"/>
      <c r="E15" s="430"/>
      <c r="F15" s="431"/>
      <c r="G15" s="3562"/>
      <c r="H15" s="1856"/>
      <c r="I15" s="1856"/>
      <c r="J15" s="1857"/>
      <c r="K15" s="1856"/>
      <c r="L15" s="1856"/>
      <c r="M15" s="1856"/>
      <c r="N15" s="3562"/>
      <c r="O15" s="1856"/>
      <c r="P15" s="1856"/>
      <c r="Q15" s="1857"/>
      <c r="R15" s="1856"/>
      <c r="S15" s="1856"/>
      <c r="T15" s="1856"/>
      <c r="U15" s="4037"/>
      <c r="V15" s="1145"/>
      <c r="W15" s="1145"/>
      <c r="X15" s="1146"/>
      <c r="Y15" s="1145"/>
      <c r="Z15" s="1659"/>
      <c r="AA15" s="1856"/>
      <c r="AB15" s="4040"/>
      <c r="AC15" s="432"/>
      <c r="AD15" s="432"/>
      <c r="AE15" s="434"/>
      <c r="AF15" s="432"/>
      <c r="AG15" s="432"/>
      <c r="AH15" s="1856"/>
      <c r="AI15" s="4048"/>
      <c r="AJ15" s="1006"/>
      <c r="AK15" s="432"/>
      <c r="AL15" s="434"/>
      <c r="AM15" s="563"/>
      <c r="AN15" s="768"/>
      <c r="AO15" s="1856"/>
      <c r="AP15" s="412"/>
    </row>
    <row r="16" spans="1:42" ht="18" hidden="1" customHeight="1" thickBot="1">
      <c r="A16" s="3559"/>
      <c r="B16" s="3559"/>
      <c r="C16" s="429"/>
      <c r="D16" s="412"/>
      <c r="E16" s="430"/>
      <c r="F16" s="431"/>
      <c r="G16" s="3562"/>
      <c r="H16" s="1856"/>
      <c r="I16" s="1856"/>
      <c r="J16" s="1857"/>
      <c r="K16" s="1856"/>
      <c r="L16" s="1856"/>
      <c r="M16" s="1856"/>
      <c r="N16" s="3562"/>
      <c r="O16" s="1856"/>
      <c r="P16" s="1856"/>
      <c r="Q16" s="1857"/>
      <c r="R16" s="1856"/>
      <c r="S16" s="1856"/>
      <c r="T16" s="1856"/>
      <c r="U16" s="4037"/>
      <c r="V16" s="1145"/>
      <c r="W16" s="1145"/>
      <c r="X16" s="1146"/>
      <c r="Y16" s="1145"/>
      <c r="Z16" s="1659"/>
      <c r="AA16" s="1856"/>
      <c r="AB16" s="4040"/>
      <c r="AC16" s="432"/>
      <c r="AD16" s="432"/>
      <c r="AE16" s="434"/>
      <c r="AF16" s="432"/>
      <c r="AG16" s="432"/>
      <c r="AH16" s="1856"/>
      <c r="AI16" s="4048"/>
      <c r="AJ16" s="1006"/>
      <c r="AK16" s="432"/>
      <c r="AL16" s="434"/>
      <c r="AM16" s="563"/>
      <c r="AN16" s="768"/>
      <c r="AO16" s="1856"/>
      <c r="AP16" s="412"/>
    </row>
    <row r="17" spans="1:42" ht="18" hidden="1" customHeight="1" thickBot="1">
      <c r="A17" s="3559"/>
      <c r="B17" s="3559"/>
      <c r="C17" s="429"/>
      <c r="D17" s="412"/>
      <c r="E17" s="430"/>
      <c r="F17" s="431"/>
      <c r="G17" s="3562"/>
      <c r="H17" s="1856"/>
      <c r="I17" s="1856"/>
      <c r="J17" s="1857"/>
      <c r="K17" s="1856"/>
      <c r="L17" s="1856"/>
      <c r="M17" s="1856"/>
      <c r="N17" s="3562"/>
      <c r="O17" s="1856"/>
      <c r="P17" s="1856"/>
      <c r="Q17" s="1857"/>
      <c r="R17" s="1856"/>
      <c r="S17" s="1856"/>
      <c r="T17" s="1856"/>
      <c r="U17" s="4037"/>
      <c r="V17" s="1145"/>
      <c r="W17" s="1145"/>
      <c r="X17" s="1146"/>
      <c r="Y17" s="1145"/>
      <c r="Z17" s="1659"/>
      <c r="AA17" s="1856"/>
      <c r="AB17" s="4040"/>
      <c r="AC17" s="432"/>
      <c r="AD17" s="432"/>
      <c r="AE17" s="434"/>
      <c r="AF17" s="432"/>
      <c r="AG17" s="432"/>
      <c r="AH17" s="1856"/>
      <c r="AI17" s="4048"/>
      <c r="AJ17" s="1006"/>
      <c r="AK17" s="432"/>
      <c r="AL17" s="434"/>
      <c r="AM17" s="563"/>
      <c r="AN17" s="768"/>
      <c r="AO17" s="1856"/>
      <c r="AP17" s="412"/>
    </row>
    <row r="18" spans="1:42" ht="18" hidden="1" customHeight="1" thickBot="1">
      <c r="A18" s="3559"/>
      <c r="B18" s="3560"/>
      <c r="C18" s="435"/>
      <c r="D18" s="436"/>
      <c r="E18" s="437"/>
      <c r="F18" s="438"/>
      <c r="G18" s="3562"/>
      <c r="H18" s="1860"/>
      <c r="I18" s="1860"/>
      <c r="J18" s="1861"/>
      <c r="K18" s="1860"/>
      <c r="L18" s="1860"/>
      <c r="M18" s="1860"/>
      <c r="N18" s="3562"/>
      <c r="O18" s="1860"/>
      <c r="P18" s="1860"/>
      <c r="Q18" s="1861"/>
      <c r="R18" s="1860"/>
      <c r="S18" s="1860"/>
      <c r="T18" s="1860"/>
      <c r="U18" s="4038"/>
      <c r="V18" s="1147"/>
      <c r="W18" s="1147"/>
      <c r="X18" s="1148"/>
      <c r="Y18" s="1147"/>
      <c r="Z18" s="1972"/>
      <c r="AA18" s="1860"/>
      <c r="AB18" s="4040"/>
      <c r="AC18" s="439"/>
      <c r="AD18" s="439"/>
      <c r="AE18" s="440"/>
      <c r="AF18" s="439"/>
      <c r="AG18" s="439"/>
      <c r="AH18" s="1860"/>
      <c r="AI18" s="4048"/>
      <c r="AJ18" s="564"/>
      <c r="AK18" s="439"/>
      <c r="AL18" s="440"/>
      <c r="AM18" s="565"/>
      <c r="AN18" s="769"/>
      <c r="AO18" s="1860"/>
      <c r="AP18" s="412"/>
    </row>
    <row r="19" spans="1:42" ht="18" hidden="1" customHeight="1" thickBot="1">
      <c r="A19" s="3597" t="s">
        <v>15</v>
      </c>
      <c r="B19" s="3598"/>
      <c r="C19" s="442"/>
      <c r="D19" s="443"/>
      <c r="E19" s="444"/>
      <c r="F19" s="445"/>
      <c r="G19" s="3599"/>
      <c r="H19" s="1413"/>
      <c r="I19" s="1413"/>
      <c r="J19" s="1414"/>
      <c r="K19" s="1415"/>
      <c r="L19" s="1415"/>
      <c r="M19" s="1415"/>
      <c r="N19" s="3599"/>
      <c r="O19" s="1416"/>
      <c r="P19" s="1413"/>
      <c r="Q19" s="1864"/>
      <c r="R19" s="1418"/>
      <c r="S19" s="1415"/>
      <c r="T19" s="1415"/>
      <c r="U19" s="4054"/>
      <c r="V19" s="1152"/>
      <c r="W19" s="1149"/>
      <c r="X19" s="1150"/>
      <c r="Y19" s="1155"/>
      <c r="Z19" s="1678"/>
      <c r="AA19" s="1415"/>
      <c r="AB19" s="4056"/>
      <c r="AC19" s="788"/>
      <c r="AD19" s="789"/>
      <c r="AE19" s="790"/>
      <c r="AF19" s="787"/>
      <c r="AG19" s="787"/>
      <c r="AH19" s="1415"/>
      <c r="AI19" s="4051"/>
      <c r="AJ19" s="872"/>
      <c r="AK19" s="789"/>
      <c r="AL19" s="790"/>
      <c r="AM19" s="873"/>
      <c r="AN19" s="446"/>
      <c r="AO19" s="1415"/>
      <c r="AP19" s="412"/>
    </row>
    <row r="20" spans="1:42" ht="18" hidden="1" customHeight="1" thickBot="1">
      <c r="A20" s="3559"/>
      <c r="B20" s="3559"/>
      <c r="C20" s="448"/>
      <c r="D20" s="449"/>
      <c r="E20" s="450"/>
      <c r="F20" s="451"/>
      <c r="G20" s="3600"/>
      <c r="H20" s="1425"/>
      <c r="I20" s="1426"/>
      <c r="J20" s="1427"/>
      <c r="K20" s="1428"/>
      <c r="L20" s="1428"/>
      <c r="M20" s="1428"/>
      <c r="N20" s="3600"/>
      <c r="O20" s="1425"/>
      <c r="P20" s="1426"/>
      <c r="Q20" s="1865"/>
      <c r="R20" s="1430"/>
      <c r="S20" s="1428"/>
      <c r="T20" s="1428"/>
      <c r="U20" s="4037"/>
      <c r="V20" s="1156"/>
      <c r="W20" s="1157"/>
      <c r="X20" s="1158"/>
      <c r="Y20" s="1162"/>
      <c r="Z20" s="1688"/>
      <c r="AA20" s="1428"/>
      <c r="AB20" s="4057"/>
      <c r="AC20" s="792"/>
      <c r="AD20" s="793"/>
      <c r="AE20" s="794"/>
      <c r="AF20" s="791"/>
      <c r="AG20" s="791"/>
      <c r="AH20" s="1428"/>
      <c r="AI20" s="4052"/>
      <c r="AJ20" s="874"/>
      <c r="AK20" s="793"/>
      <c r="AL20" s="794"/>
      <c r="AM20" s="875"/>
      <c r="AN20" s="452"/>
      <c r="AO20" s="1428"/>
      <c r="AP20" s="412"/>
    </row>
    <row r="21" spans="1:42" ht="18" hidden="1" customHeight="1" thickBot="1">
      <c r="A21" s="3559"/>
      <c r="B21" s="3559"/>
      <c r="C21" s="448"/>
      <c r="D21" s="449"/>
      <c r="E21" s="450"/>
      <c r="F21" s="451"/>
      <c r="G21" s="3600"/>
      <c r="H21" s="1425"/>
      <c r="I21" s="1426"/>
      <c r="J21" s="1427"/>
      <c r="K21" s="1428"/>
      <c r="L21" s="1428"/>
      <c r="M21" s="1428"/>
      <c r="N21" s="3600"/>
      <c r="O21" s="1425"/>
      <c r="P21" s="1426"/>
      <c r="Q21" s="1865"/>
      <c r="R21" s="1430"/>
      <c r="S21" s="1428"/>
      <c r="T21" s="1428"/>
      <c r="U21" s="4037"/>
      <c r="V21" s="1156"/>
      <c r="W21" s="1157"/>
      <c r="X21" s="1158"/>
      <c r="Y21" s="1162"/>
      <c r="Z21" s="1688"/>
      <c r="AA21" s="1428"/>
      <c r="AB21" s="4057"/>
      <c r="AC21" s="792"/>
      <c r="AD21" s="793"/>
      <c r="AE21" s="794"/>
      <c r="AF21" s="791"/>
      <c r="AG21" s="791"/>
      <c r="AH21" s="1428"/>
      <c r="AI21" s="4052"/>
      <c r="AJ21" s="874"/>
      <c r="AK21" s="793"/>
      <c r="AL21" s="794"/>
      <c r="AM21" s="875"/>
      <c r="AN21" s="452"/>
      <c r="AO21" s="1428"/>
      <c r="AP21" s="412"/>
    </row>
    <row r="22" spans="1:42" ht="18" hidden="1" customHeight="1" thickBot="1">
      <c r="A22" s="3559"/>
      <c r="B22" s="3559"/>
      <c r="C22" s="448"/>
      <c r="D22" s="449"/>
      <c r="E22" s="450"/>
      <c r="F22" s="451"/>
      <c r="G22" s="3600"/>
      <c r="H22" s="1425"/>
      <c r="I22" s="1426"/>
      <c r="J22" s="1427"/>
      <c r="K22" s="1428"/>
      <c r="L22" s="1428"/>
      <c r="M22" s="1428"/>
      <c r="N22" s="3600"/>
      <c r="O22" s="1425"/>
      <c r="P22" s="1426"/>
      <c r="Q22" s="1865"/>
      <c r="R22" s="1430"/>
      <c r="S22" s="1428"/>
      <c r="T22" s="1428"/>
      <c r="U22" s="4037"/>
      <c r="V22" s="1156"/>
      <c r="W22" s="1157"/>
      <c r="X22" s="1158"/>
      <c r="Y22" s="1162"/>
      <c r="Z22" s="1688"/>
      <c r="AA22" s="1428"/>
      <c r="AB22" s="4057"/>
      <c r="AC22" s="792"/>
      <c r="AD22" s="793"/>
      <c r="AE22" s="794"/>
      <c r="AF22" s="791"/>
      <c r="AG22" s="791"/>
      <c r="AH22" s="1428"/>
      <c r="AI22" s="4052"/>
      <c r="AJ22" s="874"/>
      <c r="AK22" s="793"/>
      <c r="AL22" s="794"/>
      <c r="AM22" s="875"/>
      <c r="AN22" s="452"/>
      <c r="AO22" s="1428"/>
      <c r="AP22" s="412"/>
    </row>
    <row r="23" spans="1:42" ht="18" hidden="1" customHeight="1" thickBot="1">
      <c r="A23" s="3559"/>
      <c r="B23" s="3559"/>
      <c r="C23" s="448"/>
      <c r="D23" s="449"/>
      <c r="E23" s="450"/>
      <c r="F23" s="451"/>
      <c r="G23" s="3600"/>
      <c r="H23" s="1425"/>
      <c r="I23" s="1426"/>
      <c r="J23" s="1427"/>
      <c r="K23" s="1428"/>
      <c r="L23" s="1428"/>
      <c r="M23" s="1428"/>
      <c r="N23" s="3600"/>
      <c r="O23" s="1425"/>
      <c r="P23" s="1426"/>
      <c r="Q23" s="1865"/>
      <c r="R23" s="1430"/>
      <c r="S23" s="1428"/>
      <c r="T23" s="1428"/>
      <c r="U23" s="4037"/>
      <c r="V23" s="1156"/>
      <c r="W23" s="1157"/>
      <c r="X23" s="1158"/>
      <c r="Y23" s="1162"/>
      <c r="Z23" s="1688"/>
      <c r="AA23" s="1428"/>
      <c r="AB23" s="4057"/>
      <c r="AC23" s="792"/>
      <c r="AD23" s="793"/>
      <c r="AE23" s="794"/>
      <c r="AF23" s="791"/>
      <c r="AG23" s="791"/>
      <c r="AH23" s="1428"/>
      <c r="AI23" s="4052"/>
      <c r="AJ23" s="874"/>
      <c r="AK23" s="793"/>
      <c r="AL23" s="794"/>
      <c r="AM23" s="875"/>
      <c r="AN23" s="452"/>
      <c r="AO23" s="1428"/>
      <c r="AP23" s="412"/>
    </row>
    <row r="24" spans="1:42" ht="18" hidden="1" customHeight="1" thickBot="1">
      <c r="A24" s="3559"/>
      <c r="B24" s="3559"/>
      <c r="C24" s="448"/>
      <c r="D24" s="449"/>
      <c r="E24" s="450"/>
      <c r="F24" s="451"/>
      <c r="G24" s="3600"/>
      <c r="H24" s="1425"/>
      <c r="I24" s="1426"/>
      <c r="J24" s="1427"/>
      <c r="K24" s="1428"/>
      <c r="L24" s="1428"/>
      <c r="M24" s="1428"/>
      <c r="N24" s="3600"/>
      <c r="O24" s="1425"/>
      <c r="P24" s="1426"/>
      <c r="Q24" s="1865"/>
      <c r="R24" s="1430"/>
      <c r="S24" s="1428"/>
      <c r="T24" s="1428"/>
      <c r="U24" s="4037"/>
      <c r="V24" s="1156"/>
      <c r="W24" s="1157"/>
      <c r="X24" s="1158"/>
      <c r="Y24" s="1162"/>
      <c r="Z24" s="1688"/>
      <c r="AA24" s="1428"/>
      <c r="AB24" s="4057"/>
      <c r="AC24" s="792"/>
      <c r="AD24" s="793"/>
      <c r="AE24" s="794"/>
      <c r="AF24" s="791"/>
      <c r="AG24" s="791"/>
      <c r="AH24" s="1428"/>
      <c r="AI24" s="4052"/>
      <c r="AJ24" s="874"/>
      <c r="AK24" s="793"/>
      <c r="AL24" s="794"/>
      <c r="AM24" s="875"/>
      <c r="AN24" s="452"/>
      <c r="AO24" s="1428"/>
      <c r="AP24" s="412"/>
    </row>
    <row r="25" spans="1:42" ht="18" hidden="1" customHeight="1" thickBot="1">
      <c r="A25" s="3559"/>
      <c r="B25" s="3559"/>
      <c r="C25" s="448"/>
      <c r="D25" s="449"/>
      <c r="E25" s="450"/>
      <c r="F25" s="451"/>
      <c r="G25" s="3600"/>
      <c r="H25" s="1425"/>
      <c r="I25" s="1426"/>
      <c r="J25" s="1427"/>
      <c r="K25" s="1428"/>
      <c r="L25" s="1428"/>
      <c r="M25" s="1428"/>
      <c r="N25" s="3600"/>
      <c r="O25" s="1425"/>
      <c r="P25" s="1426"/>
      <c r="Q25" s="1865"/>
      <c r="R25" s="1430"/>
      <c r="S25" s="1428"/>
      <c r="T25" s="1428"/>
      <c r="U25" s="4037"/>
      <c r="V25" s="1156"/>
      <c r="W25" s="1157"/>
      <c r="X25" s="1158"/>
      <c r="Y25" s="1162"/>
      <c r="Z25" s="1688"/>
      <c r="AA25" s="1428"/>
      <c r="AB25" s="4057"/>
      <c r="AC25" s="792"/>
      <c r="AD25" s="793"/>
      <c r="AE25" s="794"/>
      <c r="AF25" s="791"/>
      <c r="AG25" s="791"/>
      <c r="AH25" s="1428"/>
      <c r="AI25" s="4052"/>
      <c r="AJ25" s="874"/>
      <c r="AK25" s="793"/>
      <c r="AL25" s="794"/>
      <c r="AM25" s="875"/>
      <c r="AN25" s="452"/>
      <c r="AO25" s="1428"/>
      <c r="AP25" s="412"/>
    </row>
    <row r="26" spans="1:42" ht="18" hidden="1" customHeight="1" thickBot="1">
      <c r="A26" s="3559"/>
      <c r="B26" s="3559"/>
      <c r="C26" s="448"/>
      <c r="D26" s="449"/>
      <c r="E26" s="450"/>
      <c r="F26" s="451"/>
      <c r="G26" s="3600"/>
      <c r="H26" s="1426"/>
      <c r="I26" s="1426"/>
      <c r="J26" s="1427"/>
      <c r="K26" s="1428"/>
      <c r="L26" s="1428"/>
      <c r="M26" s="1428"/>
      <c r="N26" s="3600"/>
      <c r="O26" s="1425"/>
      <c r="P26" s="1426"/>
      <c r="Q26" s="1865"/>
      <c r="R26" s="1430"/>
      <c r="S26" s="1428"/>
      <c r="T26" s="1428"/>
      <c r="U26" s="4037"/>
      <c r="V26" s="1156"/>
      <c r="W26" s="1157"/>
      <c r="X26" s="1158"/>
      <c r="Y26" s="1162"/>
      <c r="Z26" s="1688"/>
      <c r="AA26" s="1428"/>
      <c r="AB26" s="4057"/>
      <c r="AC26" s="792"/>
      <c r="AD26" s="793"/>
      <c r="AE26" s="794"/>
      <c r="AF26" s="791"/>
      <c r="AG26" s="791"/>
      <c r="AH26" s="1428"/>
      <c r="AI26" s="4052"/>
      <c r="AJ26" s="874"/>
      <c r="AK26" s="793"/>
      <c r="AL26" s="794"/>
      <c r="AM26" s="875"/>
      <c r="AN26" s="452"/>
      <c r="AO26" s="1428"/>
      <c r="AP26" s="412"/>
    </row>
    <row r="27" spans="1:42" ht="18" hidden="1" customHeight="1" thickBot="1">
      <c r="A27" s="3559"/>
      <c r="B27" s="3559"/>
      <c r="C27" s="448"/>
      <c r="D27" s="449"/>
      <c r="E27" s="450"/>
      <c r="F27" s="451"/>
      <c r="G27" s="3600"/>
      <c r="H27" s="1426"/>
      <c r="I27" s="1426"/>
      <c r="J27" s="1427"/>
      <c r="K27" s="1428"/>
      <c r="L27" s="1428"/>
      <c r="M27" s="1428"/>
      <c r="N27" s="3600"/>
      <c r="O27" s="1425"/>
      <c r="P27" s="1426"/>
      <c r="Q27" s="1865"/>
      <c r="R27" s="1430"/>
      <c r="S27" s="1428"/>
      <c r="T27" s="1428"/>
      <c r="U27" s="4037"/>
      <c r="V27" s="1156"/>
      <c r="W27" s="1157"/>
      <c r="X27" s="1158"/>
      <c r="Y27" s="1162"/>
      <c r="Z27" s="1688"/>
      <c r="AA27" s="1428"/>
      <c r="AB27" s="4057"/>
      <c r="AC27" s="792"/>
      <c r="AD27" s="793"/>
      <c r="AE27" s="794"/>
      <c r="AF27" s="791"/>
      <c r="AG27" s="791"/>
      <c r="AH27" s="1428"/>
      <c r="AI27" s="4052"/>
      <c r="AJ27" s="874"/>
      <c r="AK27" s="793"/>
      <c r="AL27" s="794"/>
      <c r="AM27" s="875"/>
      <c r="AN27" s="452"/>
      <c r="AO27" s="1428"/>
      <c r="AP27" s="412"/>
    </row>
    <row r="28" spans="1:42" ht="18" hidden="1" customHeight="1" thickBot="1">
      <c r="A28" s="3559"/>
      <c r="B28" s="3559"/>
      <c r="C28" s="448"/>
      <c r="D28" s="449"/>
      <c r="E28" s="450"/>
      <c r="F28" s="451"/>
      <c r="G28" s="3600"/>
      <c r="H28" s="1426"/>
      <c r="I28" s="1426"/>
      <c r="J28" s="1427"/>
      <c r="K28" s="1428"/>
      <c r="L28" s="1428"/>
      <c r="M28" s="1428"/>
      <c r="N28" s="3600"/>
      <c r="O28" s="1425"/>
      <c r="P28" s="1426"/>
      <c r="Q28" s="1865"/>
      <c r="R28" s="1430"/>
      <c r="S28" s="1428"/>
      <c r="T28" s="1428"/>
      <c r="U28" s="4037"/>
      <c r="V28" s="1156"/>
      <c r="W28" s="1157"/>
      <c r="X28" s="1158"/>
      <c r="Y28" s="1162"/>
      <c r="Z28" s="1688"/>
      <c r="AA28" s="1428"/>
      <c r="AB28" s="4057"/>
      <c r="AC28" s="792"/>
      <c r="AD28" s="793"/>
      <c r="AE28" s="794"/>
      <c r="AF28" s="791"/>
      <c r="AG28" s="791"/>
      <c r="AH28" s="1428"/>
      <c r="AI28" s="4052"/>
      <c r="AJ28" s="874"/>
      <c r="AK28" s="793"/>
      <c r="AL28" s="794"/>
      <c r="AM28" s="875"/>
      <c r="AN28" s="452"/>
      <c r="AO28" s="1428"/>
      <c r="AP28" s="412"/>
    </row>
    <row r="29" spans="1:42" ht="18" hidden="1" customHeight="1" thickBot="1">
      <c r="A29" s="3559"/>
      <c r="B29" s="3559"/>
      <c r="C29" s="448"/>
      <c r="D29" s="449"/>
      <c r="E29" s="450"/>
      <c r="F29" s="451"/>
      <c r="G29" s="3600"/>
      <c r="H29" s="1426"/>
      <c r="I29" s="1426"/>
      <c r="J29" s="1427"/>
      <c r="K29" s="1428"/>
      <c r="L29" s="1428"/>
      <c r="M29" s="1428"/>
      <c r="N29" s="3600"/>
      <c r="O29" s="1425"/>
      <c r="P29" s="1426"/>
      <c r="Q29" s="1865"/>
      <c r="R29" s="1430"/>
      <c r="S29" s="1428"/>
      <c r="T29" s="1428"/>
      <c r="U29" s="4037"/>
      <c r="V29" s="1156"/>
      <c r="W29" s="1157"/>
      <c r="X29" s="1158"/>
      <c r="Y29" s="1162"/>
      <c r="Z29" s="1688"/>
      <c r="AA29" s="1428"/>
      <c r="AB29" s="4057"/>
      <c r="AC29" s="792"/>
      <c r="AD29" s="793"/>
      <c r="AE29" s="794"/>
      <c r="AF29" s="791"/>
      <c r="AG29" s="791"/>
      <c r="AH29" s="1428"/>
      <c r="AI29" s="4052"/>
      <c r="AJ29" s="874"/>
      <c r="AK29" s="793"/>
      <c r="AL29" s="794"/>
      <c r="AM29" s="875"/>
      <c r="AN29" s="452"/>
      <c r="AO29" s="1428"/>
      <c r="AP29" s="412"/>
    </row>
    <row r="30" spans="1:42" ht="18" hidden="1" customHeight="1" thickBot="1">
      <c r="A30" s="3559"/>
      <c r="B30" s="3559"/>
      <c r="C30" s="448"/>
      <c r="D30" s="449"/>
      <c r="E30" s="450"/>
      <c r="F30" s="451"/>
      <c r="G30" s="3600"/>
      <c r="H30" s="1426"/>
      <c r="I30" s="1426"/>
      <c r="J30" s="1427"/>
      <c r="K30" s="1428"/>
      <c r="L30" s="1428"/>
      <c r="M30" s="1428"/>
      <c r="N30" s="3600"/>
      <c r="O30" s="1425"/>
      <c r="P30" s="1426"/>
      <c r="Q30" s="1865"/>
      <c r="R30" s="1430"/>
      <c r="S30" s="1428"/>
      <c r="T30" s="1428"/>
      <c r="U30" s="4037"/>
      <c r="V30" s="1156"/>
      <c r="W30" s="1157"/>
      <c r="X30" s="1158"/>
      <c r="Y30" s="1162"/>
      <c r="Z30" s="1688"/>
      <c r="AA30" s="1428"/>
      <c r="AB30" s="4057"/>
      <c r="AC30" s="792"/>
      <c r="AD30" s="793"/>
      <c r="AE30" s="794"/>
      <c r="AF30" s="791"/>
      <c r="AG30" s="791"/>
      <c r="AH30" s="1428"/>
      <c r="AI30" s="4052"/>
      <c r="AJ30" s="874"/>
      <c r="AK30" s="793"/>
      <c r="AL30" s="794"/>
      <c r="AM30" s="875"/>
      <c r="AN30" s="452"/>
      <c r="AO30" s="1428"/>
      <c r="AP30" s="412"/>
    </row>
    <row r="31" spans="1:42" ht="18" hidden="1" customHeight="1" thickBot="1">
      <c r="A31" s="3559"/>
      <c r="B31" s="3559"/>
      <c r="C31" s="448"/>
      <c r="D31" s="449"/>
      <c r="E31" s="450"/>
      <c r="F31" s="451"/>
      <c r="G31" s="3600"/>
      <c r="H31" s="1426"/>
      <c r="I31" s="1426"/>
      <c r="J31" s="1427"/>
      <c r="K31" s="1428"/>
      <c r="L31" s="1428"/>
      <c r="M31" s="1428"/>
      <c r="N31" s="3600"/>
      <c r="O31" s="1425"/>
      <c r="P31" s="1426"/>
      <c r="Q31" s="1865"/>
      <c r="R31" s="1430"/>
      <c r="S31" s="1428"/>
      <c r="T31" s="1428"/>
      <c r="U31" s="4037"/>
      <c r="V31" s="1156"/>
      <c r="W31" s="1157"/>
      <c r="X31" s="1158"/>
      <c r="Y31" s="1162"/>
      <c r="Z31" s="1688"/>
      <c r="AA31" s="1428"/>
      <c r="AB31" s="4057"/>
      <c r="AC31" s="792"/>
      <c r="AD31" s="793"/>
      <c r="AE31" s="794"/>
      <c r="AF31" s="791"/>
      <c r="AG31" s="791"/>
      <c r="AH31" s="1428"/>
      <c r="AI31" s="4052"/>
      <c r="AJ31" s="874"/>
      <c r="AK31" s="793"/>
      <c r="AL31" s="794"/>
      <c r="AM31" s="875"/>
      <c r="AN31" s="452"/>
      <c r="AO31" s="1428"/>
      <c r="AP31" s="412"/>
    </row>
    <row r="32" spans="1:42" ht="18" hidden="1" customHeight="1" thickBot="1">
      <c r="A32" s="3559"/>
      <c r="B32" s="3559"/>
      <c r="C32" s="448"/>
      <c r="D32" s="449"/>
      <c r="E32" s="450"/>
      <c r="F32" s="451"/>
      <c r="G32" s="3600"/>
      <c r="H32" s="1426"/>
      <c r="I32" s="1426"/>
      <c r="J32" s="1427"/>
      <c r="K32" s="1428"/>
      <c r="L32" s="1428"/>
      <c r="M32" s="1428"/>
      <c r="N32" s="3600"/>
      <c r="O32" s="1425"/>
      <c r="P32" s="1426"/>
      <c r="Q32" s="1865"/>
      <c r="R32" s="1430"/>
      <c r="S32" s="1428"/>
      <c r="T32" s="1428"/>
      <c r="U32" s="4037"/>
      <c r="V32" s="1156"/>
      <c r="W32" s="1157"/>
      <c r="X32" s="1158"/>
      <c r="Y32" s="1162"/>
      <c r="Z32" s="1688"/>
      <c r="AA32" s="1428"/>
      <c r="AB32" s="4057"/>
      <c r="AC32" s="792"/>
      <c r="AD32" s="793"/>
      <c r="AE32" s="794"/>
      <c r="AF32" s="791"/>
      <c r="AG32" s="791"/>
      <c r="AH32" s="1428"/>
      <c r="AI32" s="4052"/>
      <c r="AJ32" s="874"/>
      <c r="AK32" s="793"/>
      <c r="AL32" s="794"/>
      <c r="AM32" s="875"/>
      <c r="AN32" s="452"/>
      <c r="AO32" s="1428"/>
      <c r="AP32" s="412"/>
    </row>
    <row r="33" spans="1:42" ht="18" hidden="1" customHeight="1" thickBot="1">
      <c r="A33" s="3560"/>
      <c r="B33" s="3560"/>
      <c r="C33" s="454"/>
      <c r="D33" s="455"/>
      <c r="E33" s="456"/>
      <c r="F33" s="457"/>
      <c r="G33" s="3600"/>
      <c r="H33" s="1437"/>
      <c r="I33" s="1437"/>
      <c r="J33" s="1438"/>
      <c r="K33" s="1439"/>
      <c r="L33" s="1439"/>
      <c r="M33" s="1439"/>
      <c r="N33" s="3601"/>
      <c r="O33" s="1440"/>
      <c r="P33" s="1437"/>
      <c r="Q33" s="1866"/>
      <c r="R33" s="1867"/>
      <c r="S33" s="1439"/>
      <c r="T33" s="1439"/>
      <c r="U33" s="4055"/>
      <c r="V33" s="1168"/>
      <c r="W33" s="1169"/>
      <c r="X33" s="1170"/>
      <c r="Y33" s="1171"/>
      <c r="Z33" s="1984"/>
      <c r="AA33" s="1439"/>
      <c r="AB33" s="4058"/>
      <c r="AC33" s="796"/>
      <c r="AD33" s="797"/>
      <c r="AE33" s="798"/>
      <c r="AF33" s="795"/>
      <c r="AG33" s="795"/>
      <c r="AH33" s="1439"/>
      <c r="AI33" s="4053"/>
      <c r="AJ33" s="874"/>
      <c r="AK33" s="793"/>
      <c r="AL33" s="794"/>
      <c r="AM33" s="875"/>
      <c r="AN33" s="458"/>
      <c r="AO33" s="1439"/>
      <c r="AP33" s="412"/>
    </row>
    <row r="34" spans="1:42" ht="18" customHeight="1" thickBot="1">
      <c r="A34" s="3597" t="s">
        <v>16</v>
      </c>
      <c r="B34" s="3598"/>
      <c r="C34" s="442"/>
      <c r="D34" s="443"/>
      <c r="E34" s="444"/>
      <c r="F34" s="566"/>
      <c r="G34" s="4107" t="s">
        <v>430</v>
      </c>
      <c r="H34" s="3192" t="s">
        <v>414</v>
      </c>
      <c r="I34" s="2842"/>
      <c r="J34" s="4310">
        <v>42</v>
      </c>
      <c r="K34" s="2843" t="s">
        <v>18</v>
      </c>
      <c r="L34" s="2844">
        <v>190</v>
      </c>
      <c r="M34" s="2845">
        <f>L34*J34</f>
        <v>7980</v>
      </c>
      <c r="N34" s="4029" t="s">
        <v>510</v>
      </c>
      <c r="O34" s="2846" t="s">
        <v>150</v>
      </c>
      <c r="P34" s="2805"/>
      <c r="Q34" s="4241">
        <v>36</v>
      </c>
      <c r="R34" s="2847" t="s">
        <v>94</v>
      </c>
      <c r="S34" s="1975" t="s">
        <v>120</v>
      </c>
      <c r="T34" s="2845">
        <f>S34*Q34</f>
        <v>7560</v>
      </c>
      <c r="U34" s="4101" t="s">
        <v>363</v>
      </c>
      <c r="V34" s="2567" t="s">
        <v>150</v>
      </c>
      <c r="W34" s="2579"/>
      <c r="X34" s="4313">
        <v>27</v>
      </c>
      <c r="Y34" s="2577" t="s">
        <v>18</v>
      </c>
      <c r="Z34" s="2569">
        <v>210</v>
      </c>
      <c r="AA34" s="2845">
        <f>Z34*X34</f>
        <v>5670</v>
      </c>
      <c r="AB34" s="4095" t="s">
        <v>572</v>
      </c>
      <c r="AC34" s="628" t="s">
        <v>573</v>
      </c>
      <c r="AD34" s="629" t="s">
        <v>614</v>
      </c>
      <c r="AE34" s="4319">
        <v>621</v>
      </c>
      <c r="AF34" s="630" t="s">
        <v>25</v>
      </c>
      <c r="AG34" s="799">
        <v>14</v>
      </c>
      <c r="AH34" s="2845">
        <f>AG34*AE34</f>
        <v>8694</v>
      </c>
      <c r="AI34" s="4032" t="s">
        <v>688</v>
      </c>
      <c r="AJ34" s="3201" t="s">
        <v>689</v>
      </c>
      <c r="AK34" s="3202"/>
      <c r="AL34" s="4316">
        <v>43</v>
      </c>
      <c r="AM34" s="3203" t="s">
        <v>683</v>
      </c>
      <c r="AN34" s="460">
        <v>220</v>
      </c>
      <c r="AO34" s="2845">
        <f>AN34*AL34</f>
        <v>9460</v>
      </c>
      <c r="AP34" s="412"/>
    </row>
    <row r="35" spans="1:42" ht="18" customHeight="1" thickBot="1">
      <c r="A35" s="4049"/>
      <c r="B35" s="4021"/>
      <c r="C35" s="448"/>
      <c r="D35" s="449"/>
      <c r="E35" s="450"/>
      <c r="F35" s="567"/>
      <c r="G35" s="4108"/>
      <c r="H35" s="3193" t="s">
        <v>370</v>
      </c>
      <c r="I35" s="2848" t="s">
        <v>97</v>
      </c>
      <c r="J35" s="4246">
        <v>18</v>
      </c>
      <c r="K35" s="2849" t="s">
        <v>18</v>
      </c>
      <c r="L35" s="2850">
        <v>40</v>
      </c>
      <c r="M35" s="2845">
        <f>L35*J35</f>
        <v>720</v>
      </c>
      <c r="N35" s="4030"/>
      <c r="O35" s="2851" t="s">
        <v>629</v>
      </c>
      <c r="P35" s="2764" t="s">
        <v>519</v>
      </c>
      <c r="Q35" s="4240">
        <v>12</v>
      </c>
      <c r="R35" s="2770" t="s">
        <v>18</v>
      </c>
      <c r="S35" s="1507" t="s">
        <v>747</v>
      </c>
      <c r="T35" s="2845">
        <f>S35*Q35</f>
        <v>600</v>
      </c>
      <c r="U35" s="4102"/>
      <c r="V35" s="904" t="s">
        <v>127</v>
      </c>
      <c r="W35" s="2566" t="s">
        <v>110</v>
      </c>
      <c r="X35" s="4312">
        <v>18</v>
      </c>
      <c r="Y35" s="646" t="s">
        <v>18</v>
      </c>
      <c r="Z35" s="285">
        <v>40</v>
      </c>
      <c r="AA35" s="2845">
        <f>Z35*X35</f>
        <v>720</v>
      </c>
      <c r="AB35" s="4096"/>
      <c r="AC35" s="633" t="s">
        <v>69</v>
      </c>
      <c r="AD35" s="634"/>
      <c r="AE35" s="635">
        <v>10</v>
      </c>
      <c r="AF35" s="636" t="s">
        <v>710</v>
      </c>
      <c r="AG35" s="804"/>
      <c r="AH35" s="2845">
        <f>AG35*AE35</f>
        <v>0</v>
      </c>
      <c r="AI35" s="4033"/>
      <c r="AJ35" s="3204" t="s">
        <v>690</v>
      </c>
      <c r="AK35" s="3012"/>
      <c r="AL35" s="4329">
        <v>11</v>
      </c>
      <c r="AM35" s="3206" t="s">
        <v>683</v>
      </c>
      <c r="AN35" s="463">
        <v>75</v>
      </c>
      <c r="AO35" s="2845">
        <f>AN35*AL35</f>
        <v>825</v>
      </c>
      <c r="AP35" s="412"/>
    </row>
    <row r="36" spans="1:42" ht="18" customHeight="1" thickBot="1">
      <c r="A36" s="4049"/>
      <c r="B36" s="4021"/>
      <c r="C36" s="448"/>
      <c r="D36" s="449"/>
      <c r="E36" s="450"/>
      <c r="F36" s="567"/>
      <c r="G36" s="4108"/>
      <c r="H36" s="3193" t="s">
        <v>116</v>
      </c>
      <c r="I36" s="2848" t="s">
        <v>97</v>
      </c>
      <c r="J36" s="4246">
        <v>4</v>
      </c>
      <c r="K36" s="2849" t="s">
        <v>94</v>
      </c>
      <c r="L36" s="2850">
        <v>100</v>
      </c>
      <c r="M36" s="2845">
        <f>L36*J36</f>
        <v>400</v>
      </c>
      <c r="N36" s="4030"/>
      <c r="O36" s="2852" t="s">
        <v>102</v>
      </c>
      <c r="P36" s="2853"/>
      <c r="Q36" s="2827">
        <v>1</v>
      </c>
      <c r="R36" s="2770" t="s">
        <v>128</v>
      </c>
      <c r="S36" s="1507" t="s">
        <v>98</v>
      </c>
      <c r="T36" s="2845">
        <f>S36*Q36</f>
        <v>120</v>
      </c>
      <c r="U36" s="4102"/>
      <c r="V36" s="904" t="s">
        <v>29</v>
      </c>
      <c r="W36" s="2566" t="s">
        <v>110</v>
      </c>
      <c r="X36" s="264">
        <v>3</v>
      </c>
      <c r="Y36" s="646" t="s">
        <v>18</v>
      </c>
      <c r="Z36" s="285">
        <v>40</v>
      </c>
      <c r="AA36" s="2845">
        <f>Z36*X36</f>
        <v>120</v>
      </c>
      <c r="AB36" s="4096"/>
      <c r="AC36" s="637" t="s">
        <v>207</v>
      </c>
      <c r="AD36" s="635"/>
      <c r="AE36" s="635">
        <v>0.2</v>
      </c>
      <c r="AF36" s="638" t="s">
        <v>18</v>
      </c>
      <c r="AG36" s="804">
        <v>150</v>
      </c>
      <c r="AH36" s="2845">
        <f>AG36*AE36</f>
        <v>30</v>
      </c>
      <c r="AI36" s="4033"/>
      <c r="AJ36" s="3197" t="s">
        <v>691</v>
      </c>
      <c r="AK36" s="3198"/>
      <c r="AL36" s="3199">
        <v>4</v>
      </c>
      <c r="AM36" s="3207" t="s">
        <v>683</v>
      </c>
      <c r="AN36" s="463">
        <v>300</v>
      </c>
      <c r="AO36" s="2845">
        <f>AN36*AL36</f>
        <v>1200</v>
      </c>
      <c r="AP36" s="412"/>
    </row>
    <row r="37" spans="1:42" ht="18" customHeight="1" thickBot="1">
      <c r="A37" s="4049"/>
      <c r="B37" s="4021"/>
      <c r="C37" s="448"/>
      <c r="D37" s="449"/>
      <c r="E37" s="450"/>
      <c r="F37" s="567"/>
      <c r="G37" s="4108"/>
      <c r="H37" s="3193" t="s">
        <v>139</v>
      </c>
      <c r="I37" s="2848"/>
      <c r="J37" s="2763">
        <v>1</v>
      </c>
      <c r="K37" s="2849" t="s">
        <v>18</v>
      </c>
      <c r="L37" s="2850">
        <v>230</v>
      </c>
      <c r="M37" s="2845">
        <f>L37*J37</f>
        <v>230</v>
      </c>
      <c r="N37" s="4030"/>
      <c r="O37" s="2851" t="s">
        <v>512</v>
      </c>
      <c r="P37" s="2764"/>
      <c r="Q37" s="4240">
        <v>4</v>
      </c>
      <c r="R37" s="2770" t="s">
        <v>94</v>
      </c>
      <c r="S37" s="1507" t="s">
        <v>164</v>
      </c>
      <c r="T37" s="2845">
        <f>S37*Q37</f>
        <v>240</v>
      </c>
      <c r="U37" s="4102"/>
      <c r="V37" s="904" t="s">
        <v>129</v>
      </c>
      <c r="W37" s="2566" t="s">
        <v>110</v>
      </c>
      <c r="X37" s="4236">
        <v>9</v>
      </c>
      <c r="Y37" s="646" t="s">
        <v>18</v>
      </c>
      <c r="Z37" s="285">
        <v>60</v>
      </c>
      <c r="AA37" s="2845">
        <f>Z37*X37</f>
        <v>540</v>
      </c>
      <c r="AB37" s="4096"/>
      <c r="AC37" s="637" t="s">
        <v>208</v>
      </c>
      <c r="AD37" s="639"/>
      <c r="AE37" s="640">
        <v>3</v>
      </c>
      <c r="AF37" s="641" t="s">
        <v>30</v>
      </c>
      <c r="AG37" s="804">
        <v>120</v>
      </c>
      <c r="AH37" s="2845">
        <f>AG37*AE37</f>
        <v>360</v>
      </c>
      <c r="AI37" s="4033"/>
      <c r="AJ37" s="3197" t="s">
        <v>692</v>
      </c>
      <c r="AK37" s="3198"/>
      <c r="AL37" s="3199">
        <v>3</v>
      </c>
      <c r="AM37" s="3207" t="s">
        <v>683</v>
      </c>
      <c r="AN37" s="463">
        <v>130</v>
      </c>
      <c r="AO37" s="2845">
        <f>AN37*AL37</f>
        <v>390</v>
      </c>
      <c r="AP37" s="412"/>
    </row>
    <row r="38" spans="1:42" ht="18" customHeight="1" thickBot="1">
      <c r="A38" s="4049"/>
      <c r="B38" s="4021"/>
      <c r="C38" s="448"/>
      <c r="D38" s="449"/>
      <c r="E38" s="450"/>
      <c r="F38" s="567"/>
      <c r="G38" s="4108"/>
      <c r="H38" s="3193" t="s">
        <v>431</v>
      </c>
      <c r="I38" s="2848" t="s">
        <v>432</v>
      </c>
      <c r="J38" s="2763">
        <v>3</v>
      </c>
      <c r="K38" s="2849" t="s">
        <v>95</v>
      </c>
      <c r="L38" s="2850">
        <v>180</v>
      </c>
      <c r="M38" s="2845">
        <f>L38*J38</f>
        <v>540</v>
      </c>
      <c r="N38" s="4030"/>
      <c r="O38" s="2851"/>
      <c r="P38" s="2764"/>
      <c r="Q38" s="2827"/>
      <c r="R38" s="2829"/>
      <c r="S38" s="1507"/>
      <c r="T38" s="2845">
        <f>S38*Q38</f>
        <v>0</v>
      </c>
      <c r="U38" s="4102"/>
      <c r="V38" s="2575" t="s">
        <v>135</v>
      </c>
      <c r="W38" s="2566" t="s">
        <v>110</v>
      </c>
      <c r="X38" s="4315">
        <v>9</v>
      </c>
      <c r="Y38" s="646" t="s">
        <v>18</v>
      </c>
      <c r="Z38" s="285">
        <v>80</v>
      </c>
      <c r="AA38" s="2845">
        <f>Z38*X38</f>
        <v>720</v>
      </c>
      <c r="AB38" s="4096"/>
      <c r="AC38" s="637" t="s">
        <v>341</v>
      </c>
      <c r="AD38" s="635" t="s">
        <v>209</v>
      </c>
      <c r="AE38" s="640">
        <v>1</v>
      </c>
      <c r="AF38" s="638" t="s">
        <v>210</v>
      </c>
      <c r="AG38" s="804">
        <v>300</v>
      </c>
      <c r="AH38" s="2845">
        <f>AG38*AE38</f>
        <v>300</v>
      </c>
      <c r="AI38" s="4033"/>
      <c r="AJ38" s="3197" t="s">
        <v>693</v>
      </c>
      <c r="AK38" s="4210" t="s">
        <v>766</v>
      </c>
      <c r="AL38" s="3199">
        <v>4</v>
      </c>
      <c r="AM38" s="3207" t="s">
        <v>683</v>
      </c>
      <c r="AN38" s="463">
        <v>130</v>
      </c>
      <c r="AO38" s="2845">
        <f>AN38*AL38</f>
        <v>520</v>
      </c>
      <c r="AP38" s="412"/>
    </row>
    <row r="39" spans="1:42" ht="18" customHeight="1" thickBot="1">
      <c r="A39" s="4049"/>
      <c r="B39" s="4021"/>
      <c r="C39" s="448"/>
      <c r="D39" s="449"/>
      <c r="E39" s="450"/>
      <c r="F39" s="567"/>
      <c r="G39" s="4108"/>
      <c r="H39" s="3193"/>
      <c r="I39" s="2848"/>
      <c r="J39" s="2763"/>
      <c r="K39" s="2854"/>
      <c r="L39" s="2850"/>
      <c r="M39" s="2845">
        <f>L39*J39</f>
        <v>0</v>
      </c>
      <c r="N39" s="4030"/>
      <c r="O39" s="2855"/>
      <c r="P39" s="2856"/>
      <c r="Q39" s="2857"/>
      <c r="R39" s="2856"/>
      <c r="S39" s="1507"/>
      <c r="T39" s="2845">
        <f>S39*Q39</f>
        <v>0</v>
      </c>
      <c r="U39" s="4102"/>
      <c r="V39" s="645" t="s">
        <v>365</v>
      </c>
      <c r="W39" s="2138" t="s">
        <v>283</v>
      </c>
      <c r="X39" s="4315">
        <v>7</v>
      </c>
      <c r="Y39" s="2586" t="s">
        <v>95</v>
      </c>
      <c r="Z39" s="285">
        <v>80</v>
      </c>
      <c r="AA39" s="2845">
        <f>Z39*X39</f>
        <v>560</v>
      </c>
      <c r="AB39" s="4096"/>
      <c r="AC39" s="637"/>
      <c r="AD39" s="635"/>
      <c r="AE39" s="643"/>
      <c r="AF39" s="644"/>
      <c r="AG39" s="804"/>
      <c r="AH39" s="2845">
        <f>AG39*AE39</f>
        <v>0</v>
      </c>
      <c r="AI39" s="4033"/>
      <c r="AJ39" s="3197" t="s">
        <v>694</v>
      </c>
      <c r="AK39" s="3198"/>
      <c r="AL39" s="3199">
        <v>4</v>
      </c>
      <c r="AM39" s="3200" t="s">
        <v>683</v>
      </c>
      <c r="AN39" s="463">
        <v>130</v>
      </c>
      <c r="AO39" s="2845">
        <f>AN39*AL39</f>
        <v>520</v>
      </c>
      <c r="AP39" s="412"/>
    </row>
    <row r="40" spans="1:42" ht="18" customHeight="1" thickBot="1">
      <c r="A40" s="4049"/>
      <c r="B40" s="4021"/>
      <c r="C40" s="448"/>
      <c r="D40" s="449"/>
      <c r="E40" s="450"/>
      <c r="F40" s="567"/>
      <c r="G40" s="4108"/>
      <c r="H40" s="3193"/>
      <c r="I40" s="2848"/>
      <c r="J40" s="2763"/>
      <c r="K40" s="2849"/>
      <c r="L40" s="2850"/>
      <c r="M40" s="2845">
        <f>L40*J40</f>
        <v>0</v>
      </c>
      <c r="N40" s="4030"/>
      <c r="O40" s="2800"/>
      <c r="P40" s="2767"/>
      <c r="Q40" s="2858"/>
      <c r="R40" s="2859"/>
      <c r="S40" s="1507"/>
      <c r="T40" s="2845">
        <f>S40*Q40</f>
        <v>0</v>
      </c>
      <c r="U40" s="4102"/>
      <c r="V40" s="645" t="s">
        <v>366</v>
      </c>
      <c r="W40" s="2138" t="s">
        <v>283</v>
      </c>
      <c r="X40" s="1055">
        <v>1</v>
      </c>
      <c r="Y40" s="2586" t="s">
        <v>96</v>
      </c>
      <c r="Z40" s="285">
        <v>380</v>
      </c>
      <c r="AA40" s="2845">
        <f>Z40*X40</f>
        <v>380</v>
      </c>
      <c r="AB40" s="4096"/>
      <c r="AC40" s="194"/>
      <c r="AD40" s="182"/>
      <c r="AE40" s="214"/>
      <c r="AF40" s="215"/>
      <c r="AG40" s="804"/>
      <c r="AH40" s="2845">
        <f>AG40*AE40</f>
        <v>0</v>
      </c>
      <c r="AI40" s="4033"/>
      <c r="AJ40" s="3197" t="s">
        <v>736</v>
      </c>
      <c r="AK40" s="3198" t="s">
        <v>737</v>
      </c>
      <c r="AL40" s="3199">
        <v>1</v>
      </c>
      <c r="AM40" s="3200" t="s">
        <v>738</v>
      </c>
      <c r="AN40" s="463">
        <v>120</v>
      </c>
      <c r="AO40" s="2845">
        <f>AN40*AL40</f>
        <v>120</v>
      </c>
      <c r="AP40" s="412"/>
    </row>
    <row r="41" spans="1:42" ht="18" customHeight="1" thickBot="1">
      <c r="A41" s="4049"/>
      <c r="B41" s="4021"/>
      <c r="C41" s="448"/>
      <c r="D41" s="449"/>
      <c r="E41" s="450"/>
      <c r="F41" s="567"/>
      <c r="G41" s="4108"/>
      <c r="H41" s="2851" t="s">
        <v>134</v>
      </c>
      <c r="I41" s="2860" t="s">
        <v>597</v>
      </c>
      <c r="J41" s="4285">
        <v>4</v>
      </c>
      <c r="K41" s="2770" t="s">
        <v>18</v>
      </c>
      <c r="L41" s="2850">
        <v>100</v>
      </c>
      <c r="M41" s="2845">
        <f>L41*J41</f>
        <v>400</v>
      </c>
      <c r="N41" s="4030"/>
      <c r="O41" s="2851"/>
      <c r="P41" s="2860"/>
      <c r="Q41" s="2765"/>
      <c r="R41" s="2770"/>
      <c r="S41" s="1507"/>
      <c r="T41" s="2845">
        <f>S41*Q41</f>
        <v>0</v>
      </c>
      <c r="U41" s="4102"/>
      <c r="V41" s="645" t="s">
        <v>367</v>
      </c>
      <c r="W41" s="2576"/>
      <c r="X41" s="4314">
        <v>140</v>
      </c>
      <c r="Y41" s="2568" t="s">
        <v>128</v>
      </c>
      <c r="Z41" s="285">
        <v>27</v>
      </c>
      <c r="AA41" s="2845">
        <f>Z41*X41</f>
        <v>3780</v>
      </c>
      <c r="AB41" s="4096"/>
      <c r="AC41" s="194"/>
      <c r="AD41" s="182"/>
      <c r="AE41" s="195"/>
      <c r="AF41" s="258"/>
      <c r="AG41" s="804"/>
      <c r="AH41" s="2845">
        <f>AG41*AE41</f>
        <v>0</v>
      </c>
      <c r="AI41" s="4033"/>
      <c r="AJ41" s="3197" t="s">
        <v>686</v>
      </c>
      <c r="AK41" s="3198" t="s">
        <v>687</v>
      </c>
      <c r="AL41" s="4329">
        <v>4</v>
      </c>
      <c r="AM41" s="3200" t="s">
        <v>683</v>
      </c>
      <c r="AN41" s="463">
        <v>120</v>
      </c>
      <c r="AO41" s="2845">
        <f>AN41*AL41</f>
        <v>480</v>
      </c>
      <c r="AP41" s="412"/>
    </row>
    <row r="42" spans="1:42" ht="18" customHeight="1" thickBot="1">
      <c r="A42" s="4049"/>
      <c r="B42" s="4021"/>
      <c r="C42" s="448"/>
      <c r="D42" s="449"/>
      <c r="E42" s="450"/>
      <c r="F42" s="567"/>
      <c r="G42" s="4108"/>
      <c r="H42" s="3194"/>
      <c r="I42" s="2861"/>
      <c r="J42" s="2862"/>
      <c r="K42" s="2863"/>
      <c r="L42" s="2850"/>
      <c r="M42" s="2845">
        <f>L42*J42</f>
        <v>0</v>
      </c>
      <c r="N42" s="4030"/>
      <c r="O42" s="2855"/>
      <c r="P42" s="2856"/>
      <c r="Q42" s="2864"/>
      <c r="R42" s="2856"/>
      <c r="S42" s="1979"/>
      <c r="T42" s="2845">
        <f>S42*Q42</f>
        <v>0</v>
      </c>
      <c r="U42" s="4102"/>
      <c r="V42" s="645"/>
      <c r="W42" s="2576"/>
      <c r="X42" s="1055"/>
      <c r="Y42" s="2568"/>
      <c r="Z42" s="285"/>
      <c r="AA42" s="2845">
        <f>Z42*X42</f>
        <v>0</v>
      </c>
      <c r="AB42" s="4096"/>
      <c r="AC42" s="216"/>
      <c r="AD42" s="217"/>
      <c r="AE42" s="305"/>
      <c r="AF42" s="258"/>
      <c r="AG42" s="804"/>
      <c r="AH42" s="2845">
        <f>AG42*AE42</f>
        <v>0</v>
      </c>
      <c r="AI42" s="4033"/>
      <c r="AJ42" s="3208"/>
      <c r="AK42" s="3209"/>
      <c r="AL42" s="3210"/>
      <c r="AM42" s="3211"/>
      <c r="AN42" s="463"/>
      <c r="AO42" s="2845">
        <f>AN42*AL42</f>
        <v>0</v>
      </c>
      <c r="AP42" s="412"/>
    </row>
    <row r="43" spans="1:42" ht="18" hidden="1" customHeight="1" thickBot="1">
      <c r="A43" s="4049"/>
      <c r="B43" s="4021"/>
      <c r="C43" s="448"/>
      <c r="D43" s="449"/>
      <c r="E43" s="450"/>
      <c r="F43" s="567"/>
      <c r="G43" s="4108"/>
      <c r="H43" s="3195"/>
      <c r="I43" s="2865"/>
      <c r="J43" s="2866"/>
      <c r="K43" s="2867"/>
      <c r="L43" s="2850"/>
      <c r="M43" s="2845">
        <f>L43*J43</f>
        <v>0</v>
      </c>
      <c r="N43" s="4030"/>
      <c r="O43" s="2855"/>
      <c r="P43" s="2856"/>
      <c r="Q43" s="2864"/>
      <c r="R43" s="2856"/>
      <c r="S43" s="1324"/>
      <c r="T43" s="2845">
        <f>S43*Q43</f>
        <v>0</v>
      </c>
      <c r="U43" s="4102"/>
      <c r="V43" s="2570"/>
      <c r="W43" s="2572"/>
      <c r="X43" s="2573"/>
      <c r="Y43" s="2565"/>
      <c r="Z43" s="285"/>
      <c r="AA43" s="2845">
        <f>Z43*X43</f>
        <v>0</v>
      </c>
      <c r="AB43" s="4096"/>
      <c r="AC43" s="171"/>
      <c r="AD43" s="173"/>
      <c r="AE43" s="219"/>
      <c r="AF43" s="220"/>
      <c r="AG43" s="804"/>
      <c r="AH43" s="2845">
        <f>AG43*AE43</f>
        <v>0</v>
      </c>
      <c r="AI43" s="4033"/>
      <c r="AJ43" s="3182"/>
      <c r="AK43" s="3183"/>
      <c r="AL43" s="3184"/>
      <c r="AM43" s="3185"/>
      <c r="AN43" s="463"/>
      <c r="AO43" s="2845">
        <f>AN43*AL43</f>
        <v>0</v>
      </c>
      <c r="AP43" s="412"/>
    </row>
    <row r="44" spans="1:42" ht="18" hidden="1" customHeight="1" thickBot="1">
      <c r="A44" s="4049"/>
      <c r="B44" s="4021"/>
      <c r="C44" s="448"/>
      <c r="D44" s="449"/>
      <c r="E44" s="450"/>
      <c r="F44" s="567"/>
      <c r="G44" s="4108"/>
      <c r="H44" s="3195"/>
      <c r="I44" s="2865"/>
      <c r="J44" s="2866"/>
      <c r="K44" s="2867"/>
      <c r="L44" s="2850"/>
      <c r="M44" s="2845">
        <f>L44*J44</f>
        <v>0</v>
      </c>
      <c r="N44" s="4030"/>
      <c r="O44" s="2855"/>
      <c r="P44" s="2856"/>
      <c r="Q44" s="2864"/>
      <c r="R44" s="2856"/>
      <c r="S44" s="1324"/>
      <c r="T44" s="2845">
        <f>S44*Q44</f>
        <v>0</v>
      </c>
      <c r="U44" s="4102"/>
      <c r="V44" s="2571"/>
      <c r="W44" s="2578"/>
      <c r="X44" s="2574"/>
      <c r="Y44" s="2590"/>
      <c r="Z44" s="285"/>
      <c r="AA44" s="2845">
        <f>Z44*X44</f>
        <v>0</v>
      </c>
      <c r="AB44" s="4096"/>
      <c r="AC44" s="171"/>
      <c r="AD44" s="173"/>
      <c r="AE44" s="219"/>
      <c r="AF44" s="220"/>
      <c r="AG44" s="804"/>
      <c r="AH44" s="2845">
        <f>AG44*AE44</f>
        <v>0</v>
      </c>
      <c r="AI44" s="4033"/>
      <c r="AJ44" s="3182"/>
      <c r="AK44" s="3183"/>
      <c r="AL44" s="3184"/>
      <c r="AM44" s="3185"/>
      <c r="AN44" s="463"/>
      <c r="AO44" s="2845">
        <f>AN44*AL44</f>
        <v>0</v>
      </c>
      <c r="AP44" s="412"/>
    </row>
    <row r="45" spans="1:42" ht="18" hidden="1" customHeight="1" thickBot="1">
      <c r="A45" s="4049"/>
      <c r="B45" s="4021"/>
      <c r="C45" s="448"/>
      <c r="D45" s="449"/>
      <c r="E45" s="450"/>
      <c r="F45" s="567"/>
      <c r="G45" s="4108"/>
      <c r="H45" s="3195"/>
      <c r="I45" s="2865"/>
      <c r="J45" s="2866"/>
      <c r="K45" s="2867"/>
      <c r="L45" s="2850"/>
      <c r="M45" s="2845">
        <f>L45*J45</f>
        <v>0</v>
      </c>
      <c r="N45" s="4030"/>
      <c r="O45" s="2855"/>
      <c r="P45" s="2856"/>
      <c r="Q45" s="2864"/>
      <c r="R45" s="2856"/>
      <c r="S45" s="1324"/>
      <c r="T45" s="2845">
        <f>S45*Q45</f>
        <v>0</v>
      </c>
      <c r="U45" s="4102"/>
      <c r="V45" s="2571"/>
      <c r="W45" s="2578"/>
      <c r="X45" s="2574"/>
      <c r="Y45" s="2590"/>
      <c r="Z45" s="285"/>
      <c r="AA45" s="2845">
        <f>Z45*X45</f>
        <v>0</v>
      </c>
      <c r="AB45" s="4096"/>
      <c r="AC45" s="171"/>
      <c r="AD45" s="173"/>
      <c r="AE45" s="219"/>
      <c r="AF45" s="220"/>
      <c r="AG45" s="804"/>
      <c r="AH45" s="2845">
        <f>AG45*AE45</f>
        <v>0</v>
      </c>
      <c r="AI45" s="4033"/>
      <c r="AJ45" s="3182"/>
      <c r="AK45" s="3183"/>
      <c r="AL45" s="3184"/>
      <c r="AM45" s="3185"/>
      <c r="AN45" s="463"/>
      <c r="AO45" s="2845">
        <f>AN45*AL45</f>
        <v>0</v>
      </c>
      <c r="AP45" s="412"/>
    </row>
    <row r="46" spans="1:42" ht="18" hidden="1" customHeight="1" thickBot="1">
      <c r="A46" s="4049"/>
      <c r="B46" s="4021"/>
      <c r="C46" s="448"/>
      <c r="D46" s="449"/>
      <c r="E46" s="450"/>
      <c r="F46" s="567"/>
      <c r="G46" s="4108"/>
      <c r="H46" s="3195"/>
      <c r="I46" s="2865"/>
      <c r="J46" s="2866"/>
      <c r="K46" s="2867"/>
      <c r="L46" s="2850"/>
      <c r="M46" s="2845">
        <f>L46*J46</f>
        <v>0</v>
      </c>
      <c r="N46" s="4030"/>
      <c r="O46" s="2855"/>
      <c r="P46" s="2856"/>
      <c r="Q46" s="2864"/>
      <c r="R46" s="2856"/>
      <c r="S46" s="1324"/>
      <c r="T46" s="2845">
        <f>S46*Q46</f>
        <v>0</v>
      </c>
      <c r="U46" s="4102"/>
      <c r="V46" s="2571"/>
      <c r="W46" s="2578"/>
      <c r="X46" s="2574"/>
      <c r="Y46" s="2590"/>
      <c r="Z46" s="285"/>
      <c r="AA46" s="2845">
        <f>Z46*X46</f>
        <v>0</v>
      </c>
      <c r="AB46" s="4096"/>
      <c r="AC46" s="171"/>
      <c r="AD46" s="173"/>
      <c r="AE46" s="219"/>
      <c r="AF46" s="220"/>
      <c r="AG46" s="804"/>
      <c r="AH46" s="2845">
        <f>AG46*AE46</f>
        <v>0</v>
      </c>
      <c r="AI46" s="4033"/>
      <c r="AJ46" s="3182"/>
      <c r="AK46" s="3183"/>
      <c r="AL46" s="3184"/>
      <c r="AM46" s="3185"/>
      <c r="AN46" s="463"/>
      <c r="AO46" s="2845">
        <f>AN46*AL46</f>
        <v>0</v>
      </c>
      <c r="AP46" s="412"/>
    </row>
    <row r="47" spans="1:42" ht="18" hidden="1" customHeight="1" thickBot="1">
      <c r="A47" s="4049"/>
      <c r="B47" s="4021"/>
      <c r="C47" s="448"/>
      <c r="D47" s="449"/>
      <c r="E47" s="450"/>
      <c r="F47" s="567"/>
      <c r="G47" s="4108"/>
      <c r="H47" s="3195"/>
      <c r="I47" s="2865"/>
      <c r="J47" s="2866"/>
      <c r="K47" s="2867"/>
      <c r="L47" s="2850"/>
      <c r="M47" s="2845">
        <f>L47*J47</f>
        <v>0</v>
      </c>
      <c r="N47" s="4030"/>
      <c r="O47" s="2855"/>
      <c r="P47" s="2856"/>
      <c r="Q47" s="2864"/>
      <c r="R47" s="2856"/>
      <c r="S47" s="1324"/>
      <c r="T47" s="2845">
        <f>S47*Q47</f>
        <v>0</v>
      </c>
      <c r="U47" s="4102"/>
      <c r="V47" s="2571"/>
      <c r="W47" s="2578"/>
      <c r="X47" s="2574"/>
      <c r="Y47" s="2590"/>
      <c r="Z47" s="285"/>
      <c r="AA47" s="2845">
        <f>Z47*X47</f>
        <v>0</v>
      </c>
      <c r="AB47" s="4096"/>
      <c r="AC47" s="171"/>
      <c r="AD47" s="173"/>
      <c r="AE47" s="219"/>
      <c r="AF47" s="220"/>
      <c r="AG47" s="804"/>
      <c r="AH47" s="2845">
        <f>AG47*AE47</f>
        <v>0</v>
      </c>
      <c r="AI47" s="4033"/>
      <c r="AJ47" s="3182"/>
      <c r="AK47" s="3183"/>
      <c r="AL47" s="3184"/>
      <c r="AM47" s="3185"/>
      <c r="AN47" s="463"/>
      <c r="AO47" s="2845">
        <f>AN47*AL47</f>
        <v>0</v>
      </c>
      <c r="AP47" s="412"/>
    </row>
    <row r="48" spans="1:42" ht="18" hidden="1" customHeight="1" thickBot="1">
      <c r="A48" s="4050"/>
      <c r="B48" s="4022"/>
      <c r="C48" s="454"/>
      <c r="D48" s="455"/>
      <c r="E48" s="456"/>
      <c r="F48" s="568"/>
      <c r="G48" s="4109"/>
      <c r="H48" s="3196"/>
      <c r="I48" s="2868"/>
      <c r="J48" s="2869"/>
      <c r="K48" s="2870"/>
      <c r="L48" s="2871"/>
      <c r="M48" s="2845">
        <f>L48*J48</f>
        <v>0</v>
      </c>
      <c r="N48" s="4031"/>
      <c r="O48" s="2872"/>
      <c r="P48" s="2873"/>
      <c r="Q48" s="2874"/>
      <c r="R48" s="2873"/>
      <c r="S48" s="1326"/>
      <c r="T48" s="2845">
        <f>S48*Q48</f>
        <v>0</v>
      </c>
      <c r="U48" s="4103"/>
      <c r="V48" s="2591"/>
      <c r="W48" s="2592"/>
      <c r="X48" s="2593"/>
      <c r="Y48" s="2594"/>
      <c r="Z48" s="2595"/>
      <c r="AA48" s="2845">
        <f>Z48*X48</f>
        <v>0</v>
      </c>
      <c r="AB48" s="4097"/>
      <c r="AC48" s="174"/>
      <c r="AD48" s="176"/>
      <c r="AE48" s="221"/>
      <c r="AF48" s="222"/>
      <c r="AG48" s="804"/>
      <c r="AH48" s="2845">
        <f>AG48*AE48</f>
        <v>0</v>
      </c>
      <c r="AI48" s="4034"/>
      <c r="AJ48" s="3186"/>
      <c r="AK48" s="3187"/>
      <c r="AL48" s="3188"/>
      <c r="AM48" s="3189"/>
      <c r="AN48" s="469"/>
      <c r="AO48" s="2845">
        <f>AN48*AL48</f>
        <v>0</v>
      </c>
      <c r="AP48" s="412"/>
    </row>
    <row r="49" spans="1:42" ht="18" hidden="1" customHeight="1" thickBot="1">
      <c r="A49" s="3597" t="s">
        <v>31</v>
      </c>
      <c r="B49" s="3598"/>
      <c r="C49" s="442"/>
      <c r="D49" s="443"/>
      <c r="E49" s="444"/>
      <c r="F49" s="445"/>
      <c r="G49" s="4008"/>
      <c r="H49" s="2875" t="s">
        <v>253</v>
      </c>
      <c r="I49" s="2876"/>
      <c r="J49" s="2877">
        <v>-1244</v>
      </c>
      <c r="K49" s="2878" t="s">
        <v>18</v>
      </c>
      <c r="L49" s="2879"/>
      <c r="M49" s="2845">
        <f>L49*J49</f>
        <v>0</v>
      </c>
      <c r="N49" s="4028"/>
      <c r="O49" s="2880"/>
      <c r="P49" s="2881"/>
      <c r="Q49" s="2882"/>
      <c r="R49" s="2879"/>
      <c r="S49" s="1321"/>
      <c r="T49" s="2845">
        <f>S49*Q49</f>
        <v>0</v>
      </c>
      <c r="U49" s="4023"/>
      <c r="V49" s="952"/>
      <c r="W49" s="981"/>
      <c r="X49" s="977"/>
      <c r="Y49" s="269"/>
      <c r="Z49" s="285"/>
      <c r="AA49" s="2845">
        <f>Z49*X49</f>
        <v>0</v>
      </c>
      <c r="AB49" s="4025"/>
      <c r="AC49" s="831"/>
      <c r="AD49" s="834"/>
      <c r="AE49" s="833"/>
      <c r="AF49" s="799"/>
      <c r="AG49" s="799"/>
      <c r="AH49" s="2845">
        <f>AG49*AE49</f>
        <v>0</v>
      </c>
      <c r="AI49" s="4010"/>
      <c r="AJ49" s="831"/>
      <c r="AK49" s="832"/>
      <c r="AL49" s="880"/>
      <c r="AM49" s="799"/>
      <c r="AN49" s="460"/>
      <c r="AO49" s="2845">
        <f>AN49*AL49</f>
        <v>0</v>
      </c>
      <c r="AP49" s="412"/>
    </row>
    <row r="50" spans="1:42" ht="18" hidden="1" customHeight="1" thickBot="1">
      <c r="A50" s="4049"/>
      <c r="B50" s="4021"/>
      <c r="C50" s="448"/>
      <c r="D50" s="449"/>
      <c r="E50" s="450"/>
      <c r="F50" s="451"/>
      <c r="G50" s="4008"/>
      <c r="H50" s="2830" t="s">
        <v>254</v>
      </c>
      <c r="I50" s="2883"/>
      <c r="J50" s="2832">
        <v>-1422</v>
      </c>
      <c r="K50" s="2884" t="s">
        <v>18</v>
      </c>
      <c r="L50" s="2885"/>
      <c r="M50" s="2845">
        <f>L50*J50</f>
        <v>0</v>
      </c>
      <c r="N50" s="4008"/>
      <c r="O50" s="2816"/>
      <c r="P50" s="2817"/>
      <c r="Q50" s="2818"/>
      <c r="R50" s="2885"/>
      <c r="S50" s="1324"/>
      <c r="T50" s="2845">
        <f>S50*Q50</f>
        <v>0</v>
      </c>
      <c r="U50" s="3831"/>
      <c r="V50" s="171"/>
      <c r="W50" s="173"/>
      <c r="X50" s="219"/>
      <c r="Y50" s="160"/>
      <c r="Z50" s="220"/>
      <c r="AA50" s="2845">
        <f>Z50*X50</f>
        <v>0</v>
      </c>
      <c r="AB50" s="4026"/>
      <c r="AC50" s="821"/>
      <c r="AD50" s="824"/>
      <c r="AE50" s="823"/>
      <c r="AF50" s="804"/>
      <c r="AG50" s="804"/>
      <c r="AH50" s="2845">
        <f>AG50*AE50</f>
        <v>0</v>
      </c>
      <c r="AI50" s="4011"/>
      <c r="AJ50" s="821"/>
      <c r="AK50" s="822"/>
      <c r="AL50" s="843"/>
      <c r="AM50" s="804"/>
      <c r="AN50" s="463"/>
      <c r="AO50" s="2845">
        <f>AN50*AL50</f>
        <v>0</v>
      </c>
      <c r="AP50" s="412"/>
    </row>
    <row r="51" spans="1:42" ht="18" hidden="1" customHeight="1" thickBot="1">
      <c r="A51" s="4049"/>
      <c r="B51" s="4021"/>
      <c r="C51" s="448"/>
      <c r="D51" s="449"/>
      <c r="E51" s="450"/>
      <c r="F51" s="451"/>
      <c r="G51" s="4008"/>
      <c r="H51" s="2762" t="s">
        <v>253</v>
      </c>
      <c r="I51" s="2851"/>
      <c r="J51" s="2827">
        <v>-1600</v>
      </c>
      <c r="K51" s="2884" t="s">
        <v>18</v>
      </c>
      <c r="L51" s="2885"/>
      <c r="M51" s="2845">
        <f>L51*J51</f>
        <v>0</v>
      </c>
      <c r="N51" s="4008"/>
      <c r="O51" s="2816"/>
      <c r="P51" s="2817"/>
      <c r="Q51" s="2818"/>
      <c r="R51" s="2885"/>
      <c r="S51" s="1324"/>
      <c r="T51" s="2845">
        <f>S51*Q51</f>
        <v>0</v>
      </c>
      <c r="U51" s="3831"/>
      <c r="V51" s="171"/>
      <c r="W51" s="173"/>
      <c r="X51" s="219"/>
      <c r="Y51" s="160"/>
      <c r="Z51" s="220"/>
      <c r="AA51" s="2845">
        <f>Z51*X51</f>
        <v>0</v>
      </c>
      <c r="AB51" s="4026"/>
      <c r="AC51" s="821"/>
      <c r="AD51" s="824"/>
      <c r="AE51" s="823"/>
      <c r="AF51" s="804"/>
      <c r="AG51" s="804"/>
      <c r="AH51" s="2845">
        <f>AG51*AE51</f>
        <v>0</v>
      </c>
      <c r="AI51" s="4011"/>
      <c r="AJ51" s="821"/>
      <c r="AK51" s="822"/>
      <c r="AL51" s="843"/>
      <c r="AM51" s="804"/>
      <c r="AN51" s="463"/>
      <c r="AO51" s="2845">
        <f>AN51*AL51</f>
        <v>0</v>
      </c>
      <c r="AP51" s="412"/>
    </row>
    <row r="52" spans="1:42" ht="18" hidden="1" customHeight="1" thickBot="1">
      <c r="A52" s="4049"/>
      <c r="B52" s="4021"/>
      <c r="C52" s="448"/>
      <c r="D52" s="449"/>
      <c r="E52" s="450"/>
      <c r="F52" s="451"/>
      <c r="G52" s="4008"/>
      <c r="H52" s="2830" t="s">
        <v>254</v>
      </c>
      <c r="I52" s="2883"/>
      <c r="J52" s="2832">
        <v>-1778</v>
      </c>
      <c r="K52" s="2884" t="s">
        <v>18</v>
      </c>
      <c r="L52" s="2885"/>
      <c r="M52" s="2845">
        <f>L52*J52</f>
        <v>0</v>
      </c>
      <c r="N52" s="4008"/>
      <c r="O52" s="2816"/>
      <c r="P52" s="2817"/>
      <c r="Q52" s="2818"/>
      <c r="R52" s="2885"/>
      <c r="S52" s="1324"/>
      <c r="T52" s="2845">
        <f>S52*Q52</f>
        <v>0</v>
      </c>
      <c r="U52" s="3831"/>
      <c r="V52" s="171"/>
      <c r="W52" s="173"/>
      <c r="X52" s="219"/>
      <c r="Y52" s="160"/>
      <c r="Z52" s="220"/>
      <c r="AA52" s="2845">
        <f>Z52*X52</f>
        <v>0</v>
      </c>
      <c r="AB52" s="4026"/>
      <c r="AC52" s="821"/>
      <c r="AD52" s="824"/>
      <c r="AE52" s="823"/>
      <c r="AF52" s="804"/>
      <c r="AG52" s="804"/>
      <c r="AH52" s="2845">
        <f>AG52*AE52</f>
        <v>0</v>
      </c>
      <c r="AI52" s="4011"/>
      <c r="AJ52" s="821"/>
      <c r="AK52" s="822"/>
      <c r="AL52" s="843"/>
      <c r="AM52" s="804"/>
      <c r="AN52" s="463"/>
      <c r="AO52" s="2845">
        <f>AN52*AL52</f>
        <v>0</v>
      </c>
      <c r="AP52" s="412"/>
    </row>
    <row r="53" spans="1:42" ht="18" hidden="1" customHeight="1" thickBot="1">
      <c r="A53" s="4049"/>
      <c r="B53" s="4021"/>
      <c r="C53" s="448"/>
      <c r="D53" s="449"/>
      <c r="E53" s="450"/>
      <c r="F53" s="451"/>
      <c r="G53" s="4008"/>
      <c r="H53" s="2762" t="s">
        <v>253</v>
      </c>
      <c r="I53" s="2851"/>
      <c r="J53" s="2827">
        <v>-1956</v>
      </c>
      <c r="K53" s="2884" t="s">
        <v>18</v>
      </c>
      <c r="L53" s="2885"/>
      <c r="M53" s="2845">
        <f>L53*J53</f>
        <v>0</v>
      </c>
      <c r="N53" s="4008"/>
      <c r="O53" s="2816"/>
      <c r="P53" s="2817"/>
      <c r="Q53" s="2818"/>
      <c r="R53" s="2885"/>
      <c r="S53" s="1324"/>
      <c r="T53" s="2845">
        <f>S53*Q53</f>
        <v>0</v>
      </c>
      <c r="U53" s="3831"/>
      <c r="V53" s="171"/>
      <c r="W53" s="173"/>
      <c r="X53" s="219"/>
      <c r="Y53" s="160"/>
      <c r="Z53" s="220"/>
      <c r="AA53" s="2845">
        <f>Z53*X53</f>
        <v>0</v>
      </c>
      <c r="AB53" s="4026"/>
      <c r="AC53" s="821"/>
      <c r="AD53" s="824"/>
      <c r="AE53" s="823"/>
      <c r="AF53" s="804"/>
      <c r="AG53" s="804"/>
      <c r="AH53" s="2845">
        <f>AG53*AE53</f>
        <v>0</v>
      </c>
      <c r="AI53" s="4011"/>
      <c r="AJ53" s="821"/>
      <c r="AK53" s="822"/>
      <c r="AL53" s="843"/>
      <c r="AM53" s="804"/>
      <c r="AN53" s="463"/>
      <c r="AO53" s="2845">
        <f>AN53*AL53</f>
        <v>0</v>
      </c>
      <c r="AP53" s="412"/>
    </row>
    <row r="54" spans="1:42" ht="18" hidden="1" customHeight="1" thickBot="1">
      <c r="A54" s="4049"/>
      <c r="B54" s="4021"/>
      <c r="C54" s="448"/>
      <c r="D54" s="449"/>
      <c r="E54" s="450"/>
      <c r="F54" s="451"/>
      <c r="G54" s="4008"/>
      <c r="H54" s="2830" t="s">
        <v>254</v>
      </c>
      <c r="I54" s="2883"/>
      <c r="J54" s="2832">
        <v>-2134</v>
      </c>
      <c r="K54" s="2884" t="s">
        <v>18</v>
      </c>
      <c r="L54" s="2885"/>
      <c r="M54" s="2845">
        <f>L54*J54</f>
        <v>0</v>
      </c>
      <c r="N54" s="4008"/>
      <c r="O54" s="2816"/>
      <c r="P54" s="2817"/>
      <c r="Q54" s="2818"/>
      <c r="R54" s="2885"/>
      <c r="S54" s="1324"/>
      <c r="T54" s="2845">
        <f>S54*Q54</f>
        <v>0</v>
      </c>
      <c r="U54" s="3831"/>
      <c r="V54" s="171"/>
      <c r="W54" s="173"/>
      <c r="X54" s="219"/>
      <c r="Y54" s="160"/>
      <c r="Z54" s="220"/>
      <c r="AA54" s="2845">
        <f>Z54*X54</f>
        <v>0</v>
      </c>
      <c r="AB54" s="4026"/>
      <c r="AC54" s="821"/>
      <c r="AD54" s="824"/>
      <c r="AE54" s="823"/>
      <c r="AF54" s="804"/>
      <c r="AG54" s="804"/>
      <c r="AH54" s="2845">
        <f>AG54*AE54</f>
        <v>0</v>
      </c>
      <c r="AI54" s="4011"/>
      <c r="AJ54" s="821"/>
      <c r="AK54" s="822"/>
      <c r="AL54" s="843"/>
      <c r="AM54" s="804"/>
      <c r="AN54" s="463"/>
      <c r="AO54" s="2845">
        <f>AN54*AL54</f>
        <v>0</v>
      </c>
      <c r="AP54" s="412"/>
    </row>
    <row r="55" spans="1:42" ht="18" hidden="1" customHeight="1" thickBot="1">
      <c r="A55" s="4049"/>
      <c r="B55" s="4021"/>
      <c r="C55" s="448"/>
      <c r="D55" s="449"/>
      <c r="E55" s="450"/>
      <c r="F55" s="451"/>
      <c r="G55" s="4008"/>
      <c r="H55" s="2762" t="s">
        <v>253</v>
      </c>
      <c r="I55" s="2851"/>
      <c r="J55" s="2827">
        <v>-2312</v>
      </c>
      <c r="K55" s="2884" t="s">
        <v>18</v>
      </c>
      <c r="L55" s="2885"/>
      <c r="M55" s="2845">
        <f>L55*J55</f>
        <v>0</v>
      </c>
      <c r="N55" s="4008"/>
      <c r="O55" s="2816"/>
      <c r="P55" s="2817"/>
      <c r="Q55" s="2818"/>
      <c r="R55" s="2885"/>
      <c r="S55" s="1324"/>
      <c r="T55" s="2845">
        <f>S55*Q55</f>
        <v>0</v>
      </c>
      <c r="U55" s="3831"/>
      <c r="V55" s="171"/>
      <c r="W55" s="173"/>
      <c r="X55" s="219"/>
      <c r="Y55" s="160"/>
      <c r="Z55" s="220"/>
      <c r="AA55" s="2845">
        <f>Z55*X55</f>
        <v>0</v>
      </c>
      <c r="AB55" s="4026"/>
      <c r="AC55" s="821"/>
      <c r="AD55" s="824"/>
      <c r="AE55" s="823"/>
      <c r="AF55" s="804"/>
      <c r="AG55" s="804"/>
      <c r="AH55" s="2845">
        <f>AG55*AE55</f>
        <v>0</v>
      </c>
      <c r="AI55" s="4011"/>
      <c r="AJ55" s="821"/>
      <c r="AK55" s="822"/>
      <c r="AL55" s="843"/>
      <c r="AM55" s="804"/>
      <c r="AN55" s="463"/>
      <c r="AO55" s="2845">
        <f>AN55*AL55</f>
        <v>0</v>
      </c>
      <c r="AP55" s="412"/>
    </row>
    <row r="56" spans="1:42" ht="18" hidden="1" customHeight="1" thickBot="1">
      <c r="A56" s="4049"/>
      <c r="B56" s="4021"/>
      <c r="C56" s="448"/>
      <c r="D56" s="449"/>
      <c r="E56" s="450"/>
      <c r="F56" s="451"/>
      <c r="G56" s="4008"/>
      <c r="H56" s="2830" t="s">
        <v>254</v>
      </c>
      <c r="I56" s="2883"/>
      <c r="J56" s="2832">
        <v>-2490</v>
      </c>
      <c r="K56" s="2884" t="s">
        <v>18</v>
      </c>
      <c r="L56" s="2885"/>
      <c r="M56" s="2845">
        <f>L56*J56</f>
        <v>0</v>
      </c>
      <c r="N56" s="4008"/>
      <c r="O56" s="2834"/>
      <c r="P56" s="2817"/>
      <c r="Q56" s="2818"/>
      <c r="R56" s="2885"/>
      <c r="S56" s="1324"/>
      <c r="T56" s="2845">
        <f>S56*Q56</f>
        <v>0</v>
      </c>
      <c r="U56" s="3831"/>
      <c r="V56" s="171"/>
      <c r="W56" s="173"/>
      <c r="X56" s="219"/>
      <c r="Y56" s="160"/>
      <c r="Z56" s="220"/>
      <c r="AA56" s="2845">
        <f>Z56*X56</f>
        <v>0</v>
      </c>
      <c r="AB56" s="4026"/>
      <c r="AC56" s="821"/>
      <c r="AD56" s="824"/>
      <c r="AE56" s="823"/>
      <c r="AF56" s="804"/>
      <c r="AG56" s="804"/>
      <c r="AH56" s="2845">
        <f>AG56*AE56</f>
        <v>0</v>
      </c>
      <c r="AI56" s="4011"/>
      <c r="AJ56" s="821"/>
      <c r="AK56" s="822"/>
      <c r="AL56" s="843"/>
      <c r="AM56" s="804"/>
      <c r="AN56" s="463"/>
      <c r="AO56" s="2845">
        <f>AN56*AL56</f>
        <v>0</v>
      </c>
      <c r="AP56" s="412"/>
    </row>
    <row r="57" spans="1:42" ht="18" hidden="1" customHeight="1" thickBot="1">
      <c r="A57" s="4049"/>
      <c r="B57" s="4021"/>
      <c r="C57" s="448"/>
      <c r="D57" s="449"/>
      <c r="E57" s="450"/>
      <c r="F57" s="451"/>
      <c r="G57" s="4008"/>
      <c r="H57" s="2762" t="s">
        <v>253</v>
      </c>
      <c r="I57" s="2851"/>
      <c r="J57" s="2827">
        <v>-2668</v>
      </c>
      <c r="K57" s="2884" t="s">
        <v>18</v>
      </c>
      <c r="L57" s="2885"/>
      <c r="M57" s="2845">
        <f>L57*J57</f>
        <v>0</v>
      </c>
      <c r="N57" s="4008"/>
      <c r="O57" s="2834"/>
      <c r="P57" s="2817"/>
      <c r="Q57" s="2818"/>
      <c r="R57" s="2885"/>
      <c r="S57" s="1324"/>
      <c r="T57" s="2845">
        <f>S57*Q57</f>
        <v>0</v>
      </c>
      <c r="U57" s="3831"/>
      <c r="V57" s="171"/>
      <c r="W57" s="173"/>
      <c r="X57" s="219"/>
      <c r="Y57" s="160"/>
      <c r="Z57" s="220"/>
      <c r="AA57" s="2845">
        <f>Z57*X57</f>
        <v>0</v>
      </c>
      <c r="AB57" s="4026"/>
      <c r="AC57" s="821"/>
      <c r="AD57" s="824"/>
      <c r="AE57" s="823"/>
      <c r="AF57" s="804"/>
      <c r="AG57" s="804"/>
      <c r="AH57" s="2845">
        <f>AG57*AE57</f>
        <v>0</v>
      </c>
      <c r="AI57" s="4011"/>
      <c r="AJ57" s="821"/>
      <c r="AK57" s="822"/>
      <c r="AL57" s="843"/>
      <c r="AM57" s="804"/>
      <c r="AN57" s="463"/>
      <c r="AO57" s="2845">
        <f>AN57*AL57</f>
        <v>0</v>
      </c>
      <c r="AP57" s="412"/>
    </row>
    <row r="58" spans="1:42" ht="18" hidden="1" customHeight="1" thickBot="1">
      <c r="A58" s="4049"/>
      <c r="B58" s="4021"/>
      <c r="C58" s="448"/>
      <c r="D58" s="449"/>
      <c r="E58" s="450"/>
      <c r="F58" s="451"/>
      <c r="G58" s="4008"/>
      <c r="H58" s="2830" t="s">
        <v>254</v>
      </c>
      <c r="I58" s="2883"/>
      <c r="J58" s="2832">
        <v>-2846</v>
      </c>
      <c r="K58" s="2884" t="s">
        <v>18</v>
      </c>
      <c r="L58" s="2885"/>
      <c r="M58" s="2845">
        <f>L58*J58</f>
        <v>0</v>
      </c>
      <c r="N58" s="4008"/>
      <c r="O58" s="2834"/>
      <c r="P58" s="2817"/>
      <c r="Q58" s="2818"/>
      <c r="R58" s="2885"/>
      <c r="S58" s="1324"/>
      <c r="T58" s="2845">
        <f>S58*Q58</f>
        <v>0</v>
      </c>
      <c r="U58" s="3831"/>
      <c r="V58" s="171"/>
      <c r="W58" s="173"/>
      <c r="X58" s="219"/>
      <c r="Y58" s="160"/>
      <c r="Z58" s="220"/>
      <c r="AA58" s="2845">
        <f>Z58*X58</f>
        <v>0</v>
      </c>
      <c r="AB58" s="4026"/>
      <c r="AC58" s="821"/>
      <c r="AD58" s="824"/>
      <c r="AE58" s="823"/>
      <c r="AF58" s="804"/>
      <c r="AG58" s="804"/>
      <c r="AH58" s="2845">
        <f>AG58*AE58</f>
        <v>0</v>
      </c>
      <c r="AI58" s="4011"/>
      <c r="AJ58" s="821"/>
      <c r="AK58" s="822"/>
      <c r="AL58" s="843"/>
      <c r="AM58" s="804"/>
      <c r="AN58" s="463"/>
      <c r="AO58" s="2845">
        <f>AN58*AL58</f>
        <v>0</v>
      </c>
      <c r="AP58" s="412"/>
    </row>
    <row r="59" spans="1:42" ht="18" hidden="1" customHeight="1" thickBot="1">
      <c r="A59" s="4049"/>
      <c r="B59" s="4021"/>
      <c r="C59" s="448"/>
      <c r="D59" s="449"/>
      <c r="E59" s="450"/>
      <c r="F59" s="451"/>
      <c r="G59" s="4008"/>
      <c r="H59" s="2762" t="s">
        <v>253</v>
      </c>
      <c r="I59" s="2851"/>
      <c r="J59" s="2827">
        <v>-3024</v>
      </c>
      <c r="K59" s="2884" t="s">
        <v>18</v>
      </c>
      <c r="L59" s="2885"/>
      <c r="M59" s="2845">
        <f>L59*J59</f>
        <v>0</v>
      </c>
      <c r="N59" s="4008"/>
      <c r="O59" s="2834"/>
      <c r="P59" s="2817"/>
      <c r="Q59" s="2818"/>
      <c r="R59" s="2885"/>
      <c r="S59" s="1324"/>
      <c r="T59" s="2845">
        <f>S59*Q59</f>
        <v>0</v>
      </c>
      <c r="U59" s="3831"/>
      <c r="V59" s="171"/>
      <c r="W59" s="173"/>
      <c r="X59" s="219"/>
      <c r="Y59" s="160"/>
      <c r="Z59" s="220"/>
      <c r="AA59" s="2845">
        <f>Z59*X59</f>
        <v>0</v>
      </c>
      <c r="AB59" s="4026"/>
      <c r="AC59" s="821"/>
      <c r="AD59" s="824"/>
      <c r="AE59" s="823"/>
      <c r="AF59" s="804"/>
      <c r="AG59" s="804"/>
      <c r="AH59" s="2845">
        <f>AG59*AE59</f>
        <v>0</v>
      </c>
      <c r="AI59" s="4011"/>
      <c r="AJ59" s="821"/>
      <c r="AK59" s="822"/>
      <c r="AL59" s="843"/>
      <c r="AM59" s="804"/>
      <c r="AN59" s="463"/>
      <c r="AO59" s="2845">
        <f>AN59*AL59</f>
        <v>0</v>
      </c>
      <c r="AP59" s="412"/>
    </row>
    <row r="60" spans="1:42" ht="18" hidden="1" customHeight="1" thickBot="1">
      <c r="A60" s="4049"/>
      <c r="B60" s="4021"/>
      <c r="C60" s="448"/>
      <c r="D60" s="449"/>
      <c r="E60" s="450"/>
      <c r="F60" s="451"/>
      <c r="G60" s="4008"/>
      <c r="H60" s="2830" t="s">
        <v>254</v>
      </c>
      <c r="I60" s="2883"/>
      <c r="J60" s="2832">
        <v>-3202</v>
      </c>
      <c r="K60" s="2884" t="s">
        <v>18</v>
      </c>
      <c r="L60" s="2885"/>
      <c r="M60" s="2845">
        <f>L60*J60</f>
        <v>0</v>
      </c>
      <c r="N60" s="4008"/>
      <c r="O60" s="2834"/>
      <c r="P60" s="2817"/>
      <c r="Q60" s="2818"/>
      <c r="R60" s="2885"/>
      <c r="S60" s="1324"/>
      <c r="T60" s="2845">
        <f>S60*Q60</f>
        <v>0</v>
      </c>
      <c r="U60" s="3831"/>
      <c r="V60" s="171"/>
      <c r="W60" s="173"/>
      <c r="X60" s="219"/>
      <c r="Y60" s="160"/>
      <c r="Z60" s="220"/>
      <c r="AA60" s="2845">
        <f>Z60*X60</f>
        <v>0</v>
      </c>
      <c r="AB60" s="4026"/>
      <c r="AC60" s="821"/>
      <c r="AD60" s="824"/>
      <c r="AE60" s="823"/>
      <c r="AF60" s="804"/>
      <c r="AG60" s="804"/>
      <c r="AH60" s="2845">
        <f>AG60*AE60</f>
        <v>0</v>
      </c>
      <c r="AI60" s="4011"/>
      <c r="AJ60" s="821"/>
      <c r="AK60" s="822"/>
      <c r="AL60" s="843"/>
      <c r="AM60" s="804"/>
      <c r="AN60" s="463"/>
      <c r="AO60" s="2845">
        <f>AN60*AL60</f>
        <v>0</v>
      </c>
      <c r="AP60" s="412"/>
    </row>
    <row r="61" spans="1:42" ht="18" hidden="1" customHeight="1" thickBot="1">
      <c r="A61" s="4049"/>
      <c r="B61" s="4021"/>
      <c r="C61" s="448"/>
      <c r="D61" s="449"/>
      <c r="E61" s="450"/>
      <c r="F61" s="451"/>
      <c r="G61" s="4008"/>
      <c r="H61" s="2762" t="s">
        <v>253</v>
      </c>
      <c r="I61" s="2851"/>
      <c r="J61" s="2827">
        <v>-3380</v>
      </c>
      <c r="K61" s="2884" t="s">
        <v>18</v>
      </c>
      <c r="L61" s="2885"/>
      <c r="M61" s="2845">
        <f>L61*J61</f>
        <v>0</v>
      </c>
      <c r="N61" s="4008"/>
      <c r="O61" s="2834"/>
      <c r="P61" s="2817"/>
      <c r="Q61" s="2818"/>
      <c r="R61" s="2885"/>
      <c r="S61" s="1324"/>
      <c r="T61" s="2845">
        <f>S61*Q61</f>
        <v>0</v>
      </c>
      <c r="U61" s="3831"/>
      <c r="V61" s="171"/>
      <c r="W61" s="173"/>
      <c r="X61" s="219"/>
      <c r="Y61" s="160"/>
      <c r="Z61" s="220"/>
      <c r="AA61" s="2845">
        <f>Z61*X61</f>
        <v>0</v>
      </c>
      <c r="AB61" s="4026"/>
      <c r="AC61" s="821"/>
      <c r="AD61" s="824"/>
      <c r="AE61" s="823"/>
      <c r="AF61" s="804"/>
      <c r="AG61" s="804"/>
      <c r="AH61" s="2845">
        <f>AG61*AE61</f>
        <v>0</v>
      </c>
      <c r="AI61" s="4011"/>
      <c r="AJ61" s="821"/>
      <c r="AK61" s="822"/>
      <c r="AL61" s="843"/>
      <c r="AM61" s="804"/>
      <c r="AN61" s="463"/>
      <c r="AO61" s="2845">
        <f>AN61*AL61</f>
        <v>0</v>
      </c>
      <c r="AP61" s="412"/>
    </row>
    <row r="62" spans="1:42" ht="18" hidden="1" customHeight="1" thickBot="1">
      <c r="A62" s="4049"/>
      <c r="B62" s="4021"/>
      <c r="C62" s="448"/>
      <c r="D62" s="449"/>
      <c r="E62" s="450"/>
      <c r="F62" s="451"/>
      <c r="G62" s="4008"/>
      <c r="H62" s="2830" t="s">
        <v>254</v>
      </c>
      <c r="I62" s="2883"/>
      <c r="J62" s="2832">
        <v>-3558</v>
      </c>
      <c r="K62" s="2884" t="s">
        <v>18</v>
      </c>
      <c r="L62" s="2885"/>
      <c r="M62" s="2845">
        <f>L62*J62</f>
        <v>0</v>
      </c>
      <c r="N62" s="4008"/>
      <c r="O62" s="2834"/>
      <c r="P62" s="2817"/>
      <c r="Q62" s="2818"/>
      <c r="R62" s="2885"/>
      <c r="S62" s="1324"/>
      <c r="T62" s="2845">
        <f>S62*Q62</f>
        <v>0</v>
      </c>
      <c r="U62" s="3831"/>
      <c r="V62" s="171"/>
      <c r="W62" s="173"/>
      <c r="X62" s="219"/>
      <c r="Y62" s="160"/>
      <c r="Z62" s="220"/>
      <c r="AA62" s="2845">
        <f>Z62*X62</f>
        <v>0</v>
      </c>
      <c r="AB62" s="4026"/>
      <c r="AC62" s="821"/>
      <c r="AD62" s="824"/>
      <c r="AE62" s="823"/>
      <c r="AF62" s="804"/>
      <c r="AG62" s="804"/>
      <c r="AH62" s="2845">
        <f>AG62*AE62</f>
        <v>0</v>
      </c>
      <c r="AI62" s="4011"/>
      <c r="AJ62" s="821"/>
      <c r="AK62" s="822"/>
      <c r="AL62" s="843"/>
      <c r="AM62" s="804"/>
      <c r="AN62" s="463"/>
      <c r="AO62" s="2845">
        <f>AN62*AL62</f>
        <v>0</v>
      </c>
      <c r="AP62" s="412"/>
    </row>
    <row r="63" spans="1:42" ht="18" hidden="1" customHeight="1" thickBot="1">
      <c r="A63" s="4050"/>
      <c r="B63" s="4022"/>
      <c r="C63" s="454"/>
      <c r="D63" s="455"/>
      <c r="E63" s="456"/>
      <c r="F63" s="457"/>
      <c r="G63" s="4009"/>
      <c r="H63" s="2762" t="s">
        <v>253</v>
      </c>
      <c r="I63" s="2851"/>
      <c r="J63" s="2827">
        <v>-3736</v>
      </c>
      <c r="K63" s="2884" t="s">
        <v>18</v>
      </c>
      <c r="L63" s="2886"/>
      <c r="M63" s="2845">
        <f>L63*J63</f>
        <v>0</v>
      </c>
      <c r="N63" s="4009"/>
      <c r="O63" s="2836"/>
      <c r="P63" s="2821"/>
      <c r="Q63" s="2822"/>
      <c r="R63" s="2886"/>
      <c r="S63" s="1326"/>
      <c r="T63" s="2845">
        <f>S63*Q63</f>
        <v>0</v>
      </c>
      <c r="U63" s="3832"/>
      <c r="V63" s="174"/>
      <c r="W63" s="176"/>
      <c r="X63" s="221"/>
      <c r="Y63" s="162"/>
      <c r="Z63" s="222"/>
      <c r="AA63" s="2845">
        <f>Z63*X63</f>
        <v>0</v>
      </c>
      <c r="AB63" s="4027"/>
      <c r="AC63" s="826"/>
      <c r="AD63" s="830"/>
      <c r="AE63" s="828"/>
      <c r="AF63" s="825"/>
      <c r="AG63" s="825"/>
      <c r="AH63" s="2845">
        <f>AG63*AE63</f>
        <v>0</v>
      </c>
      <c r="AI63" s="4012"/>
      <c r="AJ63" s="826"/>
      <c r="AK63" s="827"/>
      <c r="AL63" s="844"/>
      <c r="AM63" s="825"/>
      <c r="AN63" s="469"/>
      <c r="AO63" s="2845">
        <f>AN63*AL63</f>
        <v>0</v>
      </c>
      <c r="AP63" s="412"/>
    </row>
    <row r="64" spans="1:42" ht="18" hidden="1" customHeight="1" thickBot="1">
      <c r="A64" s="3597" t="s">
        <v>32</v>
      </c>
      <c r="B64" s="3598"/>
      <c r="C64" s="442"/>
      <c r="D64" s="443"/>
      <c r="E64" s="444"/>
      <c r="F64" s="445"/>
      <c r="G64" s="4007"/>
      <c r="H64" s="2830" t="s">
        <v>254</v>
      </c>
      <c r="I64" s="2883"/>
      <c r="J64" s="2832">
        <v>-3914</v>
      </c>
      <c r="K64" s="2884" t="s">
        <v>18</v>
      </c>
      <c r="L64" s="2879"/>
      <c r="M64" s="2845">
        <f>L64*J64</f>
        <v>0</v>
      </c>
      <c r="N64" s="4007"/>
      <c r="O64" s="2880"/>
      <c r="P64" s="2881"/>
      <c r="Q64" s="2882"/>
      <c r="R64" s="2879"/>
      <c r="S64" s="1321"/>
      <c r="T64" s="2845">
        <f>S64*Q64</f>
        <v>0</v>
      </c>
      <c r="U64" s="3828"/>
      <c r="V64" s="168"/>
      <c r="W64" s="170"/>
      <c r="X64" s="223"/>
      <c r="Y64" s="158"/>
      <c r="Z64" s="224"/>
      <c r="AA64" s="2845">
        <f>Z64*X64</f>
        <v>0</v>
      </c>
      <c r="AB64" s="4025"/>
      <c r="AC64" s="831"/>
      <c r="AD64" s="834"/>
      <c r="AE64" s="833"/>
      <c r="AF64" s="799"/>
      <c r="AG64" s="799"/>
      <c r="AH64" s="2845">
        <f>AG64*AE64</f>
        <v>0</v>
      </c>
      <c r="AI64" s="4010"/>
      <c r="AJ64" s="831"/>
      <c r="AK64" s="832"/>
      <c r="AL64" s="880"/>
      <c r="AM64" s="799"/>
      <c r="AN64" s="460"/>
      <c r="AO64" s="2845">
        <f>AN64*AL64</f>
        <v>0</v>
      </c>
      <c r="AP64" s="412"/>
    </row>
    <row r="65" spans="1:42" ht="18" hidden="1" customHeight="1" thickBot="1">
      <c r="A65" s="4049"/>
      <c r="B65" s="4021"/>
      <c r="C65" s="448"/>
      <c r="D65" s="449"/>
      <c r="E65" s="450"/>
      <c r="F65" s="451"/>
      <c r="G65" s="4008"/>
      <c r="H65" s="2762" t="s">
        <v>253</v>
      </c>
      <c r="I65" s="2851"/>
      <c r="J65" s="2827">
        <v>-4092</v>
      </c>
      <c r="K65" s="2884" t="s">
        <v>18</v>
      </c>
      <c r="L65" s="2885"/>
      <c r="M65" s="2845">
        <f>L65*J65</f>
        <v>0</v>
      </c>
      <c r="N65" s="4008"/>
      <c r="O65" s="2816"/>
      <c r="P65" s="2817"/>
      <c r="Q65" s="2818"/>
      <c r="R65" s="2885"/>
      <c r="S65" s="1324"/>
      <c r="T65" s="2845">
        <f>S65*Q65</f>
        <v>0</v>
      </c>
      <c r="U65" s="3831"/>
      <c r="V65" s="171"/>
      <c r="W65" s="173"/>
      <c r="X65" s="219"/>
      <c r="Y65" s="160"/>
      <c r="Z65" s="220"/>
      <c r="AA65" s="2845">
        <f>Z65*X65</f>
        <v>0</v>
      </c>
      <c r="AB65" s="4026"/>
      <c r="AC65" s="821"/>
      <c r="AD65" s="824"/>
      <c r="AE65" s="823"/>
      <c r="AF65" s="804"/>
      <c r="AG65" s="804"/>
      <c r="AH65" s="2845">
        <f>AG65*AE65</f>
        <v>0</v>
      </c>
      <c r="AI65" s="4011"/>
      <c r="AJ65" s="821"/>
      <c r="AK65" s="822"/>
      <c r="AL65" s="843"/>
      <c r="AM65" s="804"/>
      <c r="AN65" s="463"/>
      <c r="AO65" s="2845">
        <f>AN65*AL65</f>
        <v>0</v>
      </c>
      <c r="AP65" s="412"/>
    </row>
    <row r="66" spans="1:42" ht="18" hidden="1" customHeight="1" thickBot="1">
      <c r="A66" s="4049"/>
      <c r="B66" s="4021"/>
      <c r="C66" s="448"/>
      <c r="D66" s="449"/>
      <c r="E66" s="450"/>
      <c r="F66" s="451"/>
      <c r="G66" s="4008"/>
      <c r="H66" s="2830" t="s">
        <v>254</v>
      </c>
      <c r="I66" s="2883"/>
      <c r="J66" s="2832">
        <v>-4270</v>
      </c>
      <c r="K66" s="2884" t="s">
        <v>18</v>
      </c>
      <c r="L66" s="2885"/>
      <c r="M66" s="2845">
        <f>L66*J66</f>
        <v>0</v>
      </c>
      <c r="N66" s="4008"/>
      <c r="O66" s="2816"/>
      <c r="P66" s="2817"/>
      <c r="Q66" s="2818"/>
      <c r="R66" s="2885"/>
      <c r="S66" s="1324"/>
      <c r="T66" s="2845">
        <f>S66*Q66</f>
        <v>0</v>
      </c>
      <c r="U66" s="3831"/>
      <c r="V66" s="171"/>
      <c r="W66" s="173"/>
      <c r="X66" s="219"/>
      <c r="Y66" s="160"/>
      <c r="Z66" s="220"/>
      <c r="AA66" s="2845">
        <f>Z66*X66</f>
        <v>0</v>
      </c>
      <c r="AB66" s="4026"/>
      <c r="AC66" s="821"/>
      <c r="AD66" s="824"/>
      <c r="AE66" s="823"/>
      <c r="AF66" s="804"/>
      <c r="AG66" s="804"/>
      <c r="AH66" s="2845">
        <f>AG66*AE66</f>
        <v>0</v>
      </c>
      <c r="AI66" s="4011"/>
      <c r="AJ66" s="821"/>
      <c r="AK66" s="822"/>
      <c r="AL66" s="843"/>
      <c r="AM66" s="804"/>
      <c r="AN66" s="463"/>
      <c r="AO66" s="2845">
        <f>AN66*AL66</f>
        <v>0</v>
      </c>
      <c r="AP66" s="412"/>
    </row>
    <row r="67" spans="1:42" ht="18" hidden="1" customHeight="1" thickBot="1">
      <c r="A67" s="4049"/>
      <c r="B67" s="4021"/>
      <c r="C67" s="448"/>
      <c r="D67" s="449"/>
      <c r="E67" s="450"/>
      <c r="F67" s="451"/>
      <c r="G67" s="4008"/>
      <c r="H67" s="2762" t="s">
        <v>253</v>
      </c>
      <c r="I67" s="2851"/>
      <c r="J67" s="2827">
        <v>-4448</v>
      </c>
      <c r="K67" s="2884" t="s">
        <v>18</v>
      </c>
      <c r="L67" s="2885"/>
      <c r="M67" s="2845">
        <f>L67*J67</f>
        <v>0</v>
      </c>
      <c r="N67" s="4008"/>
      <c r="O67" s="2816"/>
      <c r="P67" s="2817"/>
      <c r="Q67" s="2818"/>
      <c r="R67" s="2885"/>
      <c r="S67" s="1324"/>
      <c r="T67" s="2845">
        <f>S67*Q67</f>
        <v>0</v>
      </c>
      <c r="U67" s="3831"/>
      <c r="V67" s="171"/>
      <c r="W67" s="173"/>
      <c r="X67" s="219"/>
      <c r="Y67" s="160"/>
      <c r="Z67" s="220"/>
      <c r="AA67" s="2845">
        <f>Z67*X67</f>
        <v>0</v>
      </c>
      <c r="AB67" s="4026"/>
      <c r="AC67" s="821"/>
      <c r="AD67" s="824"/>
      <c r="AE67" s="823"/>
      <c r="AF67" s="804"/>
      <c r="AG67" s="804"/>
      <c r="AH67" s="2845">
        <f>AG67*AE67</f>
        <v>0</v>
      </c>
      <c r="AI67" s="4011"/>
      <c r="AJ67" s="821"/>
      <c r="AK67" s="822"/>
      <c r="AL67" s="843"/>
      <c r="AM67" s="804"/>
      <c r="AN67" s="463"/>
      <c r="AO67" s="2845">
        <f>AN67*AL67</f>
        <v>0</v>
      </c>
      <c r="AP67" s="412"/>
    </row>
    <row r="68" spans="1:42" ht="18" hidden="1" customHeight="1" thickBot="1">
      <c r="A68" s="4049"/>
      <c r="B68" s="4021"/>
      <c r="C68" s="448"/>
      <c r="D68" s="449"/>
      <c r="E68" s="450"/>
      <c r="F68" s="451"/>
      <c r="G68" s="4008"/>
      <c r="H68" s="2830" t="s">
        <v>254</v>
      </c>
      <c r="I68" s="2883"/>
      <c r="J68" s="2832">
        <v>-4626</v>
      </c>
      <c r="K68" s="2884" t="s">
        <v>18</v>
      </c>
      <c r="L68" s="2885"/>
      <c r="M68" s="2845">
        <f>L68*J68</f>
        <v>0</v>
      </c>
      <c r="N68" s="4008"/>
      <c r="O68" s="2816"/>
      <c r="P68" s="2817"/>
      <c r="Q68" s="2818"/>
      <c r="R68" s="2885"/>
      <c r="S68" s="1324"/>
      <c r="T68" s="2845">
        <f>S68*Q68</f>
        <v>0</v>
      </c>
      <c r="U68" s="3831"/>
      <c r="V68" s="171"/>
      <c r="W68" s="173"/>
      <c r="X68" s="219"/>
      <c r="Y68" s="160"/>
      <c r="Z68" s="220"/>
      <c r="AA68" s="2845">
        <f>Z68*X68</f>
        <v>0</v>
      </c>
      <c r="AB68" s="4026"/>
      <c r="AC68" s="821"/>
      <c r="AD68" s="824"/>
      <c r="AE68" s="823"/>
      <c r="AF68" s="804"/>
      <c r="AG68" s="804"/>
      <c r="AH68" s="2845">
        <f>AG68*AE68</f>
        <v>0</v>
      </c>
      <c r="AI68" s="4011"/>
      <c r="AJ68" s="821"/>
      <c r="AK68" s="822"/>
      <c r="AL68" s="843"/>
      <c r="AM68" s="804"/>
      <c r="AN68" s="463"/>
      <c r="AO68" s="2845">
        <f>AN68*AL68</f>
        <v>0</v>
      </c>
      <c r="AP68" s="412"/>
    </row>
    <row r="69" spans="1:42" ht="18" hidden="1" customHeight="1" thickBot="1">
      <c r="A69" s="4049"/>
      <c r="B69" s="4021"/>
      <c r="C69" s="448"/>
      <c r="D69" s="449"/>
      <c r="E69" s="450"/>
      <c r="F69" s="451"/>
      <c r="G69" s="4008"/>
      <c r="H69" s="2762" t="s">
        <v>253</v>
      </c>
      <c r="I69" s="2851"/>
      <c r="J69" s="2827">
        <v>-4804</v>
      </c>
      <c r="K69" s="2884" t="s">
        <v>18</v>
      </c>
      <c r="L69" s="2885"/>
      <c r="M69" s="2845">
        <f>L69*J69</f>
        <v>0</v>
      </c>
      <c r="N69" s="4008"/>
      <c r="O69" s="2816"/>
      <c r="P69" s="2817"/>
      <c r="Q69" s="2818"/>
      <c r="R69" s="2885"/>
      <c r="S69" s="1324"/>
      <c r="T69" s="2845">
        <f>S69*Q69</f>
        <v>0</v>
      </c>
      <c r="U69" s="3831"/>
      <c r="V69" s="171"/>
      <c r="W69" s="173"/>
      <c r="X69" s="219"/>
      <c r="Y69" s="160"/>
      <c r="Z69" s="220"/>
      <c r="AA69" s="2845">
        <f>Z69*X69</f>
        <v>0</v>
      </c>
      <c r="AB69" s="4026"/>
      <c r="AC69" s="821"/>
      <c r="AD69" s="824"/>
      <c r="AE69" s="823"/>
      <c r="AF69" s="804"/>
      <c r="AG69" s="804"/>
      <c r="AH69" s="2845">
        <f>AG69*AE69</f>
        <v>0</v>
      </c>
      <c r="AI69" s="4011"/>
      <c r="AJ69" s="821"/>
      <c r="AK69" s="822"/>
      <c r="AL69" s="843"/>
      <c r="AM69" s="804"/>
      <c r="AN69" s="463"/>
      <c r="AO69" s="2845">
        <f>AN69*AL69</f>
        <v>0</v>
      </c>
      <c r="AP69" s="412"/>
    </row>
    <row r="70" spans="1:42" ht="18" hidden="1" customHeight="1" thickBot="1">
      <c r="A70" s="4049"/>
      <c r="B70" s="4021"/>
      <c r="C70" s="448"/>
      <c r="D70" s="449"/>
      <c r="E70" s="450"/>
      <c r="F70" s="451"/>
      <c r="G70" s="4008"/>
      <c r="H70" s="2830" t="s">
        <v>254</v>
      </c>
      <c r="I70" s="2883"/>
      <c r="J70" s="2832">
        <v>-4982</v>
      </c>
      <c r="K70" s="2884" t="s">
        <v>18</v>
      </c>
      <c r="L70" s="2885"/>
      <c r="M70" s="2845">
        <f>L70*J70</f>
        <v>0</v>
      </c>
      <c r="N70" s="4008"/>
      <c r="O70" s="2816"/>
      <c r="P70" s="2817"/>
      <c r="Q70" s="2818"/>
      <c r="R70" s="2885"/>
      <c r="S70" s="1324"/>
      <c r="T70" s="2845">
        <f>S70*Q70</f>
        <v>0</v>
      </c>
      <c r="U70" s="3831"/>
      <c r="V70" s="171"/>
      <c r="W70" s="173"/>
      <c r="X70" s="219"/>
      <c r="Y70" s="160"/>
      <c r="Z70" s="220"/>
      <c r="AA70" s="2845">
        <f>Z70*X70</f>
        <v>0</v>
      </c>
      <c r="AB70" s="4026"/>
      <c r="AC70" s="821"/>
      <c r="AD70" s="824"/>
      <c r="AE70" s="823"/>
      <c r="AF70" s="804"/>
      <c r="AG70" s="804"/>
      <c r="AH70" s="2845">
        <f>AG70*AE70</f>
        <v>0</v>
      </c>
      <c r="AI70" s="4011"/>
      <c r="AJ70" s="821"/>
      <c r="AK70" s="822"/>
      <c r="AL70" s="843"/>
      <c r="AM70" s="804"/>
      <c r="AN70" s="463"/>
      <c r="AO70" s="2845">
        <f>AN70*AL70</f>
        <v>0</v>
      </c>
      <c r="AP70" s="412"/>
    </row>
    <row r="71" spans="1:42" ht="18" hidden="1" customHeight="1" thickBot="1">
      <c r="A71" s="4049"/>
      <c r="B71" s="4021"/>
      <c r="C71" s="448"/>
      <c r="D71" s="449"/>
      <c r="E71" s="450"/>
      <c r="F71" s="451"/>
      <c r="G71" s="4008"/>
      <c r="H71" s="2762" t="s">
        <v>253</v>
      </c>
      <c r="I71" s="2851"/>
      <c r="J71" s="2827">
        <v>-5160</v>
      </c>
      <c r="K71" s="2884" t="s">
        <v>18</v>
      </c>
      <c r="L71" s="2885"/>
      <c r="M71" s="2845">
        <f>L71*J71</f>
        <v>0</v>
      </c>
      <c r="N71" s="4008"/>
      <c r="O71" s="2834"/>
      <c r="P71" s="2817"/>
      <c r="Q71" s="2818"/>
      <c r="R71" s="2885"/>
      <c r="S71" s="1324"/>
      <c r="T71" s="2845">
        <f>S71*Q71</f>
        <v>0</v>
      </c>
      <c r="U71" s="3831"/>
      <c r="V71" s="171"/>
      <c r="W71" s="173"/>
      <c r="X71" s="219"/>
      <c r="Y71" s="160"/>
      <c r="Z71" s="220"/>
      <c r="AA71" s="2845">
        <f>Z71*X71</f>
        <v>0</v>
      </c>
      <c r="AB71" s="4026"/>
      <c r="AC71" s="821"/>
      <c r="AD71" s="824"/>
      <c r="AE71" s="823"/>
      <c r="AF71" s="804"/>
      <c r="AG71" s="804"/>
      <c r="AH71" s="2845">
        <f>AG71*AE71</f>
        <v>0</v>
      </c>
      <c r="AI71" s="4011"/>
      <c r="AJ71" s="821"/>
      <c r="AK71" s="822"/>
      <c r="AL71" s="843"/>
      <c r="AM71" s="804"/>
      <c r="AN71" s="463"/>
      <c r="AO71" s="2845">
        <f>AN71*AL71</f>
        <v>0</v>
      </c>
      <c r="AP71" s="412"/>
    </row>
    <row r="72" spans="1:42" ht="18" hidden="1" customHeight="1" thickBot="1">
      <c r="A72" s="4049"/>
      <c r="B72" s="4021"/>
      <c r="C72" s="448"/>
      <c r="D72" s="449"/>
      <c r="E72" s="450"/>
      <c r="F72" s="451"/>
      <c r="G72" s="4008"/>
      <c r="H72" s="2830" t="s">
        <v>254</v>
      </c>
      <c r="I72" s="2883"/>
      <c r="J72" s="2832">
        <v>-5338</v>
      </c>
      <c r="K72" s="2884" t="s">
        <v>18</v>
      </c>
      <c r="L72" s="2885"/>
      <c r="M72" s="2845">
        <f>L72*J72</f>
        <v>0</v>
      </c>
      <c r="N72" s="4008"/>
      <c r="O72" s="2834"/>
      <c r="P72" s="2817"/>
      <c r="Q72" s="2818"/>
      <c r="R72" s="2885"/>
      <c r="S72" s="1324"/>
      <c r="T72" s="2845">
        <f>S72*Q72</f>
        <v>0</v>
      </c>
      <c r="U72" s="3831"/>
      <c r="V72" s="171"/>
      <c r="W72" s="173"/>
      <c r="X72" s="219"/>
      <c r="Y72" s="160"/>
      <c r="Z72" s="220"/>
      <c r="AA72" s="2845">
        <f>Z72*X72</f>
        <v>0</v>
      </c>
      <c r="AB72" s="4026"/>
      <c r="AC72" s="821"/>
      <c r="AD72" s="824"/>
      <c r="AE72" s="823"/>
      <c r="AF72" s="804"/>
      <c r="AG72" s="804"/>
      <c r="AH72" s="2845">
        <f>AG72*AE72</f>
        <v>0</v>
      </c>
      <c r="AI72" s="4011"/>
      <c r="AJ72" s="821"/>
      <c r="AK72" s="822"/>
      <c r="AL72" s="843"/>
      <c r="AM72" s="804"/>
      <c r="AN72" s="463"/>
      <c r="AO72" s="2845">
        <f>AN72*AL72</f>
        <v>0</v>
      </c>
      <c r="AP72" s="412"/>
    </row>
    <row r="73" spans="1:42" ht="18" hidden="1" customHeight="1" thickBot="1">
      <c r="A73" s="4049"/>
      <c r="B73" s="4021"/>
      <c r="C73" s="448"/>
      <c r="D73" s="449"/>
      <c r="E73" s="450"/>
      <c r="F73" s="451"/>
      <c r="G73" s="4008"/>
      <c r="H73" s="2762" t="s">
        <v>253</v>
      </c>
      <c r="I73" s="2851"/>
      <c r="J73" s="2827">
        <v>-5516</v>
      </c>
      <c r="K73" s="2884" t="s">
        <v>18</v>
      </c>
      <c r="L73" s="2885"/>
      <c r="M73" s="2845">
        <f>L73*J73</f>
        <v>0</v>
      </c>
      <c r="N73" s="4008"/>
      <c r="O73" s="2834"/>
      <c r="P73" s="2817"/>
      <c r="Q73" s="2818"/>
      <c r="R73" s="2885"/>
      <c r="S73" s="1324"/>
      <c r="T73" s="2845">
        <f>S73*Q73</f>
        <v>0</v>
      </c>
      <c r="U73" s="3831"/>
      <c r="V73" s="171"/>
      <c r="W73" s="173"/>
      <c r="X73" s="219"/>
      <c r="Y73" s="160"/>
      <c r="Z73" s="220"/>
      <c r="AA73" s="2845">
        <f>Z73*X73</f>
        <v>0</v>
      </c>
      <c r="AB73" s="4026"/>
      <c r="AC73" s="821"/>
      <c r="AD73" s="824"/>
      <c r="AE73" s="823"/>
      <c r="AF73" s="804"/>
      <c r="AG73" s="804"/>
      <c r="AH73" s="2845">
        <f>AG73*AE73</f>
        <v>0</v>
      </c>
      <c r="AI73" s="4011"/>
      <c r="AJ73" s="821"/>
      <c r="AK73" s="822"/>
      <c r="AL73" s="843"/>
      <c r="AM73" s="804"/>
      <c r="AN73" s="463"/>
      <c r="AO73" s="2845">
        <f>AN73*AL73</f>
        <v>0</v>
      </c>
      <c r="AP73" s="412"/>
    </row>
    <row r="74" spans="1:42" ht="18" hidden="1" customHeight="1" thickBot="1">
      <c r="A74" s="4049"/>
      <c r="B74" s="4021"/>
      <c r="C74" s="448"/>
      <c r="D74" s="449"/>
      <c r="E74" s="450"/>
      <c r="F74" s="451"/>
      <c r="G74" s="4008"/>
      <c r="H74" s="2830" t="s">
        <v>254</v>
      </c>
      <c r="I74" s="2883"/>
      <c r="J74" s="2832">
        <v>-5694</v>
      </c>
      <c r="K74" s="2884" t="s">
        <v>18</v>
      </c>
      <c r="L74" s="2885"/>
      <c r="M74" s="2845">
        <f>L74*J74</f>
        <v>0</v>
      </c>
      <c r="N74" s="4008"/>
      <c r="O74" s="2834"/>
      <c r="P74" s="2817"/>
      <c r="Q74" s="2818"/>
      <c r="R74" s="2885"/>
      <c r="S74" s="1324"/>
      <c r="T74" s="2845">
        <f>S74*Q74</f>
        <v>0</v>
      </c>
      <c r="U74" s="3831"/>
      <c r="V74" s="171"/>
      <c r="W74" s="173"/>
      <c r="X74" s="219"/>
      <c r="Y74" s="160"/>
      <c r="Z74" s="220"/>
      <c r="AA74" s="2845">
        <f>Z74*X74</f>
        <v>0</v>
      </c>
      <c r="AB74" s="4026"/>
      <c r="AC74" s="821"/>
      <c r="AD74" s="824"/>
      <c r="AE74" s="823"/>
      <c r="AF74" s="804"/>
      <c r="AG74" s="804"/>
      <c r="AH74" s="2845">
        <f>AG74*AE74</f>
        <v>0</v>
      </c>
      <c r="AI74" s="4011"/>
      <c r="AJ74" s="821"/>
      <c r="AK74" s="822"/>
      <c r="AL74" s="843"/>
      <c r="AM74" s="804"/>
      <c r="AN74" s="463"/>
      <c r="AO74" s="2845">
        <f>AN74*AL74</f>
        <v>0</v>
      </c>
      <c r="AP74" s="412"/>
    </row>
    <row r="75" spans="1:42" ht="18" hidden="1" customHeight="1" thickBot="1">
      <c r="A75" s="4049"/>
      <c r="B75" s="4021"/>
      <c r="C75" s="448"/>
      <c r="D75" s="449"/>
      <c r="E75" s="450"/>
      <c r="F75" s="451"/>
      <c r="G75" s="4008"/>
      <c r="H75" s="2762" t="s">
        <v>253</v>
      </c>
      <c r="I75" s="2851"/>
      <c r="J75" s="2827">
        <v>-5872</v>
      </c>
      <c r="K75" s="2884" t="s">
        <v>18</v>
      </c>
      <c r="L75" s="2885"/>
      <c r="M75" s="2845">
        <f>L75*J75</f>
        <v>0</v>
      </c>
      <c r="N75" s="4008"/>
      <c r="O75" s="2834"/>
      <c r="P75" s="2817"/>
      <c r="Q75" s="2818"/>
      <c r="R75" s="2885"/>
      <c r="S75" s="1324"/>
      <c r="T75" s="2845">
        <f>S75*Q75</f>
        <v>0</v>
      </c>
      <c r="U75" s="3831"/>
      <c r="V75" s="171"/>
      <c r="W75" s="173"/>
      <c r="X75" s="219"/>
      <c r="Y75" s="160"/>
      <c r="Z75" s="220"/>
      <c r="AA75" s="2845">
        <f>Z75*X75</f>
        <v>0</v>
      </c>
      <c r="AB75" s="4026"/>
      <c r="AC75" s="821"/>
      <c r="AD75" s="824"/>
      <c r="AE75" s="823"/>
      <c r="AF75" s="804"/>
      <c r="AG75" s="804"/>
      <c r="AH75" s="2845">
        <f>AG75*AE75</f>
        <v>0</v>
      </c>
      <c r="AI75" s="4011"/>
      <c r="AJ75" s="821"/>
      <c r="AK75" s="822"/>
      <c r="AL75" s="843"/>
      <c r="AM75" s="804"/>
      <c r="AN75" s="463"/>
      <c r="AO75" s="2845">
        <f>AN75*AL75</f>
        <v>0</v>
      </c>
      <c r="AP75" s="412"/>
    </row>
    <row r="76" spans="1:42" ht="18" hidden="1" customHeight="1" thickBot="1">
      <c r="A76" s="4049"/>
      <c r="B76" s="4021"/>
      <c r="C76" s="448"/>
      <c r="D76" s="449"/>
      <c r="E76" s="450"/>
      <c r="F76" s="451"/>
      <c r="G76" s="4008"/>
      <c r="H76" s="2830" t="s">
        <v>254</v>
      </c>
      <c r="I76" s="2883"/>
      <c r="J76" s="2832">
        <v>-6050</v>
      </c>
      <c r="K76" s="2884" t="s">
        <v>18</v>
      </c>
      <c r="L76" s="2885"/>
      <c r="M76" s="2845">
        <f>L76*J76</f>
        <v>0</v>
      </c>
      <c r="N76" s="4008"/>
      <c r="O76" s="2834"/>
      <c r="P76" s="2817"/>
      <c r="Q76" s="2818"/>
      <c r="R76" s="2885"/>
      <c r="S76" s="1324"/>
      <c r="T76" s="2845">
        <f>S76*Q76</f>
        <v>0</v>
      </c>
      <c r="U76" s="3831"/>
      <c r="V76" s="171"/>
      <c r="W76" s="173"/>
      <c r="X76" s="219"/>
      <c r="Y76" s="160"/>
      <c r="Z76" s="220"/>
      <c r="AA76" s="2845">
        <f>Z76*X76</f>
        <v>0</v>
      </c>
      <c r="AB76" s="4026"/>
      <c r="AC76" s="821"/>
      <c r="AD76" s="824"/>
      <c r="AE76" s="823"/>
      <c r="AF76" s="804"/>
      <c r="AG76" s="804"/>
      <c r="AH76" s="2845">
        <f>AG76*AE76</f>
        <v>0</v>
      </c>
      <c r="AI76" s="4011"/>
      <c r="AJ76" s="821"/>
      <c r="AK76" s="822"/>
      <c r="AL76" s="843"/>
      <c r="AM76" s="804"/>
      <c r="AN76" s="463"/>
      <c r="AO76" s="2845">
        <f>AN76*AL76</f>
        <v>0</v>
      </c>
      <c r="AP76" s="412"/>
    </row>
    <row r="77" spans="1:42" ht="18" hidden="1" customHeight="1" thickBot="1">
      <c r="A77" s="4049"/>
      <c r="B77" s="4021"/>
      <c r="C77" s="448"/>
      <c r="D77" s="449"/>
      <c r="E77" s="450"/>
      <c r="F77" s="451"/>
      <c r="G77" s="4008"/>
      <c r="H77" s="2762" t="s">
        <v>253</v>
      </c>
      <c r="I77" s="2851"/>
      <c r="J77" s="2827">
        <v>-6228</v>
      </c>
      <c r="K77" s="2884" t="s">
        <v>18</v>
      </c>
      <c r="L77" s="2885"/>
      <c r="M77" s="2845">
        <f>L77*J77</f>
        <v>0</v>
      </c>
      <c r="N77" s="4008"/>
      <c r="O77" s="2834"/>
      <c r="P77" s="2817"/>
      <c r="Q77" s="2818"/>
      <c r="R77" s="2885"/>
      <c r="S77" s="1324"/>
      <c r="T77" s="2845">
        <f>S77*Q77</f>
        <v>0</v>
      </c>
      <c r="U77" s="3831"/>
      <c r="V77" s="171"/>
      <c r="W77" s="173"/>
      <c r="X77" s="219"/>
      <c r="Y77" s="160"/>
      <c r="Z77" s="220"/>
      <c r="AA77" s="2845">
        <f>Z77*X77</f>
        <v>0</v>
      </c>
      <c r="AB77" s="4026"/>
      <c r="AC77" s="821"/>
      <c r="AD77" s="824"/>
      <c r="AE77" s="823"/>
      <c r="AF77" s="804"/>
      <c r="AG77" s="804"/>
      <c r="AH77" s="2845">
        <f>AG77*AE77</f>
        <v>0</v>
      </c>
      <c r="AI77" s="4011"/>
      <c r="AJ77" s="821"/>
      <c r="AK77" s="822"/>
      <c r="AL77" s="843"/>
      <c r="AM77" s="804"/>
      <c r="AN77" s="463"/>
      <c r="AO77" s="2845">
        <f>AN77*AL77</f>
        <v>0</v>
      </c>
      <c r="AP77" s="412"/>
    </row>
    <row r="78" spans="1:42" ht="18" hidden="1" customHeight="1" thickBot="1">
      <c r="A78" s="4050"/>
      <c r="B78" s="4022"/>
      <c r="C78" s="454"/>
      <c r="D78" s="455"/>
      <c r="E78" s="456"/>
      <c r="F78" s="457"/>
      <c r="G78" s="4009"/>
      <c r="H78" s="2830" t="s">
        <v>254</v>
      </c>
      <c r="I78" s="2883"/>
      <c r="J78" s="2832">
        <v>-6406</v>
      </c>
      <c r="K78" s="2884" t="s">
        <v>18</v>
      </c>
      <c r="L78" s="2886"/>
      <c r="M78" s="2845">
        <f>L78*J78</f>
        <v>0</v>
      </c>
      <c r="N78" s="4009"/>
      <c r="O78" s="2836"/>
      <c r="P78" s="2821"/>
      <c r="Q78" s="2822"/>
      <c r="R78" s="2886"/>
      <c r="S78" s="1326"/>
      <c r="T78" s="2845">
        <f>S78*Q78</f>
        <v>0</v>
      </c>
      <c r="U78" s="3832"/>
      <c r="V78" s="174"/>
      <c r="W78" s="176"/>
      <c r="X78" s="221"/>
      <c r="Y78" s="162"/>
      <c r="Z78" s="222"/>
      <c r="AA78" s="2845">
        <f>Z78*X78</f>
        <v>0</v>
      </c>
      <c r="AB78" s="4027"/>
      <c r="AC78" s="826"/>
      <c r="AD78" s="830"/>
      <c r="AE78" s="828"/>
      <c r="AF78" s="825"/>
      <c r="AG78" s="825"/>
      <c r="AH78" s="2845">
        <f>AG78*AE78</f>
        <v>0</v>
      </c>
      <c r="AI78" s="4012"/>
      <c r="AJ78" s="826"/>
      <c r="AK78" s="827"/>
      <c r="AL78" s="844"/>
      <c r="AM78" s="825"/>
      <c r="AN78" s="469"/>
      <c r="AO78" s="2845">
        <f>AN78*AL78</f>
        <v>0</v>
      </c>
      <c r="AP78" s="412"/>
    </row>
    <row r="79" spans="1:42" ht="18" hidden="1" customHeight="1" thickBot="1">
      <c r="A79" s="3597" t="s">
        <v>33</v>
      </c>
      <c r="B79" s="3598"/>
      <c r="C79" s="442"/>
      <c r="D79" s="443"/>
      <c r="E79" s="444"/>
      <c r="F79" s="445"/>
      <c r="G79" s="4007"/>
      <c r="H79" s="2762" t="s">
        <v>253</v>
      </c>
      <c r="I79" s="2851"/>
      <c r="J79" s="2827">
        <v>-6584</v>
      </c>
      <c r="K79" s="2884" t="s">
        <v>18</v>
      </c>
      <c r="L79" s="2879"/>
      <c r="M79" s="2845">
        <f>L79*J79</f>
        <v>0</v>
      </c>
      <c r="N79" s="4007"/>
      <c r="O79" s="2880"/>
      <c r="P79" s="2881"/>
      <c r="Q79" s="2882"/>
      <c r="R79" s="2879"/>
      <c r="S79" s="1321"/>
      <c r="T79" s="2845">
        <f>S79*Q79</f>
        <v>0</v>
      </c>
      <c r="U79" s="3828"/>
      <c r="V79" s="168"/>
      <c r="W79" s="170"/>
      <c r="X79" s="223"/>
      <c r="Y79" s="158"/>
      <c r="Z79" s="224"/>
      <c r="AA79" s="2845">
        <f>Z79*X79</f>
        <v>0</v>
      </c>
      <c r="AB79" s="4025"/>
      <c r="AC79" s="831"/>
      <c r="AD79" s="834"/>
      <c r="AE79" s="833"/>
      <c r="AF79" s="799"/>
      <c r="AG79" s="799"/>
      <c r="AH79" s="2845">
        <f>AG79*AE79</f>
        <v>0</v>
      </c>
      <c r="AI79" s="4010"/>
      <c r="AJ79" s="831"/>
      <c r="AK79" s="832"/>
      <c r="AL79" s="880"/>
      <c r="AM79" s="799"/>
      <c r="AN79" s="460"/>
      <c r="AO79" s="2845">
        <f>AN79*AL79</f>
        <v>0</v>
      </c>
      <c r="AP79" s="412"/>
    </row>
    <row r="80" spans="1:42" ht="18" hidden="1" customHeight="1" thickBot="1">
      <c r="A80" s="4049"/>
      <c r="B80" s="4021"/>
      <c r="C80" s="448"/>
      <c r="D80" s="449"/>
      <c r="E80" s="450"/>
      <c r="F80" s="451"/>
      <c r="G80" s="4008"/>
      <c r="H80" s="2830" t="s">
        <v>254</v>
      </c>
      <c r="I80" s="2883"/>
      <c r="J80" s="2832">
        <v>-6762</v>
      </c>
      <c r="K80" s="2884" t="s">
        <v>18</v>
      </c>
      <c r="L80" s="2885"/>
      <c r="M80" s="2845">
        <f>L80*J80</f>
        <v>0</v>
      </c>
      <c r="N80" s="4008"/>
      <c r="O80" s="2816"/>
      <c r="P80" s="2817"/>
      <c r="Q80" s="2818"/>
      <c r="R80" s="2885"/>
      <c r="S80" s="1324"/>
      <c r="T80" s="2845">
        <f>S80*Q80</f>
        <v>0</v>
      </c>
      <c r="U80" s="3831"/>
      <c r="V80" s="171"/>
      <c r="W80" s="173"/>
      <c r="X80" s="219"/>
      <c r="Y80" s="160"/>
      <c r="Z80" s="220"/>
      <c r="AA80" s="2845">
        <f>Z80*X80</f>
        <v>0</v>
      </c>
      <c r="AB80" s="4026"/>
      <c r="AC80" s="821"/>
      <c r="AD80" s="824"/>
      <c r="AE80" s="823"/>
      <c r="AF80" s="804"/>
      <c r="AG80" s="804"/>
      <c r="AH80" s="2845">
        <f>AG80*AE80</f>
        <v>0</v>
      </c>
      <c r="AI80" s="4011"/>
      <c r="AJ80" s="821"/>
      <c r="AK80" s="822"/>
      <c r="AL80" s="843"/>
      <c r="AM80" s="804"/>
      <c r="AN80" s="463"/>
      <c r="AO80" s="2845">
        <f>AN80*AL80</f>
        <v>0</v>
      </c>
      <c r="AP80" s="412"/>
    </row>
    <row r="81" spans="1:42" ht="18" hidden="1" customHeight="1" thickBot="1">
      <c r="A81" s="4049"/>
      <c r="B81" s="4021"/>
      <c r="C81" s="448"/>
      <c r="D81" s="449"/>
      <c r="E81" s="450"/>
      <c r="F81" s="451"/>
      <c r="G81" s="4008"/>
      <c r="H81" s="2762" t="s">
        <v>253</v>
      </c>
      <c r="I81" s="2851"/>
      <c r="J81" s="2827">
        <v>-6940</v>
      </c>
      <c r="K81" s="2884" t="s">
        <v>18</v>
      </c>
      <c r="L81" s="2885"/>
      <c r="M81" s="2845">
        <f>L81*J81</f>
        <v>0</v>
      </c>
      <c r="N81" s="4008"/>
      <c r="O81" s="2816"/>
      <c r="P81" s="2817"/>
      <c r="Q81" s="2818"/>
      <c r="R81" s="2885"/>
      <c r="S81" s="1324"/>
      <c r="T81" s="2845">
        <f>S81*Q81</f>
        <v>0</v>
      </c>
      <c r="U81" s="3831"/>
      <c r="V81" s="171"/>
      <c r="W81" s="173"/>
      <c r="X81" s="219"/>
      <c r="Y81" s="160"/>
      <c r="Z81" s="220"/>
      <c r="AA81" s="2845">
        <f>Z81*X81</f>
        <v>0</v>
      </c>
      <c r="AB81" s="4026"/>
      <c r="AC81" s="821"/>
      <c r="AD81" s="824"/>
      <c r="AE81" s="823"/>
      <c r="AF81" s="804"/>
      <c r="AG81" s="804"/>
      <c r="AH81" s="2845">
        <f>AG81*AE81</f>
        <v>0</v>
      </c>
      <c r="AI81" s="4011"/>
      <c r="AJ81" s="821"/>
      <c r="AK81" s="822"/>
      <c r="AL81" s="843"/>
      <c r="AM81" s="804"/>
      <c r="AN81" s="463"/>
      <c r="AO81" s="2845">
        <f>AN81*AL81</f>
        <v>0</v>
      </c>
      <c r="AP81" s="412"/>
    </row>
    <row r="82" spans="1:42" ht="18" hidden="1" customHeight="1" thickBot="1">
      <c r="A82" s="4049"/>
      <c r="B82" s="4021"/>
      <c r="C82" s="448"/>
      <c r="D82" s="449"/>
      <c r="E82" s="450"/>
      <c r="F82" s="451"/>
      <c r="G82" s="4008"/>
      <c r="H82" s="2830" t="s">
        <v>254</v>
      </c>
      <c r="I82" s="2883"/>
      <c r="J82" s="2832">
        <v>-7118</v>
      </c>
      <c r="K82" s="2884" t="s">
        <v>18</v>
      </c>
      <c r="L82" s="2885"/>
      <c r="M82" s="2845">
        <f>L82*J82</f>
        <v>0</v>
      </c>
      <c r="N82" s="4008"/>
      <c r="O82" s="2816"/>
      <c r="P82" s="2817"/>
      <c r="Q82" s="2818"/>
      <c r="R82" s="2885"/>
      <c r="S82" s="1324"/>
      <c r="T82" s="2845">
        <f>S82*Q82</f>
        <v>0</v>
      </c>
      <c r="U82" s="3831"/>
      <c r="V82" s="171"/>
      <c r="W82" s="173"/>
      <c r="X82" s="219"/>
      <c r="Y82" s="160"/>
      <c r="Z82" s="220"/>
      <c r="AA82" s="2845">
        <f>Z82*X82</f>
        <v>0</v>
      </c>
      <c r="AB82" s="4026"/>
      <c r="AC82" s="821"/>
      <c r="AD82" s="824"/>
      <c r="AE82" s="823"/>
      <c r="AF82" s="804"/>
      <c r="AG82" s="804"/>
      <c r="AH82" s="2845">
        <f>AG82*AE82</f>
        <v>0</v>
      </c>
      <c r="AI82" s="4011"/>
      <c r="AJ82" s="821"/>
      <c r="AK82" s="822"/>
      <c r="AL82" s="843"/>
      <c r="AM82" s="804"/>
      <c r="AN82" s="463"/>
      <c r="AO82" s="2845">
        <f>AN82*AL82</f>
        <v>0</v>
      </c>
      <c r="AP82" s="412"/>
    </row>
    <row r="83" spans="1:42" ht="18" hidden="1" customHeight="1" thickBot="1">
      <c r="A83" s="4049"/>
      <c r="B83" s="4021"/>
      <c r="C83" s="448"/>
      <c r="D83" s="449"/>
      <c r="E83" s="450"/>
      <c r="F83" s="451"/>
      <c r="G83" s="4008"/>
      <c r="H83" s="2762" t="s">
        <v>253</v>
      </c>
      <c r="I83" s="2851"/>
      <c r="J83" s="2827">
        <v>-7296</v>
      </c>
      <c r="K83" s="2884" t="s">
        <v>18</v>
      </c>
      <c r="L83" s="2885"/>
      <c r="M83" s="2845">
        <f>L83*J83</f>
        <v>0</v>
      </c>
      <c r="N83" s="4008"/>
      <c r="O83" s="2816"/>
      <c r="P83" s="2817"/>
      <c r="Q83" s="2818"/>
      <c r="R83" s="2885"/>
      <c r="S83" s="1324"/>
      <c r="T83" s="2845">
        <f>S83*Q83</f>
        <v>0</v>
      </c>
      <c r="U83" s="3831"/>
      <c r="V83" s="171"/>
      <c r="W83" s="173"/>
      <c r="X83" s="219"/>
      <c r="Y83" s="160"/>
      <c r="Z83" s="220"/>
      <c r="AA83" s="2845">
        <f>Z83*X83</f>
        <v>0</v>
      </c>
      <c r="AB83" s="4026"/>
      <c r="AC83" s="821"/>
      <c r="AD83" s="824"/>
      <c r="AE83" s="823"/>
      <c r="AF83" s="804"/>
      <c r="AG83" s="804"/>
      <c r="AH83" s="2845">
        <f>AG83*AE83</f>
        <v>0</v>
      </c>
      <c r="AI83" s="4011"/>
      <c r="AJ83" s="821"/>
      <c r="AK83" s="822"/>
      <c r="AL83" s="843"/>
      <c r="AM83" s="804"/>
      <c r="AN83" s="463"/>
      <c r="AO83" s="2845">
        <f>AN83*AL83</f>
        <v>0</v>
      </c>
      <c r="AP83" s="412"/>
    </row>
    <row r="84" spans="1:42" ht="18" hidden="1" customHeight="1" thickBot="1">
      <c r="A84" s="4049"/>
      <c r="B84" s="4021"/>
      <c r="C84" s="448"/>
      <c r="D84" s="449"/>
      <c r="E84" s="450"/>
      <c r="F84" s="451"/>
      <c r="G84" s="4008"/>
      <c r="H84" s="2830" t="s">
        <v>254</v>
      </c>
      <c r="I84" s="2883"/>
      <c r="J84" s="2832">
        <v>-7474</v>
      </c>
      <c r="K84" s="2884" t="s">
        <v>18</v>
      </c>
      <c r="L84" s="2885"/>
      <c r="M84" s="2845">
        <f>L84*J84</f>
        <v>0</v>
      </c>
      <c r="N84" s="4008"/>
      <c r="O84" s="2816"/>
      <c r="P84" s="2817"/>
      <c r="Q84" s="2818"/>
      <c r="R84" s="2885"/>
      <c r="S84" s="1324"/>
      <c r="T84" s="2845">
        <f>S84*Q84</f>
        <v>0</v>
      </c>
      <c r="U84" s="3831"/>
      <c r="V84" s="171"/>
      <c r="W84" s="173"/>
      <c r="X84" s="219"/>
      <c r="Y84" s="160"/>
      <c r="Z84" s="220"/>
      <c r="AA84" s="2845">
        <f>Z84*X84</f>
        <v>0</v>
      </c>
      <c r="AB84" s="4026"/>
      <c r="AC84" s="821"/>
      <c r="AD84" s="824"/>
      <c r="AE84" s="823"/>
      <c r="AF84" s="804"/>
      <c r="AG84" s="804"/>
      <c r="AH84" s="2845">
        <f>AG84*AE84</f>
        <v>0</v>
      </c>
      <c r="AI84" s="4011"/>
      <c r="AJ84" s="821"/>
      <c r="AK84" s="822"/>
      <c r="AL84" s="843"/>
      <c r="AM84" s="804"/>
      <c r="AN84" s="463"/>
      <c r="AO84" s="2845">
        <f>AN84*AL84</f>
        <v>0</v>
      </c>
      <c r="AP84" s="412"/>
    </row>
    <row r="85" spans="1:42" ht="18" hidden="1" customHeight="1" thickBot="1">
      <c r="A85" s="4049"/>
      <c r="B85" s="4021"/>
      <c r="C85" s="448"/>
      <c r="D85" s="449"/>
      <c r="E85" s="450"/>
      <c r="F85" s="451"/>
      <c r="G85" s="4008"/>
      <c r="H85" s="2762" t="s">
        <v>253</v>
      </c>
      <c r="I85" s="2851"/>
      <c r="J85" s="2827">
        <v>-7652</v>
      </c>
      <c r="K85" s="2884" t="s">
        <v>18</v>
      </c>
      <c r="L85" s="2885"/>
      <c r="M85" s="2845">
        <f>L85*J85</f>
        <v>0</v>
      </c>
      <c r="N85" s="4008"/>
      <c r="O85" s="2816"/>
      <c r="P85" s="2817"/>
      <c r="Q85" s="2818"/>
      <c r="R85" s="2885"/>
      <c r="S85" s="1324"/>
      <c r="T85" s="2845">
        <f>S85*Q85</f>
        <v>0</v>
      </c>
      <c r="U85" s="3831"/>
      <c r="V85" s="171"/>
      <c r="W85" s="173"/>
      <c r="X85" s="219"/>
      <c r="Y85" s="160"/>
      <c r="Z85" s="220"/>
      <c r="AA85" s="2845">
        <f>Z85*X85</f>
        <v>0</v>
      </c>
      <c r="AB85" s="4026"/>
      <c r="AC85" s="821"/>
      <c r="AD85" s="824"/>
      <c r="AE85" s="823"/>
      <c r="AF85" s="804"/>
      <c r="AG85" s="804"/>
      <c r="AH85" s="2845">
        <f>AG85*AE85</f>
        <v>0</v>
      </c>
      <c r="AI85" s="4011"/>
      <c r="AJ85" s="821"/>
      <c r="AK85" s="822"/>
      <c r="AL85" s="843"/>
      <c r="AM85" s="804"/>
      <c r="AN85" s="463"/>
      <c r="AO85" s="2845">
        <f>AN85*AL85</f>
        <v>0</v>
      </c>
      <c r="AP85" s="412"/>
    </row>
    <row r="86" spans="1:42" ht="18" hidden="1" customHeight="1" thickBot="1">
      <c r="A86" s="4049"/>
      <c r="B86" s="4021"/>
      <c r="C86" s="448"/>
      <c r="D86" s="449"/>
      <c r="E86" s="450"/>
      <c r="F86" s="451"/>
      <c r="G86" s="4008"/>
      <c r="H86" s="2830" t="s">
        <v>254</v>
      </c>
      <c r="I86" s="2883"/>
      <c r="J86" s="2832">
        <v>-7830</v>
      </c>
      <c r="K86" s="2884" t="s">
        <v>18</v>
      </c>
      <c r="L86" s="2885"/>
      <c r="M86" s="2845">
        <f>L86*J86</f>
        <v>0</v>
      </c>
      <c r="N86" s="4008"/>
      <c r="O86" s="2834"/>
      <c r="P86" s="2817"/>
      <c r="Q86" s="2818"/>
      <c r="R86" s="2885"/>
      <c r="S86" s="1324"/>
      <c r="T86" s="2845">
        <f>S86*Q86</f>
        <v>0</v>
      </c>
      <c r="U86" s="3831"/>
      <c r="V86" s="171"/>
      <c r="W86" s="173"/>
      <c r="X86" s="219"/>
      <c r="Y86" s="160"/>
      <c r="Z86" s="220"/>
      <c r="AA86" s="2845">
        <f>Z86*X86</f>
        <v>0</v>
      </c>
      <c r="AB86" s="4026"/>
      <c r="AC86" s="821"/>
      <c r="AD86" s="824"/>
      <c r="AE86" s="823"/>
      <c r="AF86" s="804"/>
      <c r="AG86" s="804"/>
      <c r="AH86" s="2845">
        <f>AG86*AE86</f>
        <v>0</v>
      </c>
      <c r="AI86" s="4011"/>
      <c r="AJ86" s="821"/>
      <c r="AK86" s="822"/>
      <c r="AL86" s="843"/>
      <c r="AM86" s="804"/>
      <c r="AN86" s="463"/>
      <c r="AO86" s="2845">
        <f>AN86*AL86</f>
        <v>0</v>
      </c>
      <c r="AP86" s="412"/>
    </row>
    <row r="87" spans="1:42" ht="18" hidden="1" customHeight="1" thickBot="1">
      <c r="A87" s="4049"/>
      <c r="B87" s="4021"/>
      <c r="C87" s="448"/>
      <c r="D87" s="449"/>
      <c r="E87" s="450"/>
      <c r="F87" s="451"/>
      <c r="G87" s="4008"/>
      <c r="H87" s="2762" t="s">
        <v>253</v>
      </c>
      <c r="I87" s="2851"/>
      <c r="J87" s="2827">
        <v>-8008</v>
      </c>
      <c r="K87" s="2884" t="s">
        <v>18</v>
      </c>
      <c r="L87" s="2885"/>
      <c r="M87" s="2845">
        <f>L87*J87</f>
        <v>0</v>
      </c>
      <c r="N87" s="4008"/>
      <c r="O87" s="2834"/>
      <c r="P87" s="2817"/>
      <c r="Q87" s="2818"/>
      <c r="R87" s="2885"/>
      <c r="S87" s="1324"/>
      <c r="T87" s="2845">
        <f>S87*Q87</f>
        <v>0</v>
      </c>
      <c r="U87" s="3831"/>
      <c r="V87" s="171"/>
      <c r="W87" s="173"/>
      <c r="X87" s="219"/>
      <c r="Y87" s="160"/>
      <c r="Z87" s="220"/>
      <c r="AA87" s="2845">
        <f>Z87*X87</f>
        <v>0</v>
      </c>
      <c r="AB87" s="4026"/>
      <c r="AC87" s="821"/>
      <c r="AD87" s="824"/>
      <c r="AE87" s="823"/>
      <c r="AF87" s="804"/>
      <c r="AG87" s="804"/>
      <c r="AH87" s="2845">
        <f>AG87*AE87</f>
        <v>0</v>
      </c>
      <c r="AI87" s="4011"/>
      <c r="AJ87" s="821"/>
      <c r="AK87" s="822"/>
      <c r="AL87" s="843"/>
      <c r="AM87" s="804"/>
      <c r="AN87" s="463"/>
      <c r="AO87" s="2845">
        <f>AN87*AL87</f>
        <v>0</v>
      </c>
      <c r="AP87" s="412"/>
    </row>
    <row r="88" spans="1:42" ht="18" hidden="1" customHeight="1" thickBot="1">
      <c r="A88" s="4049"/>
      <c r="B88" s="4021"/>
      <c r="C88" s="448"/>
      <c r="D88" s="449"/>
      <c r="E88" s="450"/>
      <c r="F88" s="451"/>
      <c r="G88" s="4008"/>
      <c r="H88" s="2830" t="s">
        <v>254</v>
      </c>
      <c r="I88" s="2883"/>
      <c r="J88" s="2832">
        <v>-8186</v>
      </c>
      <c r="K88" s="2884" t="s">
        <v>18</v>
      </c>
      <c r="L88" s="2885"/>
      <c r="M88" s="2845">
        <f>L88*J88</f>
        <v>0</v>
      </c>
      <c r="N88" s="4008"/>
      <c r="O88" s="2834"/>
      <c r="P88" s="2817"/>
      <c r="Q88" s="2818"/>
      <c r="R88" s="2885"/>
      <c r="S88" s="1324"/>
      <c r="T88" s="2845">
        <f>S88*Q88</f>
        <v>0</v>
      </c>
      <c r="U88" s="3831"/>
      <c r="V88" s="171"/>
      <c r="W88" s="173"/>
      <c r="X88" s="219"/>
      <c r="Y88" s="160"/>
      <c r="Z88" s="220"/>
      <c r="AA88" s="2845">
        <f>Z88*X88</f>
        <v>0</v>
      </c>
      <c r="AB88" s="4026"/>
      <c r="AC88" s="821"/>
      <c r="AD88" s="824"/>
      <c r="AE88" s="823"/>
      <c r="AF88" s="804"/>
      <c r="AG88" s="804"/>
      <c r="AH88" s="2845">
        <f>AG88*AE88</f>
        <v>0</v>
      </c>
      <c r="AI88" s="4011"/>
      <c r="AJ88" s="821"/>
      <c r="AK88" s="822"/>
      <c r="AL88" s="843"/>
      <c r="AM88" s="804"/>
      <c r="AN88" s="463"/>
      <c r="AO88" s="2845">
        <f>AN88*AL88</f>
        <v>0</v>
      </c>
      <c r="AP88" s="412"/>
    </row>
    <row r="89" spans="1:42" ht="18" hidden="1" customHeight="1" thickBot="1">
      <c r="A89" s="4049"/>
      <c r="B89" s="4021"/>
      <c r="C89" s="448"/>
      <c r="D89" s="449"/>
      <c r="E89" s="450"/>
      <c r="F89" s="451"/>
      <c r="G89" s="4008"/>
      <c r="H89" s="2762" t="s">
        <v>253</v>
      </c>
      <c r="I89" s="2851"/>
      <c r="J89" s="2827">
        <v>-8364</v>
      </c>
      <c r="K89" s="2884" t="s">
        <v>18</v>
      </c>
      <c r="L89" s="2885"/>
      <c r="M89" s="2845">
        <f>L89*J89</f>
        <v>0</v>
      </c>
      <c r="N89" s="4008"/>
      <c r="O89" s="2834"/>
      <c r="P89" s="2817"/>
      <c r="Q89" s="2818"/>
      <c r="R89" s="2885"/>
      <c r="S89" s="1324"/>
      <c r="T89" s="2845">
        <f>S89*Q89</f>
        <v>0</v>
      </c>
      <c r="U89" s="3831"/>
      <c r="V89" s="171"/>
      <c r="W89" s="173"/>
      <c r="X89" s="219"/>
      <c r="Y89" s="160"/>
      <c r="Z89" s="220"/>
      <c r="AA89" s="2845">
        <f>Z89*X89</f>
        <v>0</v>
      </c>
      <c r="AB89" s="4026"/>
      <c r="AC89" s="821"/>
      <c r="AD89" s="824"/>
      <c r="AE89" s="823"/>
      <c r="AF89" s="804"/>
      <c r="AG89" s="804"/>
      <c r="AH89" s="2845">
        <f>AG89*AE89</f>
        <v>0</v>
      </c>
      <c r="AI89" s="4011"/>
      <c r="AJ89" s="821"/>
      <c r="AK89" s="822"/>
      <c r="AL89" s="843"/>
      <c r="AM89" s="804"/>
      <c r="AN89" s="463"/>
      <c r="AO89" s="2845">
        <f>AN89*AL89</f>
        <v>0</v>
      </c>
      <c r="AP89" s="412"/>
    </row>
    <row r="90" spans="1:42" ht="18" hidden="1" customHeight="1" thickBot="1">
      <c r="A90" s="4049"/>
      <c r="B90" s="4021"/>
      <c r="C90" s="448"/>
      <c r="D90" s="449"/>
      <c r="E90" s="450"/>
      <c r="F90" s="451"/>
      <c r="G90" s="4008"/>
      <c r="H90" s="2830" t="s">
        <v>254</v>
      </c>
      <c r="I90" s="2883"/>
      <c r="J90" s="2832">
        <v>-8542</v>
      </c>
      <c r="K90" s="2884" t="s">
        <v>18</v>
      </c>
      <c r="L90" s="2885"/>
      <c r="M90" s="2845">
        <f>L90*J90</f>
        <v>0</v>
      </c>
      <c r="N90" s="4008"/>
      <c r="O90" s="2834"/>
      <c r="P90" s="2817"/>
      <c r="Q90" s="2818"/>
      <c r="R90" s="2885"/>
      <c r="S90" s="1324"/>
      <c r="T90" s="2845">
        <f>S90*Q90</f>
        <v>0</v>
      </c>
      <c r="U90" s="3831"/>
      <c r="V90" s="171"/>
      <c r="W90" s="173"/>
      <c r="X90" s="219"/>
      <c r="Y90" s="160"/>
      <c r="Z90" s="220"/>
      <c r="AA90" s="2845">
        <f>Z90*X90</f>
        <v>0</v>
      </c>
      <c r="AB90" s="4026"/>
      <c r="AC90" s="821"/>
      <c r="AD90" s="824"/>
      <c r="AE90" s="823"/>
      <c r="AF90" s="804"/>
      <c r="AG90" s="804"/>
      <c r="AH90" s="2845">
        <f>AG90*AE90</f>
        <v>0</v>
      </c>
      <c r="AI90" s="4011"/>
      <c r="AJ90" s="821"/>
      <c r="AK90" s="822"/>
      <c r="AL90" s="843"/>
      <c r="AM90" s="804"/>
      <c r="AN90" s="463"/>
      <c r="AO90" s="2845">
        <f>AN90*AL90</f>
        <v>0</v>
      </c>
      <c r="AP90" s="412"/>
    </row>
    <row r="91" spans="1:42" ht="18" hidden="1" customHeight="1" thickBot="1">
      <c r="A91" s="4049"/>
      <c r="B91" s="4021"/>
      <c r="C91" s="448"/>
      <c r="D91" s="449"/>
      <c r="E91" s="450"/>
      <c r="F91" s="451"/>
      <c r="G91" s="4008"/>
      <c r="H91" s="2762" t="s">
        <v>253</v>
      </c>
      <c r="I91" s="2851"/>
      <c r="J91" s="2827">
        <v>-8720</v>
      </c>
      <c r="K91" s="2884" t="s">
        <v>18</v>
      </c>
      <c r="L91" s="2885"/>
      <c r="M91" s="2845">
        <f>L91*J91</f>
        <v>0</v>
      </c>
      <c r="N91" s="4008"/>
      <c r="O91" s="2834"/>
      <c r="P91" s="2817"/>
      <c r="Q91" s="2818"/>
      <c r="R91" s="2885"/>
      <c r="S91" s="1324"/>
      <c r="T91" s="2845">
        <f>S91*Q91</f>
        <v>0</v>
      </c>
      <c r="U91" s="3831"/>
      <c r="V91" s="171"/>
      <c r="W91" s="173"/>
      <c r="X91" s="219"/>
      <c r="Y91" s="160"/>
      <c r="Z91" s="220"/>
      <c r="AA91" s="2845">
        <f>Z91*X91</f>
        <v>0</v>
      </c>
      <c r="AB91" s="4026"/>
      <c r="AC91" s="821"/>
      <c r="AD91" s="824"/>
      <c r="AE91" s="823"/>
      <c r="AF91" s="804"/>
      <c r="AG91" s="804"/>
      <c r="AH91" s="2845">
        <f>AG91*AE91</f>
        <v>0</v>
      </c>
      <c r="AI91" s="4011"/>
      <c r="AJ91" s="821"/>
      <c r="AK91" s="822"/>
      <c r="AL91" s="843"/>
      <c r="AM91" s="804"/>
      <c r="AN91" s="463"/>
      <c r="AO91" s="2845">
        <f>AN91*AL91</f>
        <v>0</v>
      </c>
      <c r="AP91" s="412"/>
    </row>
    <row r="92" spans="1:42" ht="18" hidden="1" customHeight="1" thickBot="1">
      <c r="A92" s="4049"/>
      <c r="B92" s="4021"/>
      <c r="C92" s="448"/>
      <c r="D92" s="449"/>
      <c r="E92" s="450"/>
      <c r="F92" s="451"/>
      <c r="G92" s="4008"/>
      <c r="H92" s="2830" t="s">
        <v>254</v>
      </c>
      <c r="I92" s="2883"/>
      <c r="J92" s="2832">
        <v>-8898</v>
      </c>
      <c r="K92" s="2884" t="s">
        <v>18</v>
      </c>
      <c r="L92" s="2885"/>
      <c r="M92" s="2845">
        <f>L92*J92</f>
        <v>0</v>
      </c>
      <c r="N92" s="4008"/>
      <c r="O92" s="2834"/>
      <c r="P92" s="2817"/>
      <c r="Q92" s="2818"/>
      <c r="R92" s="2885"/>
      <c r="S92" s="1324"/>
      <c r="T92" s="2845">
        <f>S92*Q92</f>
        <v>0</v>
      </c>
      <c r="U92" s="3831"/>
      <c r="V92" s="171"/>
      <c r="W92" s="173"/>
      <c r="X92" s="219"/>
      <c r="Y92" s="160"/>
      <c r="Z92" s="220"/>
      <c r="AA92" s="2845">
        <f>Z92*X92</f>
        <v>0</v>
      </c>
      <c r="AB92" s="4026"/>
      <c r="AC92" s="821"/>
      <c r="AD92" s="824"/>
      <c r="AE92" s="823"/>
      <c r="AF92" s="804"/>
      <c r="AG92" s="804"/>
      <c r="AH92" s="2845">
        <f>AG92*AE92</f>
        <v>0</v>
      </c>
      <c r="AI92" s="4011"/>
      <c r="AJ92" s="821"/>
      <c r="AK92" s="822"/>
      <c r="AL92" s="843"/>
      <c r="AM92" s="804"/>
      <c r="AN92" s="463"/>
      <c r="AO92" s="2845">
        <f>AN92*AL92</f>
        <v>0</v>
      </c>
      <c r="AP92" s="412"/>
    </row>
    <row r="93" spans="1:42" ht="18" hidden="1" customHeight="1" thickBot="1">
      <c r="A93" s="4050"/>
      <c r="B93" s="4022"/>
      <c r="C93" s="454"/>
      <c r="D93" s="455"/>
      <c r="E93" s="456"/>
      <c r="F93" s="457"/>
      <c r="G93" s="4009"/>
      <c r="H93" s="2887" t="s">
        <v>253</v>
      </c>
      <c r="I93" s="2888"/>
      <c r="J93" s="2889">
        <v>-9076</v>
      </c>
      <c r="K93" s="2884" t="s">
        <v>18</v>
      </c>
      <c r="L93" s="2886"/>
      <c r="M93" s="2845">
        <f>L93*J93</f>
        <v>0</v>
      </c>
      <c r="N93" s="4009"/>
      <c r="O93" s="2834"/>
      <c r="P93" s="2817"/>
      <c r="Q93" s="2818"/>
      <c r="R93" s="2885"/>
      <c r="S93" s="1326"/>
      <c r="T93" s="2845">
        <f>S93*Q93</f>
        <v>0</v>
      </c>
      <c r="U93" s="4024"/>
      <c r="V93" s="952"/>
      <c r="W93" s="981"/>
      <c r="X93" s="977"/>
      <c r="Y93" s="269"/>
      <c r="Z93" s="222"/>
      <c r="AA93" s="2845">
        <f>Z93*X93</f>
        <v>0</v>
      </c>
      <c r="AB93" s="4027"/>
      <c r="AC93" s="821"/>
      <c r="AD93" s="824"/>
      <c r="AE93" s="823"/>
      <c r="AF93" s="804"/>
      <c r="AG93" s="825"/>
      <c r="AH93" s="2845">
        <f>AG93*AE93</f>
        <v>0</v>
      </c>
      <c r="AI93" s="4012"/>
      <c r="AJ93" s="821"/>
      <c r="AK93" s="822"/>
      <c r="AL93" s="843"/>
      <c r="AM93" s="804"/>
      <c r="AN93" s="469"/>
      <c r="AO93" s="2845">
        <f>AN93*AL93</f>
        <v>0</v>
      </c>
      <c r="AP93" s="412"/>
    </row>
    <row r="94" spans="1:42" ht="18" customHeight="1" thickBot="1">
      <c r="A94" s="3631" t="s">
        <v>34</v>
      </c>
      <c r="B94" s="3598"/>
      <c r="C94" s="442"/>
      <c r="D94" s="443"/>
      <c r="E94" s="444"/>
      <c r="F94" s="566"/>
      <c r="G94" s="4018" t="s">
        <v>611</v>
      </c>
      <c r="H94" s="2824" t="s">
        <v>222</v>
      </c>
      <c r="I94" s="2890"/>
      <c r="J94" s="4241">
        <v>33</v>
      </c>
      <c r="K94" s="2826" t="s">
        <v>18</v>
      </c>
      <c r="L94" s="2891" t="s">
        <v>744</v>
      </c>
      <c r="M94" s="2845">
        <f>L94*J94</f>
        <v>2970</v>
      </c>
      <c r="N94" s="4015" t="s">
        <v>496</v>
      </c>
      <c r="O94" s="3464" t="s">
        <v>497</v>
      </c>
      <c r="P94" s="3465"/>
      <c r="Q94" s="4270">
        <v>12</v>
      </c>
      <c r="R94" s="2892" t="s">
        <v>18</v>
      </c>
      <c r="S94" s="1975" t="s">
        <v>98</v>
      </c>
      <c r="T94" s="2845">
        <f>S94*Q94</f>
        <v>1440</v>
      </c>
      <c r="U94" s="4098" t="s">
        <v>750</v>
      </c>
      <c r="V94" s="3463" t="s">
        <v>749</v>
      </c>
      <c r="W94" s="3202"/>
      <c r="X94" s="4316">
        <v>1242</v>
      </c>
      <c r="Y94" s="3203" t="s">
        <v>163</v>
      </c>
      <c r="Z94" s="245" t="s">
        <v>324</v>
      </c>
      <c r="AA94" s="2845">
        <f>Z94*X94</f>
        <v>3726</v>
      </c>
      <c r="AB94" s="4089" t="s">
        <v>636</v>
      </c>
      <c r="AC94" s="2966" t="s">
        <v>637</v>
      </c>
      <c r="AD94" s="629" t="s">
        <v>224</v>
      </c>
      <c r="AE94" s="4321">
        <v>7</v>
      </c>
      <c r="AF94" s="630" t="s">
        <v>638</v>
      </c>
      <c r="AG94" s="801" t="s">
        <v>601</v>
      </c>
      <c r="AH94" s="2845">
        <f>AG94*AE94</f>
        <v>1610</v>
      </c>
      <c r="AI94" s="4080" t="s">
        <v>631</v>
      </c>
      <c r="AJ94" s="2922" t="s">
        <v>610</v>
      </c>
      <c r="AK94" s="2923" t="s">
        <v>25</v>
      </c>
      <c r="AL94" s="4330">
        <v>36</v>
      </c>
      <c r="AM94" s="2924" t="s">
        <v>18</v>
      </c>
      <c r="AN94" s="801" t="s">
        <v>117</v>
      </c>
      <c r="AO94" s="2845">
        <f>AN94*AL94</f>
        <v>1440</v>
      </c>
    </row>
    <row r="95" spans="1:42" ht="18" customHeight="1" thickBot="1">
      <c r="A95" s="4013"/>
      <c r="B95" s="4021"/>
      <c r="C95" s="448"/>
      <c r="D95" s="449"/>
      <c r="E95" s="450"/>
      <c r="F95" s="567"/>
      <c r="G95" s="4019"/>
      <c r="H95" s="2762" t="s">
        <v>141</v>
      </c>
      <c r="I95" s="2838" t="s">
        <v>99</v>
      </c>
      <c r="J95" s="2827">
        <v>3</v>
      </c>
      <c r="K95" s="2766" t="s">
        <v>18</v>
      </c>
      <c r="L95" s="2835" t="s">
        <v>295</v>
      </c>
      <c r="M95" s="2845">
        <f>L95*J95</f>
        <v>465</v>
      </c>
      <c r="N95" s="4016"/>
      <c r="O95" s="2893" t="s">
        <v>498</v>
      </c>
      <c r="P95" s="3466"/>
      <c r="Q95" s="4269">
        <v>18</v>
      </c>
      <c r="R95" s="2894" t="s">
        <v>18</v>
      </c>
      <c r="S95" s="1507" t="s">
        <v>119</v>
      </c>
      <c r="T95" s="2845">
        <f>S95*Q95</f>
        <v>2340</v>
      </c>
      <c r="U95" s="4099"/>
      <c r="V95" s="3204" t="s">
        <v>176</v>
      </c>
      <c r="W95" s="3012"/>
      <c r="X95" s="3205">
        <v>10</v>
      </c>
      <c r="Y95" s="3206" t="s">
        <v>163</v>
      </c>
      <c r="Z95" s="248"/>
      <c r="AA95" s="2845">
        <f>Z95*X95</f>
        <v>0</v>
      </c>
      <c r="AB95" s="4090"/>
      <c r="AC95" s="2967" t="s">
        <v>639</v>
      </c>
      <c r="AD95" s="2968"/>
      <c r="AE95" s="2969">
        <v>6</v>
      </c>
      <c r="AF95" s="641" t="s">
        <v>18</v>
      </c>
      <c r="AG95" s="807" t="s">
        <v>105</v>
      </c>
      <c r="AH95" s="2845">
        <f>AG95*AE95</f>
        <v>1080</v>
      </c>
      <c r="AI95" s="4081"/>
      <c r="AJ95" s="2925" t="s">
        <v>17</v>
      </c>
      <c r="AK95" s="2926" t="s">
        <v>28</v>
      </c>
      <c r="AL95" s="2927">
        <v>6</v>
      </c>
      <c r="AM95" s="2928" t="s">
        <v>18</v>
      </c>
      <c r="AN95" s="807" t="s">
        <v>120</v>
      </c>
      <c r="AO95" s="2845">
        <f>AN95*AL95</f>
        <v>1260</v>
      </c>
    </row>
    <row r="96" spans="1:42" ht="18" customHeight="1" thickBot="1">
      <c r="A96" s="4013"/>
      <c r="B96" s="4021"/>
      <c r="C96" s="448"/>
      <c r="D96" s="449"/>
      <c r="E96" s="450"/>
      <c r="F96" s="567"/>
      <c r="G96" s="4019"/>
      <c r="H96" s="2762" t="s">
        <v>314</v>
      </c>
      <c r="I96" s="2838" t="s">
        <v>310</v>
      </c>
      <c r="J96" s="2827">
        <v>2</v>
      </c>
      <c r="K96" s="2766" t="s">
        <v>95</v>
      </c>
      <c r="L96" s="2835" t="s">
        <v>105</v>
      </c>
      <c r="M96" s="2845">
        <f>L96*J96</f>
        <v>360</v>
      </c>
      <c r="N96" s="4016"/>
      <c r="O96" s="2893" t="s">
        <v>304</v>
      </c>
      <c r="P96" s="3466"/>
      <c r="Q96" s="3467">
        <v>6</v>
      </c>
      <c r="R96" s="2894" t="s">
        <v>18</v>
      </c>
      <c r="S96" s="1507" t="s">
        <v>120</v>
      </c>
      <c r="T96" s="2845">
        <f>S96*Q96</f>
        <v>1260</v>
      </c>
      <c r="U96" s="4099"/>
      <c r="V96" s="3151"/>
      <c r="W96" s="3152"/>
      <c r="X96" s="3154"/>
      <c r="Y96" s="3153"/>
      <c r="Z96" s="248"/>
      <c r="AA96" s="2845">
        <f>Z96*X96</f>
        <v>0</v>
      </c>
      <c r="AB96" s="4090"/>
      <c r="AC96" s="2967" t="s">
        <v>640</v>
      </c>
      <c r="AD96" s="2968" t="s">
        <v>641</v>
      </c>
      <c r="AE96" s="4320">
        <v>4</v>
      </c>
      <c r="AF96" s="641" t="s">
        <v>18</v>
      </c>
      <c r="AG96" s="807" t="s">
        <v>164</v>
      </c>
      <c r="AH96" s="2845">
        <f>AG96*AE96</f>
        <v>240</v>
      </c>
      <c r="AI96" s="4081"/>
      <c r="AJ96" s="2925" t="s">
        <v>29</v>
      </c>
      <c r="AK96" s="2926" t="s">
        <v>21</v>
      </c>
      <c r="AL96" s="2927">
        <v>3</v>
      </c>
      <c r="AM96" s="2928" t="s">
        <v>18</v>
      </c>
      <c r="AN96" s="807" t="s">
        <v>117</v>
      </c>
      <c r="AO96" s="2845">
        <f>AN96*AL96</f>
        <v>120</v>
      </c>
    </row>
    <row r="97" spans="1:42" ht="18" customHeight="1" thickBot="1">
      <c r="A97" s="4013"/>
      <c r="B97" s="4021"/>
      <c r="C97" s="448"/>
      <c r="D97" s="449"/>
      <c r="E97" s="450"/>
      <c r="F97" s="567"/>
      <c r="G97" s="4019"/>
      <c r="H97" s="2762"/>
      <c r="I97" s="2838"/>
      <c r="J97" s="2827"/>
      <c r="K97" s="2766"/>
      <c r="L97" s="2835"/>
      <c r="M97" s="2845">
        <f>L97*J97</f>
        <v>0</v>
      </c>
      <c r="N97" s="4016"/>
      <c r="O97" s="2893" t="s">
        <v>499</v>
      </c>
      <c r="P97" s="2895"/>
      <c r="Q97" s="2896">
        <v>2</v>
      </c>
      <c r="R97" s="2894" t="s">
        <v>94</v>
      </c>
      <c r="S97" s="1507" t="s">
        <v>117</v>
      </c>
      <c r="T97" s="2845">
        <f>S97*Q97</f>
        <v>80</v>
      </c>
      <c r="U97" s="4099"/>
      <c r="V97" s="3151"/>
      <c r="W97" s="3152"/>
      <c r="X97" s="3154"/>
      <c r="Y97" s="3155"/>
      <c r="Z97" s="248"/>
      <c r="AA97" s="2845">
        <f>Z97*X97</f>
        <v>0</v>
      </c>
      <c r="AB97" s="4090"/>
      <c r="AC97" s="2970" t="s">
        <v>141</v>
      </c>
      <c r="AD97" s="639" t="s">
        <v>99</v>
      </c>
      <c r="AE97" s="2971">
        <v>2</v>
      </c>
      <c r="AF97" s="641" t="s">
        <v>18</v>
      </c>
      <c r="AG97" s="807" t="s">
        <v>295</v>
      </c>
      <c r="AH97" s="2845">
        <f>AG97*AE97</f>
        <v>310</v>
      </c>
      <c r="AI97" s="4081"/>
      <c r="AJ97" s="2925" t="s">
        <v>600</v>
      </c>
      <c r="AK97" s="2926" t="s">
        <v>21</v>
      </c>
      <c r="AL97" s="2927">
        <v>2</v>
      </c>
      <c r="AM97" s="2928" t="s">
        <v>18</v>
      </c>
      <c r="AN97" s="807" t="s">
        <v>119</v>
      </c>
      <c r="AO97" s="2845">
        <f>AN97*AL97</f>
        <v>260</v>
      </c>
    </row>
    <row r="98" spans="1:42" ht="18" customHeight="1" thickBot="1">
      <c r="A98" s="4013"/>
      <c r="B98" s="4021"/>
      <c r="C98" s="448"/>
      <c r="D98" s="449"/>
      <c r="E98" s="450"/>
      <c r="F98" s="567"/>
      <c r="G98" s="4019"/>
      <c r="H98" s="2762"/>
      <c r="I98" s="2838"/>
      <c r="J98" s="2828"/>
      <c r="K98" s="2766"/>
      <c r="L98" s="2835"/>
      <c r="M98" s="2845">
        <f>L98*J98</f>
        <v>0</v>
      </c>
      <c r="N98" s="4016"/>
      <c r="O98" s="2897" t="s">
        <v>190</v>
      </c>
      <c r="P98" s="2898"/>
      <c r="Q98" s="2896">
        <v>1</v>
      </c>
      <c r="R98" s="2899" t="s">
        <v>94</v>
      </c>
      <c r="S98" s="1507" t="s">
        <v>100</v>
      </c>
      <c r="T98" s="2845">
        <f>S98*Q98</f>
        <v>150</v>
      </c>
      <c r="U98" s="4099"/>
      <c r="V98" s="3151"/>
      <c r="W98" s="3152"/>
      <c r="X98" s="3154"/>
      <c r="Y98" s="3156"/>
      <c r="Z98" s="248"/>
      <c r="AA98" s="2845">
        <f>Z98*X98</f>
        <v>0</v>
      </c>
      <c r="AB98" s="4090"/>
      <c r="AC98" s="2970" t="s">
        <v>286</v>
      </c>
      <c r="AD98" s="639"/>
      <c r="AE98" s="2971">
        <v>1</v>
      </c>
      <c r="AF98" s="641" t="s">
        <v>18</v>
      </c>
      <c r="AG98" s="807" t="s">
        <v>276</v>
      </c>
      <c r="AH98" s="2845">
        <f>AG98*AE98</f>
        <v>220</v>
      </c>
      <c r="AI98" s="4081"/>
      <c r="AJ98" s="2925" t="s">
        <v>350</v>
      </c>
      <c r="AK98" s="4333" t="s">
        <v>787</v>
      </c>
      <c r="AL98" s="4324">
        <v>9</v>
      </c>
      <c r="AM98" s="4334" t="s">
        <v>788</v>
      </c>
      <c r="AN98" s="807" t="s">
        <v>124</v>
      </c>
      <c r="AO98" s="2845">
        <f>AN98*AL98</f>
        <v>2250</v>
      </c>
    </row>
    <row r="99" spans="1:42" ht="18" customHeight="1" thickBot="1">
      <c r="A99" s="4013"/>
      <c r="B99" s="4021"/>
      <c r="C99" s="448"/>
      <c r="D99" s="449"/>
      <c r="E99" s="450"/>
      <c r="F99" s="567"/>
      <c r="G99" s="4019"/>
      <c r="H99" s="2762"/>
      <c r="I99" s="2838"/>
      <c r="J99" s="2827"/>
      <c r="K99" s="2770"/>
      <c r="L99" s="2835"/>
      <c r="M99" s="2845">
        <f>L99*J99</f>
        <v>0</v>
      </c>
      <c r="N99" s="4016"/>
      <c r="O99" s="2893" t="s">
        <v>103</v>
      </c>
      <c r="P99" s="2900"/>
      <c r="Q99" s="2896">
        <v>1</v>
      </c>
      <c r="R99" s="2894" t="s">
        <v>95</v>
      </c>
      <c r="S99" s="1507" t="s">
        <v>98</v>
      </c>
      <c r="T99" s="2845">
        <f>S99*Q99</f>
        <v>120</v>
      </c>
      <c r="U99" s="4099"/>
      <c r="V99" s="3157"/>
      <c r="W99" s="3158"/>
      <c r="X99" s="3159"/>
      <c r="Y99" s="3160"/>
      <c r="Z99" s="248"/>
      <c r="AA99" s="2845">
        <f>Z99*X99</f>
        <v>0</v>
      </c>
      <c r="AB99" s="4090"/>
      <c r="AC99" s="2970" t="s">
        <v>642</v>
      </c>
      <c r="AD99" s="639"/>
      <c r="AE99" s="2972">
        <v>0.5</v>
      </c>
      <c r="AF99" s="2973" t="s">
        <v>18</v>
      </c>
      <c r="AG99" s="807" t="s">
        <v>173</v>
      </c>
      <c r="AH99" s="2845">
        <f>AG99*AE99</f>
        <v>47.5</v>
      </c>
      <c r="AI99" s="4081"/>
      <c r="AJ99" s="2925"/>
      <c r="AK99" s="2926"/>
      <c r="AL99" s="2927"/>
      <c r="AM99" s="2929"/>
      <c r="AN99" s="464"/>
      <c r="AO99" s="2845">
        <f>AN99*AL99</f>
        <v>0</v>
      </c>
    </row>
    <row r="100" spans="1:42" ht="18" customHeight="1" thickBot="1">
      <c r="A100" s="4013"/>
      <c r="B100" s="4021"/>
      <c r="C100" s="448"/>
      <c r="D100" s="449"/>
      <c r="E100" s="450"/>
      <c r="F100" s="567"/>
      <c r="G100" s="4019"/>
      <c r="H100" s="2830"/>
      <c r="I100" s="2839"/>
      <c r="J100" s="2840"/>
      <c r="K100" s="2841"/>
      <c r="L100" s="2835"/>
      <c r="M100" s="2845">
        <f>L100*J100</f>
        <v>0</v>
      </c>
      <c r="N100" s="4016"/>
      <c r="O100" s="2901"/>
      <c r="P100" s="2902"/>
      <c r="Q100" s="2903"/>
      <c r="R100" s="2904"/>
      <c r="S100" s="1507"/>
      <c r="T100" s="2845">
        <f>S100*Q100</f>
        <v>0</v>
      </c>
      <c r="U100" s="4099"/>
      <c r="V100" s="3157"/>
      <c r="W100" s="3158"/>
      <c r="X100" s="3159"/>
      <c r="Y100" s="3160"/>
      <c r="Z100" s="248"/>
      <c r="AA100" s="2845">
        <f>Z100*X100</f>
        <v>0</v>
      </c>
      <c r="AB100" s="4090"/>
      <c r="AC100" s="4322" t="s">
        <v>784</v>
      </c>
      <c r="AD100" s="4323" t="s">
        <v>785</v>
      </c>
      <c r="AE100" s="4324">
        <v>2</v>
      </c>
      <c r="AF100" s="4325" t="s">
        <v>786</v>
      </c>
      <c r="AG100" s="807"/>
      <c r="AH100" s="2845">
        <f>AG100*AE100</f>
        <v>0</v>
      </c>
      <c r="AI100" s="4081"/>
      <c r="AJ100" s="2930"/>
      <c r="AK100" s="2931"/>
      <c r="AL100" s="2932"/>
      <c r="AM100" s="2933"/>
      <c r="AN100" s="464"/>
      <c r="AO100" s="2845">
        <f>AN100*AL100</f>
        <v>0</v>
      </c>
    </row>
    <row r="101" spans="1:42" ht="18" hidden="1" customHeight="1" thickBot="1">
      <c r="A101" s="4013"/>
      <c r="B101" s="4021"/>
      <c r="C101" s="448"/>
      <c r="D101" s="449"/>
      <c r="E101" s="450"/>
      <c r="F101" s="567"/>
      <c r="G101" s="4019"/>
      <c r="H101" s="2816"/>
      <c r="I101" s="2817"/>
      <c r="J101" s="2818"/>
      <c r="K101" s="2817"/>
      <c r="L101" s="2835"/>
      <c r="M101" s="2845">
        <f>L101*J101</f>
        <v>0</v>
      </c>
      <c r="N101" s="4016"/>
      <c r="O101" s="2905"/>
      <c r="P101" s="2906"/>
      <c r="Q101" s="2907"/>
      <c r="R101" s="2908"/>
      <c r="S101" s="1507"/>
      <c r="T101" s="2845">
        <f>S101*Q101</f>
        <v>0</v>
      </c>
      <c r="U101" s="4099"/>
      <c r="V101" s="3161"/>
      <c r="W101" s="3162"/>
      <c r="X101" s="3163"/>
      <c r="Y101" s="3164"/>
      <c r="Z101" s="248"/>
      <c r="AA101" s="2845">
        <f>Z101*X101</f>
        <v>0</v>
      </c>
      <c r="AB101" s="4090"/>
      <c r="AC101" s="2974"/>
      <c r="AD101" s="2975"/>
      <c r="AE101" s="2976"/>
      <c r="AF101" s="2977"/>
      <c r="AG101" s="807"/>
      <c r="AH101" s="2845">
        <f>AG101*AE101</f>
        <v>0</v>
      </c>
      <c r="AI101" s="4081"/>
      <c r="AJ101" s="2934"/>
      <c r="AK101" s="2934"/>
      <c r="AL101" s="2935"/>
      <c r="AM101" s="2936"/>
      <c r="AN101" s="464"/>
      <c r="AO101" s="2845">
        <f>AN101*AL101</f>
        <v>0</v>
      </c>
    </row>
    <row r="102" spans="1:42" ht="18" hidden="1" customHeight="1" thickBot="1">
      <c r="A102" s="4013"/>
      <c r="B102" s="4021"/>
      <c r="C102" s="448"/>
      <c r="D102" s="449"/>
      <c r="E102" s="450"/>
      <c r="F102" s="567"/>
      <c r="G102" s="4019"/>
      <c r="H102" s="2816"/>
      <c r="I102" s="2817"/>
      <c r="J102" s="2818"/>
      <c r="K102" s="2817"/>
      <c r="L102" s="2835"/>
      <c r="M102" s="2845">
        <f>L102*J102</f>
        <v>0</v>
      </c>
      <c r="N102" s="4016"/>
      <c r="O102" s="2905"/>
      <c r="P102" s="2906"/>
      <c r="Q102" s="2907"/>
      <c r="R102" s="2908"/>
      <c r="S102" s="1507"/>
      <c r="T102" s="2845">
        <f>S102*Q102</f>
        <v>0</v>
      </c>
      <c r="U102" s="4099"/>
      <c r="V102" s="3161"/>
      <c r="W102" s="3162"/>
      <c r="X102" s="3163"/>
      <c r="Y102" s="3164"/>
      <c r="Z102" s="248"/>
      <c r="AA102" s="2845">
        <f>Z102*X102</f>
        <v>0</v>
      </c>
      <c r="AB102" s="4090"/>
      <c r="AC102" s="2974"/>
      <c r="AD102" s="2975"/>
      <c r="AE102" s="2976"/>
      <c r="AF102" s="2977"/>
      <c r="AG102" s="807"/>
      <c r="AH102" s="2845">
        <f>AG102*AE102</f>
        <v>0</v>
      </c>
      <c r="AI102" s="4081"/>
      <c r="AJ102" s="2937"/>
      <c r="AK102" s="2937"/>
      <c r="AL102" s="2938"/>
      <c r="AM102" s="2939"/>
      <c r="AN102" s="464"/>
      <c r="AO102" s="2845">
        <f>AN102*AL102</f>
        <v>0</v>
      </c>
    </row>
    <row r="103" spans="1:42" ht="18" hidden="1" customHeight="1" thickBot="1">
      <c r="A103" s="4013"/>
      <c r="B103" s="4021"/>
      <c r="C103" s="448"/>
      <c r="D103" s="449"/>
      <c r="E103" s="450"/>
      <c r="F103" s="567"/>
      <c r="G103" s="4019"/>
      <c r="H103" s="2816"/>
      <c r="I103" s="2817"/>
      <c r="J103" s="2818"/>
      <c r="K103" s="2817"/>
      <c r="L103" s="2835"/>
      <c r="M103" s="2845">
        <f>L103*J103</f>
        <v>0</v>
      </c>
      <c r="N103" s="4016"/>
      <c r="O103" s="2905"/>
      <c r="P103" s="2906"/>
      <c r="Q103" s="2907"/>
      <c r="R103" s="2908"/>
      <c r="S103" s="1507"/>
      <c r="T103" s="2845">
        <f>S103*Q103</f>
        <v>0</v>
      </c>
      <c r="U103" s="4099"/>
      <c r="V103" s="3161"/>
      <c r="W103" s="3162"/>
      <c r="X103" s="3163"/>
      <c r="Y103" s="3164"/>
      <c r="Z103" s="248"/>
      <c r="AA103" s="2845">
        <f>Z103*X103</f>
        <v>0</v>
      </c>
      <c r="AB103" s="4090"/>
      <c r="AC103" s="2974"/>
      <c r="AD103" s="2975"/>
      <c r="AE103" s="2976"/>
      <c r="AF103" s="2977"/>
      <c r="AG103" s="807"/>
      <c r="AH103" s="2845">
        <f>AG103*AE103</f>
        <v>0</v>
      </c>
      <c r="AI103" s="4081"/>
      <c r="AJ103" s="2937"/>
      <c r="AK103" s="2937"/>
      <c r="AL103" s="2938"/>
      <c r="AM103" s="2939"/>
      <c r="AN103" s="464"/>
      <c r="AO103" s="2845">
        <f>AN103*AL103</f>
        <v>0</v>
      </c>
    </row>
    <row r="104" spans="1:42" ht="18" hidden="1" customHeight="1" thickBot="1">
      <c r="A104" s="4013"/>
      <c r="B104" s="4021"/>
      <c r="C104" s="448"/>
      <c r="D104" s="449"/>
      <c r="E104" s="450"/>
      <c r="F104" s="567"/>
      <c r="G104" s="4019"/>
      <c r="H104" s="2816"/>
      <c r="I104" s="2817"/>
      <c r="J104" s="2818"/>
      <c r="K104" s="2817"/>
      <c r="L104" s="2835"/>
      <c r="M104" s="2845">
        <f>L104*J104</f>
        <v>0</v>
      </c>
      <c r="N104" s="4016"/>
      <c r="O104" s="2905"/>
      <c r="P104" s="2906"/>
      <c r="Q104" s="2907"/>
      <c r="R104" s="2908"/>
      <c r="S104" s="1507"/>
      <c r="T104" s="2845">
        <f>S104*Q104</f>
        <v>0</v>
      </c>
      <c r="U104" s="4099"/>
      <c r="V104" s="3161"/>
      <c r="W104" s="3162"/>
      <c r="X104" s="3163"/>
      <c r="Y104" s="3164"/>
      <c r="Z104" s="248"/>
      <c r="AA104" s="2845">
        <f>Z104*X104</f>
        <v>0</v>
      </c>
      <c r="AB104" s="4090"/>
      <c r="AC104" s="2974"/>
      <c r="AD104" s="2975"/>
      <c r="AE104" s="2976"/>
      <c r="AF104" s="2977"/>
      <c r="AG104" s="807"/>
      <c r="AH104" s="2845">
        <f>AG104*AE104</f>
        <v>0</v>
      </c>
      <c r="AI104" s="4081"/>
      <c r="AJ104" s="2937"/>
      <c r="AK104" s="2937"/>
      <c r="AL104" s="2938"/>
      <c r="AM104" s="2939"/>
      <c r="AN104" s="464"/>
      <c r="AO104" s="2845">
        <f>AN104*AL104</f>
        <v>0</v>
      </c>
    </row>
    <row r="105" spans="1:42" ht="18" hidden="1" customHeight="1" thickBot="1">
      <c r="A105" s="4013"/>
      <c r="B105" s="4021"/>
      <c r="C105" s="448"/>
      <c r="D105" s="449"/>
      <c r="E105" s="450"/>
      <c r="F105" s="567"/>
      <c r="G105" s="4019"/>
      <c r="H105" s="2816"/>
      <c r="I105" s="2817"/>
      <c r="J105" s="2818"/>
      <c r="K105" s="2817"/>
      <c r="L105" s="2835"/>
      <c r="M105" s="2845">
        <f>L105*J105</f>
        <v>0</v>
      </c>
      <c r="N105" s="4016"/>
      <c r="O105" s="2905"/>
      <c r="P105" s="2906"/>
      <c r="Q105" s="2907"/>
      <c r="R105" s="2908"/>
      <c r="S105" s="1507"/>
      <c r="T105" s="2845">
        <f>S105*Q105</f>
        <v>0</v>
      </c>
      <c r="U105" s="4099"/>
      <c r="V105" s="3161"/>
      <c r="W105" s="3162"/>
      <c r="X105" s="3163"/>
      <c r="Y105" s="3164"/>
      <c r="Z105" s="248"/>
      <c r="AA105" s="2845">
        <f>Z105*X105</f>
        <v>0</v>
      </c>
      <c r="AB105" s="4090"/>
      <c r="AC105" s="2974"/>
      <c r="AD105" s="2975"/>
      <c r="AE105" s="2976"/>
      <c r="AF105" s="2977"/>
      <c r="AG105" s="807"/>
      <c r="AH105" s="2845">
        <f>AG105*AE105</f>
        <v>0</v>
      </c>
      <c r="AI105" s="4081"/>
      <c r="AJ105" s="2937"/>
      <c r="AK105" s="2937"/>
      <c r="AL105" s="2938"/>
      <c r="AM105" s="2939"/>
      <c r="AN105" s="464"/>
      <c r="AO105" s="2845">
        <f>AN105*AL105</f>
        <v>0</v>
      </c>
    </row>
    <row r="106" spans="1:42" ht="18" hidden="1" customHeight="1" thickBot="1">
      <c r="A106" s="4013"/>
      <c r="B106" s="4021"/>
      <c r="C106" s="448"/>
      <c r="D106" s="449"/>
      <c r="E106" s="450"/>
      <c r="F106" s="567"/>
      <c r="G106" s="4019"/>
      <c r="H106" s="2816"/>
      <c r="I106" s="2817"/>
      <c r="J106" s="2818"/>
      <c r="K106" s="2817"/>
      <c r="L106" s="2835"/>
      <c r="M106" s="2845">
        <f>L106*J106</f>
        <v>0</v>
      </c>
      <c r="N106" s="4016"/>
      <c r="O106" s="2905"/>
      <c r="P106" s="2906"/>
      <c r="Q106" s="2907"/>
      <c r="R106" s="2908"/>
      <c r="S106" s="1507"/>
      <c r="T106" s="2845">
        <f>S106*Q106</f>
        <v>0</v>
      </c>
      <c r="U106" s="4099"/>
      <c r="V106" s="3161"/>
      <c r="W106" s="3162"/>
      <c r="X106" s="3163"/>
      <c r="Y106" s="3164"/>
      <c r="Z106" s="248"/>
      <c r="AA106" s="2845">
        <f>Z106*X106</f>
        <v>0</v>
      </c>
      <c r="AB106" s="4090"/>
      <c r="AC106" s="2974"/>
      <c r="AD106" s="2975"/>
      <c r="AE106" s="2976"/>
      <c r="AF106" s="2977"/>
      <c r="AG106" s="807"/>
      <c r="AH106" s="2845">
        <f>AG106*AE106</f>
        <v>0</v>
      </c>
      <c r="AI106" s="4081"/>
      <c r="AJ106" s="2937"/>
      <c r="AK106" s="2937"/>
      <c r="AL106" s="2938"/>
      <c r="AM106" s="2939"/>
      <c r="AN106" s="464"/>
      <c r="AO106" s="2845">
        <f>AN106*AL106</f>
        <v>0</v>
      </c>
    </row>
    <row r="107" spans="1:42" ht="18" hidden="1" customHeight="1" thickBot="1">
      <c r="A107" s="4013"/>
      <c r="B107" s="4021"/>
      <c r="C107" s="448"/>
      <c r="D107" s="449"/>
      <c r="E107" s="450"/>
      <c r="F107" s="567"/>
      <c r="G107" s="4019"/>
      <c r="H107" s="2816"/>
      <c r="I107" s="2817"/>
      <c r="J107" s="2818"/>
      <c r="K107" s="2817"/>
      <c r="L107" s="2835"/>
      <c r="M107" s="2845">
        <f>L107*J107</f>
        <v>0</v>
      </c>
      <c r="N107" s="4016"/>
      <c r="O107" s="2905"/>
      <c r="P107" s="2906"/>
      <c r="Q107" s="2907"/>
      <c r="R107" s="2908"/>
      <c r="S107" s="1507"/>
      <c r="T107" s="2845">
        <f>S107*Q107</f>
        <v>0</v>
      </c>
      <c r="U107" s="4099"/>
      <c r="V107" s="3161"/>
      <c r="W107" s="3162"/>
      <c r="X107" s="3163"/>
      <c r="Y107" s="3164"/>
      <c r="Z107" s="248"/>
      <c r="AA107" s="2845">
        <f>Z107*X107</f>
        <v>0</v>
      </c>
      <c r="AB107" s="4090"/>
      <c r="AC107" s="2974"/>
      <c r="AD107" s="2975"/>
      <c r="AE107" s="2976"/>
      <c r="AF107" s="2977"/>
      <c r="AG107" s="807"/>
      <c r="AH107" s="2845">
        <f>AG107*AE107</f>
        <v>0</v>
      </c>
      <c r="AI107" s="4081"/>
      <c r="AJ107" s="2937"/>
      <c r="AK107" s="2937"/>
      <c r="AL107" s="2938"/>
      <c r="AM107" s="2939"/>
      <c r="AN107" s="464"/>
      <c r="AO107" s="2845">
        <f>AN107*AL107</f>
        <v>0</v>
      </c>
    </row>
    <row r="108" spans="1:42" ht="18" hidden="1" customHeight="1" thickBot="1">
      <c r="A108" s="4014"/>
      <c r="B108" s="4022"/>
      <c r="C108" s="454"/>
      <c r="D108" s="455"/>
      <c r="E108" s="456"/>
      <c r="F108" s="568"/>
      <c r="G108" s="4020"/>
      <c r="H108" s="2820"/>
      <c r="I108" s="2821"/>
      <c r="J108" s="2822"/>
      <c r="K108" s="2821"/>
      <c r="L108" s="2837"/>
      <c r="M108" s="2845">
        <f>L108*J108</f>
        <v>0</v>
      </c>
      <c r="N108" s="4017"/>
      <c r="O108" s="2909"/>
      <c r="P108" s="2910"/>
      <c r="Q108" s="2911"/>
      <c r="R108" s="2912"/>
      <c r="S108" s="1979"/>
      <c r="T108" s="2845">
        <f>S108*Q108</f>
        <v>0</v>
      </c>
      <c r="U108" s="4100"/>
      <c r="V108" s="3165"/>
      <c r="W108" s="3166"/>
      <c r="X108" s="3167"/>
      <c r="Y108" s="3168"/>
      <c r="Z108" s="249"/>
      <c r="AA108" s="2845">
        <f>Z108*X108</f>
        <v>0</v>
      </c>
      <c r="AB108" s="4091"/>
      <c r="AC108" s="2978"/>
      <c r="AD108" s="2979"/>
      <c r="AE108" s="2980"/>
      <c r="AF108" s="2981"/>
      <c r="AG108" s="829"/>
      <c r="AH108" s="2845">
        <f>AG108*AE108</f>
        <v>0</v>
      </c>
      <c r="AI108" s="4082"/>
      <c r="AJ108" s="2940"/>
      <c r="AK108" s="2940"/>
      <c r="AL108" s="2941"/>
      <c r="AM108" s="2942"/>
      <c r="AN108" s="473"/>
      <c r="AO108" s="2845">
        <f>AN108*AL108</f>
        <v>0</v>
      </c>
    </row>
    <row r="109" spans="1:42" ht="18" hidden="1" customHeight="1" thickBot="1">
      <c r="A109" s="3631" t="s">
        <v>45</v>
      </c>
      <c r="B109" s="3598"/>
      <c r="C109" s="442"/>
      <c r="D109" s="443"/>
      <c r="E109" s="444"/>
      <c r="F109" s="445"/>
      <c r="G109" s="4007"/>
      <c r="H109" s="2913"/>
      <c r="I109" s="2881"/>
      <c r="J109" s="2882"/>
      <c r="K109" s="2881"/>
      <c r="L109" s="2891"/>
      <c r="M109" s="2845">
        <f>L109*J109</f>
        <v>0</v>
      </c>
      <c r="N109" s="4007"/>
      <c r="O109" s="2880"/>
      <c r="P109" s="2881"/>
      <c r="Q109" s="2882"/>
      <c r="R109" s="2891"/>
      <c r="S109" s="1239"/>
      <c r="T109" s="2845">
        <f>S109*Q109</f>
        <v>0</v>
      </c>
      <c r="U109" s="4023"/>
      <c r="V109" s="2144"/>
      <c r="W109" s="969"/>
      <c r="X109" s="977"/>
      <c r="Y109" s="269"/>
      <c r="Z109" s="245"/>
      <c r="AA109" s="2845">
        <f>Z109*X109</f>
        <v>0</v>
      </c>
      <c r="AB109" s="4010"/>
      <c r="AC109" s="831"/>
      <c r="AD109" s="834"/>
      <c r="AE109" s="833"/>
      <c r="AF109" s="801"/>
      <c r="AG109" s="801"/>
      <c r="AH109" s="2845">
        <f>AG109*AE109</f>
        <v>0</v>
      </c>
      <c r="AI109" s="4035"/>
      <c r="AJ109" s="831"/>
      <c r="AK109" s="832"/>
      <c r="AL109" s="880"/>
      <c r="AM109" s="799"/>
      <c r="AN109" s="461"/>
      <c r="AO109" s="2845">
        <f>AN109*AL109</f>
        <v>0</v>
      </c>
      <c r="AP109" s="412"/>
    </row>
    <row r="110" spans="1:42" ht="18" hidden="1" customHeight="1" thickBot="1">
      <c r="A110" s="4013"/>
      <c r="B110" s="4021"/>
      <c r="C110" s="448"/>
      <c r="D110" s="449"/>
      <c r="E110" s="450"/>
      <c r="F110" s="451"/>
      <c r="G110" s="4008"/>
      <c r="H110" s="2816"/>
      <c r="I110" s="2817"/>
      <c r="J110" s="2818"/>
      <c r="K110" s="2817"/>
      <c r="L110" s="2835"/>
      <c r="M110" s="2845">
        <f>L110*J110</f>
        <v>0</v>
      </c>
      <c r="N110" s="4008"/>
      <c r="O110" s="2834"/>
      <c r="P110" s="2817"/>
      <c r="Q110" s="2818"/>
      <c r="R110" s="2835"/>
      <c r="S110" s="1212"/>
      <c r="T110" s="2845">
        <f>S110*Q110</f>
        <v>0</v>
      </c>
      <c r="U110" s="3831"/>
      <c r="V110" s="171"/>
      <c r="W110" s="173"/>
      <c r="X110" s="219"/>
      <c r="Y110" s="160"/>
      <c r="Z110" s="248"/>
      <c r="AA110" s="2845">
        <f>Z110*X110</f>
        <v>0</v>
      </c>
      <c r="AB110" s="4011"/>
      <c r="AC110" s="821"/>
      <c r="AD110" s="824"/>
      <c r="AE110" s="823"/>
      <c r="AF110" s="807"/>
      <c r="AG110" s="807"/>
      <c r="AH110" s="2845">
        <f>AG110*AE110</f>
        <v>0</v>
      </c>
      <c r="AI110" s="4011"/>
      <c r="AJ110" s="821"/>
      <c r="AK110" s="822"/>
      <c r="AL110" s="843"/>
      <c r="AM110" s="804"/>
      <c r="AN110" s="464"/>
      <c r="AO110" s="2845">
        <f>AN110*AL110</f>
        <v>0</v>
      </c>
      <c r="AP110" s="412"/>
    </row>
    <row r="111" spans="1:42" ht="18" hidden="1" customHeight="1" thickBot="1">
      <c r="A111" s="4013"/>
      <c r="B111" s="4021"/>
      <c r="C111" s="448"/>
      <c r="D111" s="449"/>
      <c r="E111" s="450"/>
      <c r="F111" s="451"/>
      <c r="G111" s="4008"/>
      <c r="H111" s="2816"/>
      <c r="I111" s="2817"/>
      <c r="J111" s="2818"/>
      <c r="K111" s="2817"/>
      <c r="L111" s="2835"/>
      <c r="M111" s="2845">
        <f>L111*J111</f>
        <v>0</v>
      </c>
      <c r="N111" s="4008"/>
      <c r="O111" s="2834"/>
      <c r="P111" s="2817"/>
      <c r="Q111" s="2818"/>
      <c r="R111" s="2835"/>
      <c r="S111" s="1212"/>
      <c r="T111" s="2845">
        <f>S111*Q111</f>
        <v>0</v>
      </c>
      <c r="U111" s="3831"/>
      <c r="V111" s="171"/>
      <c r="W111" s="173"/>
      <c r="X111" s="219"/>
      <c r="Y111" s="160"/>
      <c r="Z111" s="248"/>
      <c r="AA111" s="2845">
        <f>Z111*X111</f>
        <v>0</v>
      </c>
      <c r="AB111" s="4011"/>
      <c r="AC111" s="821"/>
      <c r="AD111" s="824"/>
      <c r="AE111" s="823"/>
      <c r="AF111" s="807"/>
      <c r="AG111" s="807"/>
      <c r="AH111" s="2845">
        <f>AG111*AE111</f>
        <v>0</v>
      </c>
      <c r="AI111" s="4011"/>
      <c r="AJ111" s="821"/>
      <c r="AK111" s="822"/>
      <c r="AL111" s="843"/>
      <c r="AM111" s="804"/>
      <c r="AN111" s="464"/>
      <c r="AO111" s="2845">
        <f>AN111*AL111</f>
        <v>0</v>
      </c>
      <c r="AP111" s="412"/>
    </row>
    <row r="112" spans="1:42" ht="18" hidden="1" customHeight="1" thickBot="1">
      <c r="A112" s="4013"/>
      <c r="B112" s="4021"/>
      <c r="C112" s="448"/>
      <c r="D112" s="449"/>
      <c r="E112" s="450"/>
      <c r="F112" s="451"/>
      <c r="G112" s="4008"/>
      <c r="H112" s="2816"/>
      <c r="I112" s="2817"/>
      <c r="J112" s="2818"/>
      <c r="K112" s="2817"/>
      <c r="L112" s="2835"/>
      <c r="M112" s="2845">
        <f>L112*J112</f>
        <v>0</v>
      </c>
      <c r="N112" s="4008"/>
      <c r="O112" s="2834"/>
      <c r="P112" s="2817"/>
      <c r="Q112" s="2818"/>
      <c r="R112" s="2835"/>
      <c r="S112" s="1212"/>
      <c r="T112" s="2845">
        <f>S112*Q112</f>
        <v>0</v>
      </c>
      <c r="U112" s="3831"/>
      <c r="V112" s="171"/>
      <c r="W112" s="173"/>
      <c r="X112" s="219"/>
      <c r="Y112" s="160"/>
      <c r="Z112" s="248"/>
      <c r="AA112" s="2845">
        <f>Z112*X112</f>
        <v>0</v>
      </c>
      <c r="AB112" s="4011"/>
      <c r="AC112" s="821"/>
      <c r="AD112" s="824"/>
      <c r="AE112" s="823"/>
      <c r="AF112" s="807"/>
      <c r="AG112" s="807"/>
      <c r="AH112" s="2845">
        <f>AG112*AE112</f>
        <v>0</v>
      </c>
      <c r="AI112" s="4011"/>
      <c r="AJ112" s="821"/>
      <c r="AK112" s="822"/>
      <c r="AL112" s="843"/>
      <c r="AM112" s="804"/>
      <c r="AN112" s="464"/>
      <c r="AO112" s="2845">
        <f>AN112*AL112</f>
        <v>0</v>
      </c>
      <c r="AP112" s="412"/>
    </row>
    <row r="113" spans="1:42" ht="18" hidden="1" customHeight="1" thickBot="1">
      <c r="A113" s="4013"/>
      <c r="B113" s="4021"/>
      <c r="C113" s="448"/>
      <c r="D113" s="449"/>
      <c r="E113" s="450"/>
      <c r="F113" s="451"/>
      <c r="G113" s="4008"/>
      <c r="H113" s="2816"/>
      <c r="I113" s="2817"/>
      <c r="J113" s="2818"/>
      <c r="K113" s="2817"/>
      <c r="L113" s="2835"/>
      <c r="M113" s="2845">
        <f>L113*J113</f>
        <v>0</v>
      </c>
      <c r="N113" s="4008"/>
      <c r="O113" s="2834"/>
      <c r="P113" s="2817"/>
      <c r="Q113" s="2818"/>
      <c r="R113" s="2835"/>
      <c r="S113" s="1212"/>
      <c r="T113" s="2845">
        <f>S113*Q113</f>
        <v>0</v>
      </c>
      <c r="U113" s="3831"/>
      <c r="V113" s="171"/>
      <c r="W113" s="173"/>
      <c r="X113" s="219"/>
      <c r="Y113" s="160"/>
      <c r="Z113" s="248"/>
      <c r="AA113" s="2845">
        <f>Z113*X113</f>
        <v>0</v>
      </c>
      <c r="AB113" s="4011"/>
      <c r="AC113" s="821"/>
      <c r="AD113" s="824"/>
      <c r="AE113" s="823"/>
      <c r="AF113" s="807"/>
      <c r="AG113" s="807"/>
      <c r="AH113" s="2845">
        <f>AG113*AE113</f>
        <v>0</v>
      </c>
      <c r="AI113" s="4011"/>
      <c r="AJ113" s="821"/>
      <c r="AK113" s="822"/>
      <c r="AL113" s="843"/>
      <c r="AM113" s="804"/>
      <c r="AN113" s="464"/>
      <c r="AO113" s="2845">
        <f>AN113*AL113</f>
        <v>0</v>
      </c>
      <c r="AP113" s="412"/>
    </row>
    <row r="114" spans="1:42" ht="18" hidden="1" customHeight="1" thickBot="1">
      <c r="A114" s="4013"/>
      <c r="B114" s="4021"/>
      <c r="C114" s="448"/>
      <c r="D114" s="449"/>
      <c r="E114" s="450"/>
      <c r="F114" s="451"/>
      <c r="G114" s="4008"/>
      <c r="H114" s="2816"/>
      <c r="I114" s="2817"/>
      <c r="J114" s="2818"/>
      <c r="K114" s="2817"/>
      <c r="L114" s="2835"/>
      <c r="M114" s="2845">
        <f>L114*J114</f>
        <v>0</v>
      </c>
      <c r="N114" s="4008"/>
      <c r="O114" s="2834"/>
      <c r="P114" s="2817"/>
      <c r="Q114" s="2818"/>
      <c r="R114" s="2835"/>
      <c r="S114" s="1212"/>
      <c r="T114" s="2845">
        <f>S114*Q114</f>
        <v>0</v>
      </c>
      <c r="U114" s="3831"/>
      <c r="V114" s="171"/>
      <c r="W114" s="173"/>
      <c r="X114" s="219"/>
      <c r="Y114" s="160"/>
      <c r="Z114" s="248"/>
      <c r="AA114" s="2845">
        <f>Z114*X114</f>
        <v>0</v>
      </c>
      <c r="AB114" s="4011"/>
      <c r="AC114" s="821"/>
      <c r="AD114" s="824"/>
      <c r="AE114" s="823"/>
      <c r="AF114" s="807"/>
      <c r="AG114" s="807"/>
      <c r="AH114" s="2845">
        <f>AG114*AE114</f>
        <v>0</v>
      </c>
      <c r="AI114" s="4011"/>
      <c r="AJ114" s="821"/>
      <c r="AK114" s="822"/>
      <c r="AL114" s="843"/>
      <c r="AM114" s="804"/>
      <c r="AN114" s="464"/>
      <c r="AO114" s="2845">
        <f>AN114*AL114</f>
        <v>0</v>
      </c>
      <c r="AP114" s="412"/>
    </row>
    <row r="115" spans="1:42" ht="18" hidden="1" customHeight="1" thickBot="1">
      <c r="A115" s="4013"/>
      <c r="B115" s="4021"/>
      <c r="C115" s="448"/>
      <c r="D115" s="449"/>
      <c r="E115" s="450"/>
      <c r="F115" s="451"/>
      <c r="G115" s="4008"/>
      <c r="H115" s="2816"/>
      <c r="I115" s="2817"/>
      <c r="J115" s="2818"/>
      <c r="K115" s="2817"/>
      <c r="L115" s="2835"/>
      <c r="M115" s="2845">
        <f>L115*J115</f>
        <v>0</v>
      </c>
      <c r="N115" s="4008"/>
      <c r="O115" s="2834"/>
      <c r="P115" s="2817"/>
      <c r="Q115" s="2818"/>
      <c r="R115" s="2835"/>
      <c r="S115" s="1212"/>
      <c r="T115" s="2845">
        <f>S115*Q115</f>
        <v>0</v>
      </c>
      <c r="U115" s="3831"/>
      <c r="V115" s="171"/>
      <c r="W115" s="173"/>
      <c r="X115" s="219"/>
      <c r="Y115" s="160"/>
      <c r="Z115" s="248"/>
      <c r="AA115" s="2845">
        <f>Z115*X115</f>
        <v>0</v>
      </c>
      <c r="AB115" s="4011"/>
      <c r="AC115" s="821"/>
      <c r="AD115" s="824"/>
      <c r="AE115" s="823"/>
      <c r="AF115" s="807"/>
      <c r="AG115" s="807"/>
      <c r="AH115" s="2845">
        <f>AG115*AE115</f>
        <v>0</v>
      </c>
      <c r="AI115" s="4011"/>
      <c r="AJ115" s="821"/>
      <c r="AK115" s="822"/>
      <c r="AL115" s="843"/>
      <c r="AM115" s="804"/>
      <c r="AN115" s="464"/>
      <c r="AO115" s="2845">
        <f>AN115*AL115</f>
        <v>0</v>
      </c>
      <c r="AP115" s="412"/>
    </row>
    <row r="116" spans="1:42" ht="18" hidden="1" customHeight="1" thickBot="1">
      <c r="A116" s="4013"/>
      <c r="B116" s="4021"/>
      <c r="C116" s="448"/>
      <c r="D116" s="449"/>
      <c r="E116" s="450"/>
      <c r="F116" s="451"/>
      <c r="G116" s="4008"/>
      <c r="H116" s="2816"/>
      <c r="I116" s="2817"/>
      <c r="J116" s="2818"/>
      <c r="K116" s="2817"/>
      <c r="L116" s="2835"/>
      <c r="M116" s="2845">
        <f>L116*J116</f>
        <v>0</v>
      </c>
      <c r="N116" s="4008"/>
      <c r="O116" s="2834"/>
      <c r="P116" s="2817"/>
      <c r="Q116" s="2818"/>
      <c r="R116" s="2835"/>
      <c r="S116" s="1212"/>
      <c r="T116" s="2845">
        <f>S116*Q116</f>
        <v>0</v>
      </c>
      <c r="U116" s="3831"/>
      <c r="V116" s="171"/>
      <c r="W116" s="173"/>
      <c r="X116" s="219"/>
      <c r="Y116" s="160"/>
      <c r="Z116" s="248"/>
      <c r="AA116" s="2845">
        <f>Z116*X116</f>
        <v>0</v>
      </c>
      <c r="AB116" s="4011"/>
      <c r="AC116" s="821"/>
      <c r="AD116" s="824"/>
      <c r="AE116" s="823"/>
      <c r="AF116" s="807"/>
      <c r="AG116" s="807"/>
      <c r="AH116" s="2845">
        <f>AG116*AE116</f>
        <v>0</v>
      </c>
      <c r="AI116" s="4011"/>
      <c r="AJ116" s="821"/>
      <c r="AK116" s="822"/>
      <c r="AL116" s="843"/>
      <c r="AM116" s="804"/>
      <c r="AN116" s="464"/>
      <c r="AO116" s="2845">
        <f>AN116*AL116</f>
        <v>0</v>
      </c>
      <c r="AP116" s="412"/>
    </row>
    <row r="117" spans="1:42" ht="18" hidden="1" customHeight="1" thickBot="1">
      <c r="A117" s="4013"/>
      <c r="B117" s="4021"/>
      <c r="C117" s="448"/>
      <c r="D117" s="449"/>
      <c r="E117" s="450"/>
      <c r="F117" s="451"/>
      <c r="G117" s="4008"/>
      <c r="H117" s="2816"/>
      <c r="I117" s="2817"/>
      <c r="J117" s="2818"/>
      <c r="K117" s="2817"/>
      <c r="L117" s="2835"/>
      <c r="M117" s="2845">
        <f>L117*J117</f>
        <v>0</v>
      </c>
      <c r="N117" s="4008"/>
      <c r="O117" s="2834"/>
      <c r="P117" s="2817"/>
      <c r="Q117" s="2818"/>
      <c r="R117" s="2835"/>
      <c r="S117" s="1212"/>
      <c r="T117" s="2845">
        <f>S117*Q117</f>
        <v>0</v>
      </c>
      <c r="U117" s="3831"/>
      <c r="V117" s="171"/>
      <c r="W117" s="173"/>
      <c r="X117" s="219"/>
      <c r="Y117" s="160"/>
      <c r="Z117" s="248"/>
      <c r="AA117" s="2845">
        <f>Z117*X117</f>
        <v>0</v>
      </c>
      <c r="AB117" s="4011"/>
      <c r="AC117" s="821"/>
      <c r="AD117" s="824"/>
      <c r="AE117" s="823"/>
      <c r="AF117" s="807"/>
      <c r="AG117" s="807"/>
      <c r="AH117" s="2845">
        <f>AG117*AE117</f>
        <v>0</v>
      </c>
      <c r="AI117" s="4011"/>
      <c r="AJ117" s="821"/>
      <c r="AK117" s="822"/>
      <c r="AL117" s="843"/>
      <c r="AM117" s="804"/>
      <c r="AN117" s="464"/>
      <c r="AO117" s="2845">
        <f>AN117*AL117</f>
        <v>0</v>
      </c>
      <c r="AP117" s="412"/>
    </row>
    <row r="118" spans="1:42" ht="18" hidden="1" customHeight="1" thickBot="1">
      <c r="A118" s="4013"/>
      <c r="B118" s="4021"/>
      <c r="C118" s="448"/>
      <c r="D118" s="449"/>
      <c r="E118" s="450"/>
      <c r="F118" s="451"/>
      <c r="G118" s="4008"/>
      <c r="H118" s="2816"/>
      <c r="I118" s="2817"/>
      <c r="J118" s="2818"/>
      <c r="K118" s="2817"/>
      <c r="L118" s="2835"/>
      <c r="M118" s="2845">
        <f>L118*J118</f>
        <v>0</v>
      </c>
      <c r="N118" s="4008"/>
      <c r="O118" s="2834"/>
      <c r="P118" s="2817"/>
      <c r="Q118" s="2818"/>
      <c r="R118" s="2835"/>
      <c r="S118" s="1212"/>
      <c r="T118" s="2845">
        <f>S118*Q118</f>
        <v>0</v>
      </c>
      <c r="U118" s="3831"/>
      <c r="V118" s="171"/>
      <c r="W118" s="173"/>
      <c r="X118" s="219"/>
      <c r="Y118" s="160"/>
      <c r="Z118" s="248"/>
      <c r="AA118" s="2845">
        <f>Z118*X118</f>
        <v>0</v>
      </c>
      <c r="AB118" s="4011"/>
      <c r="AC118" s="821"/>
      <c r="AD118" s="824"/>
      <c r="AE118" s="823"/>
      <c r="AF118" s="807"/>
      <c r="AG118" s="807"/>
      <c r="AH118" s="2845">
        <f>AG118*AE118</f>
        <v>0</v>
      </c>
      <c r="AI118" s="4011"/>
      <c r="AJ118" s="821"/>
      <c r="AK118" s="822"/>
      <c r="AL118" s="843"/>
      <c r="AM118" s="804"/>
      <c r="AN118" s="464"/>
      <c r="AO118" s="2845">
        <f>AN118*AL118</f>
        <v>0</v>
      </c>
      <c r="AP118" s="412"/>
    </row>
    <row r="119" spans="1:42" ht="18" hidden="1" customHeight="1" thickBot="1">
      <c r="A119" s="4013"/>
      <c r="B119" s="4021"/>
      <c r="C119" s="448"/>
      <c r="D119" s="449"/>
      <c r="E119" s="450"/>
      <c r="F119" s="451"/>
      <c r="G119" s="4008"/>
      <c r="H119" s="2816"/>
      <c r="I119" s="2817"/>
      <c r="J119" s="2818"/>
      <c r="K119" s="2817"/>
      <c r="L119" s="2835"/>
      <c r="M119" s="2845">
        <f>L119*J119</f>
        <v>0</v>
      </c>
      <c r="N119" s="4008"/>
      <c r="O119" s="2834"/>
      <c r="P119" s="2817"/>
      <c r="Q119" s="2818"/>
      <c r="R119" s="2835"/>
      <c r="S119" s="1212"/>
      <c r="T119" s="2845">
        <f>S119*Q119</f>
        <v>0</v>
      </c>
      <c r="U119" s="3831"/>
      <c r="V119" s="171"/>
      <c r="W119" s="173"/>
      <c r="X119" s="219"/>
      <c r="Y119" s="160"/>
      <c r="Z119" s="248"/>
      <c r="AA119" s="2845">
        <f>Z119*X119</f>
        <v>0</v>
      </c>
      <c r="AB119" s="4011"/>
      <c r="AC119" s="821"/>
      <c r="AD119" s="824"/>
      <c r="AE119" s="823"/>
      <c r="AF119" s="807"/>
      <c r="AG119" s="807"/>
      <c r="AH119" s="2845">
        <f>AG119*AE119</f>
        <v>0</v>
      </c>
      <c r="AI119" s="4011"/>
      <c r="AJ119" s="821"/>
      <c r="AK119" s="822"/>
      <c r="AL119" s="843"/>
      <c r="AM119" s="804"/>
      <c r="AN119" s="464"/>
      <c r="AO119" s="2845">
        <f>AN119*AL119</f>
        <v>0</v>
      </c>
      <c r="AP119" s="412"/>
    </row>
    <row r="120" spans="1:42" ht="18" hidden="1" customHeight="1" thickBot="1">
      <c r="A120" s="4013"/>
      <c r="B120" s="4021"/>
      <c r="C120" s="448"/>
      <c r="D120" s="449"/>
      <c r="E120" s="450"/>
      <c r="F120" s="451"/>
      <c r="G120" s="4008"/>
      <c r="H120" s="2816"/>
      <c r="I120" s="2817"/>
      <c r="J120" s="2818"/>
      <c r="K120" s="2817"/>
      <c r="L120" s="2835"/>
      <c r="M120" s="2845">
        <f>L120*J120</f>
        <v>0</v>
      </c>
      <c r="N120" s="4008"/>
      <c r="O120" s="2834"/>
      <c r="P120" s="2817"/>
      <c r="Q120" s="2818"/>
      <c r="R120" s="2835"/>
      <c r="S120" s="1212"/>
      <c r="T120" s="2845">
        <f>S120*Q120</f>
        <v>0</v>
      </c>
      <c r="U120" s="3831"/>
      <c r="V120" s="171"/>
      <c r="W120" s="173"/>
      <c r="X120" s="219"/>
      <c r="Y120" s="160"/>
      <c r="Z120" s="248"/>
      <c r="AA120" s="2845">
        <f>Z120*X120</f>
        <v>0</v>
      </c>
      <c r="AB120" s="4011"/>
      <c r="AC120" s="821"/>
      <c r="AD120" s="824"/>
      <c r="AE120" s="823"/>
      <c r="AF120" s="807"/>
      <c r="AG120" s="807"/>
      <c r="AH120" s="2845">
        <f>AG120*AE120</f>
        <v>0</v>
      </c>
      <c r="AI120" s="4011"/>
      <c r="AJ120" s="821"/>
      <c r="AK120" s="822"/>
      <c r="AL120" s="843"/>
      <c r="AM120" s="804"/>
      <c r="AN120" s="464"/>
      <c r="AO120" s="2845">
        <f>AN120*AL120</f>
        <v>0</v>
      </c>
      <c r="AP120" s="412"/>
    </row>
    <row r="121" spans="1:42" ht="18" hidden="1" customHeight="1" thickBot="1">
      <c r="A121" s="4013"/>
      <c r="B121" s="4021"/>
      <c r="C121" s="448"/>
      <c r="D121" s="449"/>
      <c r="E121" s="450"/>
      <c r="F121" s="451"/>
      <c r="G121" s="4008"/>
      <c r="H121" s="2816"/>
      <c r="I121" s="2817"/>
      <c r="J121" s="2818"/>
      <c r="K121" s="2817"/>
      <c r="L121" s="2835"/>
      <c r="M121" s="2845">
        <f>L121*J121</f>
        <v>0</v>
      </c>
      <c r="N121" s="4008"/>
      <c r="O121" s="2834"/>
      <c r="P121" s="2817"/>
      <c r="Q121" s="2818"/>
      <c r="R121" s="2835"/>
      <c r="S121" s="1212"/>
      <c r="T121" s="2845">
        <f>S121*Q121</f>
        <v>0</v>
      </c>
      <c r="U121" s="3831"/>
      <c r="V121" s="171"/>
      <c r="W121" s="173"/>
      <c r="X121" s="219"/>
      <c r="Y121" s="160"/>
      <c r="Z121" s="248"/>
      <c r="AA121" s="2845">
        <f>Z121*X121</f>
        <v>0</v>
      </c>
      <c r="AB121" s="4011"/>
      <c r="AC121" s="821"/>
      <c r="AD121" s="824"/>
      <c r="AE121" s="823"/>
      <c r="AF121" s="807"/>
      <c r="AG121" s="807"/>
      <c r="AH121" s="2845">
        <f>AG121*AE121</f>
        <v>0</v>
      </c>
      <c r="AI121" s="4011"/>
      <c r="AJ121" s="821"/>
      <c r="AK121" s="822"/>
      <c r="AL121" s="843"/>
      <c r="AM121" s="804"/>
      <c r="AN121" s="464"/>
      <c r="AO121" s="2845">
        <f>AN121*AL121</f>
        <v>0</v>
      </c>
      <c r="AP121" s="412"/>
    </row>
    <row r="122" spans="1:42" ht="18" hidden="1" customHeight="1" thickBot="1">
      <c r="A122" s="4013"/>
      <c r="B122" s="4021"/>
      <c r="C122" s="448"/>
      <c r="D122" s="449"/>
      <c r="E122" s="450"/>
      <c r="F122" s="451"/>
      <c r="G122" s="4008"/>
      <c r="H122" s="2816"/>
      <c r="I122" s="2817"/>
      <c r="J122" s="2818"/>
      <c r="K122" s="2817"/>
      <c r="L122" s="2835"/>
      <c r="M122" s="2845">
        <f>L122*J122</f>
        <v>0</v>
      </c>
      <c r="N122" s="4008"/>
      <c r="O122" s="2834"/>
      <c r="P122" s="2817"/>
      <c r="Q122" s="2818"/>
      <c r="R122" s="2835"/>
      <c r="S122" s="1212"/>
      <c r="T122" s="2845">
        <f>S122*Q122</f>
        <v>0</v>
      </c>
      <c r="U122" s="3831"/>
      <c r="V122" s="171"/>
      <c r="W122" s="173"/>
      <c r="X122" s="219"/>
      <c r="Y122" s="160"/>
      <c r="Z122" s="248"/>
      <c r="AA122" s="2845">
        <f>Z122*X122</f>
        <v>0</v>
      </c>
      <c r="AB122" s="4011"/>
      <c r="AC122" s="821"/>
      <c r="AD122" s="824"/>
      <c r="AE122" s="823"/>
      <c r="AF122" s="807"/>
      <c r="AG122" s="807"/>
      <c r="AH122" s="2845">
        <f>AG122*AE122</f>
        <v>0</v>
      </c>
      <c r="AI122" s="4011"/>
      <c r="AJ122" s="821"/>
      <c r="AK122" s="822"/>
      <c r="AL122" s="843"/>
      <c r="AM122" s="804"/>
      <c r="AN122" s="464"/>
      <c r="AO122" s="2845">
        <f>AN122*AL122</f>
        <v>0</v>
      </c>
      <c r="AP122" s="412"/>
    </row>
    <row r="123" spans="1:42" ht="18" hidden="1" customHeight="1" thickBot="1">
      <c r="A123" s="4014"/>
      <c r="B123" s="4022"/>
      <c r="C123" s="454"/>
      <c r="D123" s="455"/>
      <c r="E123" s="456"/>
      <c r="F123" s="457"/>
      <c r="G123" s="4009"/>
      <c r="H123" s="2820"/>
      <c r="I123" s="2821"/>
      <c r="J123" s="2822"/>
      <c r="K123" s="2821"/>
      <c r="L123" s="2837"/>
      <c r="M123" s="2845">
        <f>L123*J123</f>
        <v>0</v>
      </c>
      <c r="N123" s="4009"/>
      <c r="O123" s="2836"/>
      <c r="P123" s="2821"/>
      <c r="Q123" s="2822"/>
      <c r="R123" s="2837"/>
      <c r="S123" s="1226"/>
      <c r="T123" s="2845">
        <f>S123*Q123</f>
        <v>0</v>
      </c>
      <c r="U123" s="3832"/>
      <c r="V123" s="174"/>
      <c r="W123" s="176"/>
      <c r="X123" s="221"/>
      <c r="Y123" s="162"/>
      <c r="Z123" s="249"/>
      <c r="AA123" s="2845">
        <f>Z123*X123</f>
        <v>0</v>
      </c>
      <c r="AB123" s="4012"/>
      <c r="AC123" s="826"/>
      <c r="AD123" s="830"/>
      <c r="AE123" s="828"/>
      <c r="AF123" s="829"/>
      <c r="AG123" s="829"/>
      <c r="AH123" s="2845">
        <f>AG123*AE123</f>
        <v>0</v>
      </c>
      <c r="AI123" s="4012"/>
      <c r="AJ123" s="826"/>
      <c r="AK123" s="827"/>
      <c r="AL123" s="844"/>
      <c r="AM123" s="825"/>
      <c r="AN123" s="473"/>
      <c r="AO123" s="2845">
        <f>AN123*AL123</f>
        <v>0</v>
      </c>
      <c r="AP123" s="412"/>
    </row>
    <row r="124" spans="1:42" ht="18" hidden="1" customHeight="1" thickBot="1">
      <c r="A124" s="3631" t="s">
        <v>46</v>
      </c>
      <c r="B124" s="3598"/>
      <c r="C124" s="442"/>
      <c r="D124" s="443"/>
      <c r="E124" s="444"/>
      <c r="F124" s="445"/>
      <c r="G124" s="4007"/>
      <c r="H124" s="2913"/>
      <c r="I124" s="2881"/>
      <c r="J124" s="2882"/>
      <c r="K124" s="2881"/>
      <c r="L124" s="2891"/>
      <c r="M124" s="2845">
        <f>L124*J124</f>
        <v>0</v>
      </c>
      <c r="N124" s="4007"/>
      <c r="O124" s="2880"/>
      <c r="P124" s="2881"/>
      <c r="Q124" s="2882"/>
      <c r="R124" s="2891"/>
      <c r="S124" s="1239"/>
      <c r="T124" s="2845">
        <f>S124*Q124</f>
        <v>0</v>
      </c>
      <c r="U124" s="3828"/>
      <c r="V124" s="2145"/>
      <c r="W124" s="245"/>
      <c r="X124" s="223"/>
      <c r="Y124" s="158"/>
      <c r="Z124" s="245"/>
      <c r="AA124" s="2845">
        <f>Z124*X124</f>
        <v>0</v>
      </c>
      <c r="AB124" s="4010"/>
      <c r="AC124" s="831"/>
      <c r="AD124" s="834"/>
      <c r="AE124" s="833"/>
      <c r="AF124" s="801"/>
      <c r="AG124" s="801"/>
      <c r="AH124" s="2845">
        <f>AG124*AE124</f>
        <v>0</v>
      </c>
      <c r="AI124" s="4010"/>
      <c r="AJ124" s="831"/>
      <c r="AK124" s="832"/>
      <c r="AL124" s="880"/>
      <c r="AM124" s="799"/>
      <c r="AN124" s="461"/>
      <c r="AO124" s="2845">
        <f>AN124*AL124</f>
        <v>0</v>
      </c>
      <c r="AP124" s="412"/>
    </row>
    <row r="125" spans="1:42" ht="18" hidden="1" customHeight="1" thickBot="1">
      <c r="A125" s="4013"/>
      <c r="B125" s="4021"/>
      <c r="C125" s="448"/>
      <c r="D125" s="449"/>
      <c r="E125" s="450"/>
      <c r="F125" s="451"/>
      <c r="G125" s="4008"/>
      <c r="H125" s="2816"/>
      <c r="I125" s="2817"/>
      <c r="J125" s="2818"/>
      <c r="K125" s="2817"/>
      <c r="L125" s="2835"/>
      <c r="M125" s="2845">
        <f>L125*J125</f>
        <v>0</v>
      </c>
      <c r="N125" s="4008"/>
      <c r="O125" s="2834"/>
      <c r="P125" s="2817"/>
      <c r="Q125" s="2818"/>
      <c r="R125" s="2835"/>
      <c r="S125" s="1212"/>
      <c r="T125" s="2845">
        <f>S125*Q125</f>
        <v>0</v>
      </c>
      <c r="U125" s="3831"/>
      <c r="V125" s="171"/>
      <c r="W125" s="173"/>
      <c r="X125" s="219"/>
      <c r="Y125" s="160"/>
      <c r="Z125" s="248"/>
      <c r="AA125" s="2845">
        <f>Z125*X125</f>
        <v>0</v>
      </c>
      <c r="AB125" s="4011"/>
      <c r="AC125" s="821"/>
      <c r="AD125" s="824"/>
      <c r="AE125" s="823"/>
      <c r="AF125" s="807"/>
      <c r="AG125" s="807"/>
      <c r="AH125" s="2845">
        <f>AG125*AE125</f>
        <v>0</v>
      </c>
      <c r="AI125" s="4011"/>
      <c r="AJ125" s="821"/>
      <c r="AK125" s="822"/>
      <c r="AL125" s="843"/>
      <c r="AM125" s="804"/>
      <c r="AN125" s="464"/>
      <c r="AO125" s="2845">
        <f>AN125*AL125</f>
        <v>0</v>
      </c>
      <c r="AP125" s="412"/>
    </row>
    <row r="126" spans="1:42" ht="18" hidden="1" customHeight="1" thickBot="1">
      <c r="A126" s="4013"/>
      <c r="B126" s="4021"/>
      <c r="C126" s="448"/>
      <c r="D126" s="449"/>
      <c r="E126" s="450"/>
      <c r="F126" s="451"/>
      <c r="G126" s="4008"/>
      <c r="H126" s="2816"/>
      <c r="I126" s="2817"/>
      <c r="J126" s="2818"/>
      <c r="K126" s="2817"/>
      <c r="L126" s="2835"/>
      <c r="M126" s="2845">
        <f>L126*J126</f>
        <v>0</v>
      </c>
      <c r="N126" s="4008"/>
      <c r="O126" s="2834"/>
      <c r="P126" s="2817"/>
      <c r="Q126" s="2818"/>
      <c r="R126" s="2835"/>
      <c r="S126" s="1212"/>
      <c r="T126" s="2845">
        <f>S126*Q126</f>
        <v>0</v>
      </c>
      <c r="U126" s="3831"/>
      <c r="V126" s="171"/>
      <c r="W126" s="173"/>
      <c r="X126" s="219"/>
      <c r="Y126" s="160"/>
      <c r="Z126" s="248"/>
      <c r="AA126" s="2845">
        <f>Z126*X126</f>
        <v>0</v>
      </c>
      <c r="AB126" s="4011"/>
      <c r="AC126" s="821"/>
      <c r="AD126" s="824"/>
      <c r="AE126" s="823"/>
      <c r="AF126" s="807"/>
      <c r="AG126" s="807"/>
      <c r="AH126" s="2845">
        <f>AG126*AE126</f>
        <v>0</v>
      </c>
      <c r="AI126" s="4011"/>
      <c r="AJ126" s="821"/>
      <c r="AK126" s="822"/>
      <c r="AL126" s="843"/>
      <c r="AM126" s="804"/>
      <c r="AN126" s="464"/>
      <c r="AO126" s="2845">
        <f>AN126*AL126</f>
        <v>0</v>
      </c>
      <c r="AP126" s="412"/>
    </row>
    <row r="127" spans="1:42" ht="18" hidden="1" customHeight="1" thickBot="1">
      <c r="A127" s="4013"/>
      <c r="B127" s="4021"/>
      <c r="C127" s="448"/>
      <c r="D127" s="449"/>
      <c r="E127" s="450"/>
      <c r="F127" s="451"/>
      <c r="G127" s="4008"/>
      <c r="H127" s="2816"/>
      <c r="I127" s="2817"/>
      <c r="J127" s="2818"/>
      <c r="K127" s="2817"/>
      <c r="L127" s="2835"/>
      <c r="M127" s="2845">
        <f>L127*J127</f>
        <v>0</v>
      </c>
      <c r="N127" s="4008"/>
      <c r="O127" s="2834"/>
      <c r="P127" s="2817"/>
      <c r="Q127" s="2818"/>
      <c r="R127" s="2835"/>
      <c r="S127" s="1212"/>
      <c r="T127" s="2845">
        <f>S127*Q127</f>
        <v>0</v>
      </c>
      <c r="U127" s="3831"/>
      <c r="V127" s="171"/>
      <c r="W127" s="173"/>
      <c r="X127" s="219"/>
      <c r="Y127" s="160"/>
      <c r="Z127" s="248"/>
      <c r="AA127" s="2845">
        <f>Z127*X127</f>
        <v>0</v>
      </c>
      <c r="AB127" s="4011"/>
      <c r="AC127" s="821"/>
      <c r="AD127" s="824"/>
      <c r="AE127" s="823"/>
      <c r="AF127" s="807"/>
      <c r="AG127" s="807"/>
      <c r="AH127" s="2845">
        <f>AG127*AE127</f>
        <v>0</v>
      </c>
      <c r="AI127" s="4011"/>
      <c r="AJ127" s="821"/>
      <c r="AK127" s="822"/>
      <c r="AL127" s="843"/>
      <c r="AM127" s="804"/>
      <c r="AN127" s="464"/>
      <c r="AO127" s="2845">
        <f>AN127*AL127</f>
        <v>0</v>
      </c>
      <c r="AP127" s="412"/>
    </row>
    <row r="128" spans="1:42" ht="18" hidden="1" customHeight="1" thickBot="1">
      <c r="A128" s="4013"/>
      <c r="B128" s="4021"/>
      <c r="C128" s="448"/>
      <c r="D128" s="449"/>
      <c r="E128" s="450"/>
      <c r="F128" s="451"/>
      <c r="G128" s="4008"/>
      <c r="H128" s="2816"/>
      <c r="I128" s="2817"/>
      <c r="J128" s="2818"/>
      <c r="K128" s="2817"/>
      <c r="L128" s="2835"/>
      <c r="M128" s="2845">
        <f>L128*J128</f>
        <v>0</v>
      </c>
      <c r="N128" s="4008"/>
      <c r="O128" s="2834"/>
      <c r="P128" s="2817"/>
      <c r="Q128" s="2818"/>
      <c r="R128" s="2835"/>
      <c r="S128" s="1212"/>
      <c r="T128" s="2845">
        <f>S128*Q128</f>
        <v>0</v>
      </c>
      <c r="U128" s="3831"/>
      <c r="V128" s="171"/>
      <c r="W128" s="173"/>
      <c r="X128" s="219"/>
      <c r="Y128" s="160"/>
      <c r="Z128" s="248"/>
      <c r="AA128" s="2845">
        <f>Z128*X128</f>
        <v>0</v>
      </c>
      <c r="AB128" s="4011"/>
      <c r="AC128" s="821"/>
      <c r="AD128" s="824"/>
      <c r="AE128" s="823"/>
      <c r="AF128" s="807"/>
      <c r="AG128" s="807"/>
      <c r="AH128" s="2845">
        <f>AG128*AE128</f>
        <v>0</v>
      </c>
      <c r="AI128" s="4011"/>
      <c r="AJ128" s="821"/>
      <c r="AK128" s="822"/>
      <c r="AL128" s="843"/>
      <c r="AM128" s="804"/>
      <c r="AN128" s="464"/>
      <c r="AO128" s="2845">
        <f>AN128*AL128</f>
        <v>0</v>
      </c>
      <c r="AP128" s="412"/>
    </row>
    <row r="129" spans="1:42" ht="18" hidden="1" customHeight="1" thickBot="1">
      <c r="A129" s="4013"/>
      <c r="B129" s="4021"/>
      <c r="C129" s="448"/>
      <c r="D129" s="449"/>
      <c r="E129" s="450"/>
      <c r="F129" s="451"/>
      <c r="G129" s="4008"/>
      <c r="H129" s="2816"/>
      <c r="I129" s="2817"/>
      <c r="J129" s="2818"/>
      <c r="K129" s="2817"/>
      <c r="L129" s="2835"/>
      <c r="M129" s="2845">
        <f>L129*J129</f>
        <v>0</v>
      </c>
      <c r="N129" s="4008"/>
      <c r="O129" s="2834"/>
      <c r="P129" s="2817"/>
      <c r="Q129" s="2818"/>
      <c r="R129" s="2835"/>
      <c r="S129" s="1212"/>
      <c r="T129" s="2845">
        <f>S129*Q129</f>
        <v>0</v>
      </c>
      <c r="U129" s="3831"/>
      <c r="V129" s="171"/>
      <c r="W129" s="173"/>
      <c r="X129" s="219"/>
      <c r="Y129" s="160"/>
      <c r="Z129" s="248"/>
      <c r="AA129" s="2845">
        <f>Z129*X129</f>
        <v>0</v>
      </c>
      <c r="AB129" s="4011"/>
      <c r="AC129" s="821"/>
      <c r="AD129" s="824"/>
      <c r="AE129" s="823"/>
      <c r="AF129" s="807"/>
      <c r="AG129" s="807"/>
      <c r="AH129" s="2845">
        <f>AG129*AE129</f>
        <v>0</v>
      </c>
      <c r="AI129" s="4011"/>
      <c r="AJ129" s="821"/>
      <c r="AK129" s="822"/>
      <c r="AL129" s="843"/>
      <c r="AM129" s="804"/>
      <c r="AN129" s="464"/>
      <c r="AO129" s="2845">
        <f>AN129*AL129</f>
        <v>0</v>
      </c>
      <c r="AP129" s="412"/>
    </row>
    <row r="130" spans="1:42" ht="18" hidden="1" customHeight="1" thickBot="1">
      <c r="A130" s="4013"/>
      <c r="B130" s="4021"/>
      <c r="C130" s="448"/>
      <c r="D130" s="449"/>
      <c r="E130" s="450"/>
      <c r="F130" s="451"/>
      <c r="G130" s="4008"/>
      <c r="H130" s="2816"/>
      <c r="I130" s="2817"/>
      <c r="J130" s="2818"/>
      <c r="K130" s="2817"/>
      <c r="L130" s="2835"/>
      <c r="M130" s="2845">
        <f>L130*J130</f>
        <v>0</v>
      </c>
      <c r="N130" s="4008"/>
      <c r="O130" s="2834"/>
      <c r="P130" s="2817"/>
      <c r="Q130" s="2818"/>
      <c r="R130" s="2835"/>
      <c r="S130" s="1212"/>
      <c r="T130" s="2845">
        <f>S130*Q130</f>
        <v>0</v>
      </c>
      <c r="U130" s="3831"/>
      <c r="V130" s="171"/>
      <c r="W130" s="173"/>
      <c r="X130" s="219"/>
      <c r="Y130" s="160"/>
      <c r="Z130" s="248"/>
      <c r="AA130" s="2845">
        <f>Z130*X130</f>
        <v>0</v>
      </c>
      <c r="AB130" s="4011"/>
      <c r="AC130" s="821"/>
      <c r="AD130" s="824"/>
      <c r="AE130" s="823"/>
      <c r="AF130" s="807"/>
      <c r="AG130" s="807"/>
      <c r="AH130" s="2845">
        <f>AG130*AE130</f>
        <v>0</v>
      </c>
      <c r="AI130" s="4011"/>
      <c r="AJ130" s="821"/>
      <c r="AK130" s="822"/>
      <c r="AL130" s="843"/>
      <c r="AM130" s="804"/>
      <c r="AN130" s="464"/>
      <c r="AO130" s="2845">
        <f>AN130*AL130</f>
        <v>0</v>
      </c>
      <c r="AP130" s="412"/>
    </row>
    <row r="131" spans="1:42" ht="18" hidden="1" customHeight="1" thickBot="1">
      <c r="A131" s="4013"/>
      <c r="B131" s="4021"/>
      <c r="C131" s="448"/>
      <c r="D131" s="449"/>
      <c r="E131" s="450"/>
      <c r="F131" s="451"/>
      <c r="G131" s="4008"/>
      <c r="H131" s="2816"/>
      <c r="I131" s="2817"/>
      <c r="J131" s="2818"/>
      <c r="K131" s="2817"/>
      <c r="L131" s="2835"/>
      <c r="M131" s="2845">
        <f>L131*J131</f>
        <v>0</v>
      </c>
      <c r="N131" s="4008"/>
      <c r="O131" s="2834"/>
      <c r="P131" s="2817"/>
      <c r="Q131" s="2818"/>
      <c r="R131" s="2835"/>
      <c r="S131" s="1212"/>
      <c r="T131" s="2845">
        <f>S131*Q131</f>
        <v>0</v>
      </c>
      <c r="U131" s="3831"/>
      <c r="V131" s="171"/>
      <c r="W131" s="173"/>
      <c r="X131" s="219"/>
      <c r="Y131" s="160"/>
      <c r="Z131" s="248"/>
      <c r="AA131" s="2845">
        <f>Z131*X131</f>
        <v>0</v>
      </c>
      <c r="AB131" s="4011"/>
      <c r="AC131" s="821"/>
      <c r="AD131" s="824"/>
      <c r="AE131" s="823"/>
      <c r="AF131" s="807"/>
      <c r="AG131" s="807"/>
      <c r="AH131" s="2845">
        <f>AG131*AE131</f>
        <v>0</v>
      </c>
      <c r="AI131" s="4011"/>
      <c r="AJ131" s="821"/>
      <c r="AK131" s="822"/>
      <c r="AL131" s="843"/>
      <c r="AM131" s="804"/>
      <c r="AN131" s="464"/>
      <c r="AO131" s="2845">
        <f>AN131*AL131</f>
        <v>0</v>
      </c>
      <c r="AP131" s="412"/>
    </row>
    <row r="132" spans="1:42" ht="18" hidden="1" customHeight="1" thickBot="1">
      <c r="A132" s="4013"/>
      <c r="B132" s="4021"/>
      <c r="C132" s="448"/>
      <c r="D132" s="449"/>
      <c r="E132" s="450"/>
      <c r="F132" s="451"/>
      <c r="G132" s="4008"/>
      <c r="H132" s="2816"/>
      <c r="I132" s="2817"/>
      <c r="J132" s="2818"/>
      <c r="K132" s="2817"/>
      <c r="L132" s="2835"/>
      <c r="M132" s="2845">
        <f>L132*J132</f>
        <v>0</v>
      </c>
      <c r="N132" s="4008"/>
      <c r="O132" s="2834"/>
      <c r="P132" s="2817"/>
      <c r="Q132" s="2818"/>
      <c r="R132" s="2835"/>
      <c r="S132" s="1212"/>
      <c r="T132" s="2845">
        <f>S132*Q132</f>
        <v>0</v>
      </c>
      <c r="U132" s="3831"/>
      <c r="V132" s="171"/>
      <c r="W132" s="173"/>
      <c r="X132" s="219"/>
      <c r="Y132" s="160"/>
      <c r="Z132" s="248"/>
      <c r="AA132" s="2845">
        <f>Z132*X132</f>
        <v>0</v>
      </c>
      <c r="AB132" s="4011"/>
      <c r="AC132" s="821"/>
      <c r="AD132" s="824"/>
      <c r="AE132" s="823"/>
      <c r="AF132" s="807"/>
      <c r="AG132" s="807"/>
      <c r="AH132" s="2845">
        <f>AG132*AE132</f>
        <v>0</v>
      </c>
      <c r="AI132" s="4011"/>
      <c r="AJ132" s="821"/>
      <c r="AK132" s="822"/>
      <c r="AL132" s="843"/>
      <c r="AM132" s="804"/>
      <c r="AN132" s="464"/>
      <c r="AO132" s="2845">
        <f>AN132*AL132</f>
        <v>0</v>
      </c>
      <c r="AP132" s="412"/>
    </row>
    <row r="133" spans="1:42" ht="18" hidden="1" customHeight="1" thickBot="1">
      <c r="A133" s="4013"/>
      <c r="B133" s="4021"/>
      <c r="C133" s="448"/>
      <c r="D133" s="449"/>
      <c r="E133" s="450"/>
      <c r="F133" s="451"/>
      <c r="G133" s="4008"/>
      <c r="H133" s="2816"/>
      <c r="I133" s="2817"/>
      <c r="J133" s="2818"/>
      <c r="K133" s="2817"/>
      <c r="L133" s="2835"/>
      <c r="M133" s="2845">
        <f>L133*J133</f>
        <v>0</v>
      </c>
      <c r="N133" s="4008"/>
      <c r="O133" s="2834"/>
      <c r="P133" s="2817"/>
      <c r="Q133" s="2818"/>
      <c r="R133" s="2835"/>
      <c r="S133" s="1212"/>
      <c r="T133" s="2845">
        <f>S133*Q133</f>
        <v>0</v>
      </c>
      <c r="U133" s="3831"/>
      <c r="V133" s="171"/>
      <c r="W133" s="173"/>
      <c r="X133" s="219"/>
      <c r="Y133" s="160"/>
      <c r="Z133" s="248"/>
      <c r="AA133" s="2845">
        <f>Z133*X133</f>
        <v>0</v>
      </c>
      <c r="AB133" s="4011"/>
      <c r="AC133" s="821"/>
      <c r="AD133" s="824"/>
      <c r="AE133" s="823"/>
      <c r="AF133" s="807"/>
      <c r="AG133" s="807"/>
      <c r="AH133" s="2845">
        <f>AG133*AE133</f>
        <v>0</v>
      </c>
      <c r="AI133" s="4011"/>
      <c r="AJ133" s="821"/>
      <c r="AK133" s="822"/>
      <c r="AL133" s="843"/>
      <c r="AM133" s="804"/>
      <c r="AN133" s="464"/>
      <c r="AO133" s="2845">
        <f>AN133*AL133</f>
        <v>0</v>
      </c>
      <c r="AP133" s="412"/>
    </row>
    <row r="134" spans="1:42" ht="18" hidden="1" customHeight="1" thickBot="1">
      <c r="A134" s="4013"/>
      <c r="B134" s="4021"/>
      <c r="C134" s="448"/>
      <c r="D134" s="449"/>
      <c r="E134" s="450"/>
      <c r="F134" s="451"/>
      <c r="G134" s="4008"/>
      <c r="H134" s="2816"/>
      <c r="I134" s="2817"/>
      <c r="J134" s="2818"/>
      <c r="K134" s="2817"/>
      <c r="L134" s="2835"/>
      <c r="M134" s="2845">
        <f>L134*J134</f>
        <v>0</v>
      </c>
      <c r="N134" s="4008"/>
      <c r="O134" s="2834"/>
      <c r="P134" s="2817"/>
      <c r="Q134" s="2818"/>
      <c r="R134" s="2835"/>
      <c r="S134" s="1212"/>
      <c r="T134" s="2845">
        <f>S134*Q134</f>
        <v>0</v>
      </c>
      <c r="U134" s="3831"/>
      <c r="V134" s="171"/>
      <c r="W134" s="173"/>
      <c r="X134" s="219"/>
      <c r="Y134" s="160"/>
      <c r="Z134" s="248"/>
      <c r="AA134" s="2845">
        <f>Z134*X134</f>
        <v>0</v>
      </c>
      <c r="AB134" s="4011"/>
      <c r="AC134" s="821"/>
      <c r="AD134" s="824"/>
      <c r="AE134" s="823"/>
      <c r="AF134" s="807"/>
      <c r="AG134" s="807"/>
      <c r="AH134" s="2845">
        <f>AG134*AE134</f>
        <v>0</v>
      </c>
      <c r="AI134" s="4011"/>
      <c r="AJ134" s="821"/>
      <c r="AK134" s="822"/>
      <c r="AL134" s="843"/>
      <c r="AM134" s="804"/>
      <c r="AN134" s="464"/>
      <c r="AO134" s="2845">
        <f>AN134*AL134</f>
        <v>0</v>
      </c>
      <c r="AP134" s="412"/>
    </row>
    <row r="135" spans="1:42" ht="18" hidden="1" customHeight="1" thickBot="1">
      <c r="A135" s="4013"/>
      <c r="B135" s="4021"/>
      <c r="C135" s="448"/>
      <c r="D135" s="449"/>
      <c r="E135" s="450"/>
      <c r="F135" s="451"/>
      <c r="G135" s="4008"/>
      <c r="H135" s="2816"/>
      <c r="I135" s="2817"/>
      <c r="J135" s="2818"/>
      <c r="K135" s="2817"/>
      <c r="L135" s="2835"/>
      <c r="M135" s="2845">
        <f>L135*J135</f>
        <v>0</v>
      </c>
      <c r="N135" s="4008"/>
      <c r="O135" s="2834"/>
      <c r="P135" s="2817"/>
      <c r="Q135" s="2818"/>
      <c r="R135" s="2835"/>
      <c r="S135" s="1212"/>
      <c r="T135" s="2845">
        <f>S135*Q135</f>
        <v>0</v>
      </c>
      <c r="U135" s="3831"/>
      <c r="V135" s="171"/>
      <c r="W135" s="173"/>
      <c r="X135" s="219"/>
      <c r="Y135" s="160"/>
      <c r="Z135" s="248"/>
      <c r="AA135" s="2845">
        <f>Z135*X135</f>
        <v>0</v>
      </c>
      <c r="AB135" s="4011"/>
      <c r="AC135" s="821"/>
      <c r="AD135" s="824"/>
      <c r="AE135" s="823"/>
      <c r="AF135" s="807"/>
      <c r="AG135" s="807"/>
      <c r="AH135" s="2845">
        <f>AG135*AE135</f>
        <v>0</v>
      </c>
      <c r="AI135" s="4011"/>
      <c r="AJ135" s="821"/>
      <c r="AK135" s="822"/>
      <c r="AL135" s="843"/>
      <c r="AM135" s="804"/>
      <c r="AN135" s="464"/>
      <c r="AO135" s="2845">
        <f>AN135*AL135</f>
        <v>0</v>
      </c>
      <c r="AP135" s="412"/>
    </row>
    <row r="136" spans="1:42" ht="18" hidden="1" customHeight="1" thickBot="1">
      <c r="A136" s="4013"/>
      <c r="B136" s="4021"/>
      <c r="C136" s="448"/>
      <c r="D136" s="449"/>
      <c r="E136" s="450"/>
      <c r="F136" s="451"/>
      <c r="G136" s="4008"/>
      <c r="H136" s="2816"/>
      <c r="I136" s="2817"/>
      <c r="J136" s="2818"/>
      <c r="K136" s="2817"/>
      <c r="L136" s="2835"/>
      <c r="M136" s="2845">
        <f>L136*J136</f>
        <v>0</v>
      </c>
      <c r="N136" s="4008"/>
      <c r="O136" s="2834"/>
      <c r="P136" s="2817"/>
      <c r="Q136" s="2818"/>
      <c r="R136" s="2835"/>
      <c r="S136" s="1212"/>
      <c r="T136" s="2845">
        <f>S136*Q136</f>
        <v>0</v>
      </c>
      <c r="U136" s="3831"/>
      <c r="V136" s="171"/>
      <c r="W136" s="173"/>
      <c r="X136" s="219"/>
      <c r="Y136" s="160"/>
      <c r="Z136" s="248"/>
      <c r="AA136" s="2845">
        <f>Z136*X136</f>
        <v>0</v>
      </c>
      <c r="AB136" s="4011"/>
      <c r="AC136" s="821"/>
      <c r="AD136" s="824"/>
      <c r="AE136" s="823"/>
      <c r="AF136" s="807"/>
      <c r="AG136" s="807"/>
      <c r="AH136" s="2845">
        <f>AG136*AE136</f>
        <v>0</v>
      </c>
      <c r="AI136" s="4011"/>
      <c r="AJ136" s="821"/>
      <c r="AK136" s="822"/>
      <c r="AL136" s="843"/>
      <c r="AM136" s="804"/>
      <c r="AN136" s="464"/>
      <c r="AO136" s="2845">
        <f>AN136*AL136</f>
        <v>0</v>
      </c>
      <c r="AP136" s="412"/>
    </row>
    <row r="137" spans="1:42" ht="18" hidden="1" customHeight="1" thickBot="1">
      <c r="A137" s="4013"/>
      <c r="B137" s="4021"/>
      <c r="C137" s="448"/>
      <c r="D137" s="449"/>
      <c r="E137" s="450"/>
      <c r="F137" s="451"/>
      <c r="G137" s="4008"/>
      <c r="H137" s="2816"/>
      <c r="I137" s="2817"/>
      <c r="J137" s="2818"/>
      <c r="K137" s="2817"/>
      <c r="L137" s="2835"/>
      <c r="M137" s="2845">
        <f>L137*J137</f>
        <v>0</v>
      </c>
      <c r="N137" s="4008"/>
      <c r="O137" s="2834"/>
      <c r="P137" s="2817"/>
      <c r="Q137" s="2818"/>
      <c r="R137" s="2835"/>
      <c r="S137" s="1212"/>
      <c r="T137" s="2845">
        <f>S137*Q137</f>
        <v>0</v>
      </c>
      <c r="U137" s="3831"/>
      <c r="V137" s="171"/>
      <c r="W137" s="173"/>
      <c r="X137" s="219"/>
      <c r="Y137" s="160"/>
      <c r="Z137" s="248"/>
      <c r="AA137" s="2845">
        <f>Z137*X137</f>
        <v>0</v>
      </c>
      <c r="AB137" s="4011"/>
      <c r="AC137" s="821"/>
      <c r="AD137" s="824"/>
      <c r="AE137" s="823"/>
      <c r="AF137" s="807"/>
      <c r="AG137" s="807"/>
      <c r="AH137" s="2845">
        <f>AG137*AE137</f>
        <v>0</v>
      </c>
      <c r="AI137" s="4011"/>
      <c r="AJ137" s="821"/>
      <c r="AK137" s="822"/>
      <c r="AL137" s="843"/>
      <c r="AM137" s="804"/>
      <c r="AN137" s="464"/>
      <c r="AO137" s="2845">
        <f>AN137*AL137</f>
        <v>0</v>
      </c>
      <c r="AP137" s="412"/>
    </row>
    <row r="138" spans="1:42" ht="18" hidden="1" customHeight="1" thickBot="1">
      <c r="A138" s="4014"/>
      <c r="B138" s="4022"/>
      <c r="C138" s="454"/>
      <c r="D138" s="455"/>
      <c r="E138" s="456"/>
      <c r="F138" s="457"/>
      <c r="G138" s="4009"/>
      <c r="H138" s="2820"/>
      <c r="I138" s="2821"/>
      <c r="J138" s="2822"/>
      <c r="K138" s="2821"/>
      <c r="L138" s="2837"/>
      <c r="M138" s="2845">
        <f>L138*J138</f>
        <v>0</v>
      </c>
      <c r="N138" s="4009"/>
      <c r="O138" s="2836"/>
      <c r="P138" s="2821"/>
      <c r="Q138" s="2822"/>
      <c r="R138" s="2837"/>
      <c r="S138" s="1226"/>
      <c r="T138" s="2845">
        <f>S138*Q138</f>
        <v>0</v>
      </c>
      <c r="U138" s="3832"/>
      <c r="V138" s="174"/>
      <c r="W138" s="176"/>
      <c r="X138" s="221"/>
      <c r="Y138" s="162"/>
      <c r="Z138" s="249"/>
      <c r="AA138" s="2845">
        <f>Z138*X138</f>
        <v>0</v>
      </c>
      <c r="AB138" s="4012"/>
      <c r="AC138" s="826"/>
      <c r="AD138" s="830"/>
      <c r="AE138" s="828"/>
      <c r="AF138" s="829"/>
      <c r="AG138" s="829"/>
      <c r="AH138" s="2845">
        <f>AG138*AE138</f>
        <v>0</v>
      </c>
      <c r="AI138" s="4012"/>
      <c r="AJ138" s="826"/>
      <c r="AK138" s="827"/>
      <c r="AL138" s="844"/>
      <c r="AM138" s="825"/>
      <c r="AN138" s="473"/>
      <c r="AO138" s="2845">
        <f>AN138*AL138</f>
        <v>0</v>
      </c>
      <c r="AP138" s="412"/>
    </row>
    <row r="139" spans="1:42" ht="18" hidden="1" customHeight="1" thickBot="1">
      <c r="A139" s="3631" t="s">
        <v>47</v>
      </c>
      <c r="B139" s="3598"/>
      <c r="C139" s="442"/>
      <c r="D139" s="443"/>
      <c r="E139" s="444"/>
      <c r="F139" s="445"/>
      <c r="G139" s="4007"/>
      <c r="H139" s="2913"/>
      <c r="I139" s="2881"/>
      <c r="J139" s="2882"/>
      <c r="K139" s="2881"/>
      <c r="L139" s="2891"/>
      <c r="M139" s="2845">
        <f>L139*J139</f>
        <v>0</v>
      </c>
      <c r="N139" s="4007"/>
      <c r="O139" s="2880"/>
      <c r="P139" s="2881"/>
      <c r="Q139" s="2882"/>
      <c r="R139" s="2891"/>
      <c r="S139" s="1239"/>
      <c r="T139" s="2845">
        <f>S139*Q139</f>
        <v>0</v>
      </c>
      <c r="U139" s="3828"/>
      <c r="V139" s="2145"/>
      <c r="W139" s="245"/>
      <c r="X139" s="223"/>
      <c r="Y139" s="158"/>
      <c r="Z139" s="245"/>
      <c r="AA139" s="2845">
        <f>Z139*X139</f>
        <v>0</v>
      </c>
      <c r="AB139" s="4010"/>
      <c r="AC139" s="831"/>
      <c r="AD139" s="834"/>
      <c r="AE139" s="833"/>
      <c r="AF139" s="801"/>
      <c r="AG139" s="801"/>
      <c r="AH139" s="2845">
        <f>AG139*AE139</f>
        <v>0</v>
      </c>
      <c r="AI139" s="4010"/>
      <c r="AJ139" s="831"/>
      <c r="AK139" s="832"/>
      <c r="AL139" s="880"/>
      <c r="AM139" s="799"/>
      <c r="AN139" s="461"/>
      <c r="AO139" s="2845">
        <f>AN139*AL139</f>
        <v>0</v>
      </c>
      <c r="AP139" s="412"/>
    </row>
    <row r="140" spans="1:42" ht="18" hidden="1" customHeight="1" thickBot="1">
      <c r="A140" s="4013"/>
      <c r="B140" s="4021"/>
      <c r="C140" s="448"/>
      <c r="D140" s="449"/>
      <c r="E140" s="450"/>
      <c r="F140" s="451"/>
      <c r="G140" s="4008"/>
      <c r="H140" s="2816"/>
      <c r="I140" s="2817"/>
      <c r="J140" s="2818"/>
      <c r="K140" s="2817"/>
      <c r="L140" s="2835"/>
      <c r="M140" s="2845">
        <f>L140*J140</f>
        <v>0</v>
      </c>
      <c r="N140" s="4008"/>
      <c r="O140" s="2834"/>
      <c r="P140" s="2817"/>
      <c r="Q140" s="2818"/>
      <c r="R140" s="2835"/>
      <c r="S140" s="1212"/>
      <c r="T140" s="2845">
        <f>S140*Q140</f>
        <v>0</v>
      </c>
      <c r="U140" s="3831"/>
      <c r="V140" s="171"/>
      <c r="W140" s="173"/>
      <c r="X140" s="219"/>
      <c r="Y140" s="160"/>
      <c r="Z140" s="248"/>
      <c r="AA140" s="2845">
        <f>Z140*X140</f>
        <v>0</v>
      </c>
      <c r="AB140" s="4011"/>
      <c r="AC140" s="821"/>
      <c r="AD140" s="824"/>
      <c r="AE140" s="823"/>
      <c r="AF140" s="807"/>
      <c r="AG140" s="807"/>
      <c r="AH140" s="2845">
        <f>AG140*AE140</f>
        <v>0</v>
      </c>
      <c r="AI140" s="4011"/>
      <c r="AJ140" s="821"/>
      <c r="AK140" s="822"/>
      <c r="AL140" s="843"/>
      <c r="AM140" s="804"/>
      <c r="AN140" s="464"/>
      <c r="AO140" s="2845">
        <f>AN140*AL140</f>
        <v>0</v>
      </c>
      <c r="AP140" s="412"/>
    </row>
    <row r="141" spans="1:42" ht="18" hidden="1" customHeight="1" thickBot="1">
      <c r="A141" s="4013"/>
      <c r="B141" s="4021"/>
      <c r="C141" s="448"/>
      <c r="D141" s="449"/>
      <c r="E141" s="450"/>
      <c r="F141" s="451"/>
      <c r="G141" s="4008"/>
      <c r="H141" s="2816"/>
      <c r="I141" s="2817"/>
      <c r="J141" s="2818"/>
      <c r="K141" s="2817"/>
      <c r="L141" s="2835"/>
      <c r="M141" s="2845">
        <f>L141*J141</f>
        <v>0</v>
      </c>
      <c r="N141" s="4008"/>
      <c r="O141" s="2834"/>
      <c r="P141" s="2817"/>
      <c r="Q141" s="2818"/>
      <c r="R141" s="2835"/>
      <c r="S141" s="1212"/>
      <c r="T141" s="2845">
        <f>S141*Q141</f>
        <v>0</v>
      </c>
      <c r="U141" s="3831"/>
      <c r="V141" s="171"/>
      <c r="W141" s="173"/>
      <c r="X141" s="219"/>
      <c r="Y141" s="160"/>
      <c r="Z141" s="248"/>
      <c r="AA141" s="2845">
        <f>Z141*X141</f>
        <v>0</v>
      </c>
      <c r="AB141" s="4011"/>
      <c r="AC141" s="821"/>
      <c r="AD141" s="824"/>
      <c r="AE141" s="823"/>
      <c r="AF141" s="807"/>
      <c r="AG141" s="807"/>
      <c r="AH141" s="2845">
        <f>AG141*AE141</f>
        <v>0</v>
      </c>
      <c r="AI141" s="4011"/>
      <c r="AJ141" s="821"/>
      <c r="AK141" s="822"/>
      <c r="AL141" s="843"/>
      <c r="AM141" s="804"/>
      <c r="AN141" s="464"/>
      <c r="AO141" s="2845">
        <f>AN141*AL141</f>
        <v>0</v>
      </c>
      <c r="AP141" s="412"/>
    </row>
    <row r="142" spans="1:42" ht="18" hidden="1" customHeight="1" thickBot="1">
      <c r="A142" s="4013"/>
      <c r="B142" s="4021"/>
      <c r="C142" s="448"/>
      <c r="D142" s="449"/>
      <c r="E142" s="450"/>
      <c r="F142" s="451"/>
      <c r="G142" s="4008"/>
      <c r="H142" s="2816"/>
      <c r="I142" s="2817"/>
      <c r="J142" s="2818"/>
      <c r="K142" s="2817"/>
      <c r="L142" s="2835"/>
      <c r="M142" s="2845">
        <f>L142*J142</f>
        <v>0</v>
      </c>
      <c r="N142" s="4008"/>
      <c r="O142" s="2834"/>
      <c r="P142" s="2817"/>
      <c r="Q142" s="2818"/>
      <c r="R142" s="2835"/>
      <c r="S142" s="1212"/>
      <c r="T142" s="2845">
        <f>S142*Q142</f>
        <v>0</v>
      </c>
      <c r="U142" s="3831"/>
      <c r="V142" s="171"/>
      <c r="W142" s="173"/>
      <c r="X142" s="219"/>
      <c r="Y142" s="160"/>
      <c r="Z142" s="248"/>
      <c r="AA142" s="2845">
        <f>Z142*X142</f>
        <v>0</v>
      </c>
      <c r="AB142" s="4011"/>
      <c r="AC142" s="821"/>
      <c r="AD142" s="824"/>
      <c r="AE142" s="823"/>
      <c r="AF142" s="807"/>
      <c r="AG142" s="807"/>
      <c r="AH142" s="2845">
        <f>AG142*AE142</f>
        <v>0</v>
      </c>
      <c r="AI142" s="4011"/>
      <c r="AJ142" s="821"/>
      <c r="AK142" s="822"/>
      <c r="AL142" s="843"/>
      <c r="AM142" s="804"/>
      <c r="AN142" s="464"/>
      <c r="AO142" s="2845">
        <f>AN142*AL142</f>
        <v>0</v>
      </c>
      <c r="AP142" s="412"/>
    </row>
    <row r="143" spans="1:42" ht="18" hidden="1" customHeight="1" thickBot="1">
      <c r="A143" s="4013"/>
      <c r="B143" s="4021"/>
      <c r="C143" s="448"/>
      <c r="D143" s="449"/>
      <c r="E143" s="450"/>
      <c r="F143" s="451"/>
      <c r="G143" s="4008"/>
      <c r="H143" s="2816"/>
      <c r="I143" s="2817"/>
      <c r="J143" s="2818"/>
      <c r="K143" s="2817"/>
      <c r="L143" s="2835"/>
      <c r="M143" s="2845">
        <f>L143*J143</f>
        <v>0</v>
      </c>
      <c r="N143" s="4008"/>
      <c r="O143" s="2834"/>
      <c r="P143" s="2817"/>
      <c r="Q143" s="2818"/>
      <c r="R143" s="2835"/>
      <c r="S143" s="1212"/>
      <c r="T143" s="2845">
        <f>S143*Q143</f>
        <v>0</v>
      </c>
      <c r="U143" s="3831"/>
      <c r="V143" s="171"/>
      <c r="W143" s="173"/>
      <c r="X143" s="219"/>
      <c r="Y143" s="160"/>
      <c r="Z143" s="248"/>
      <c r="AA143" s="2845">
        <f>Z143*X143</f>
        <v>0</v>
      </c>
      <c r="AB143" s="4011"/>
      <c r="AC143" s="821"/>
      <c r="AD143" s="824"/>
      <c r="AE143" s="823"/>
      <c r="AF143" s="807"/>
      <c r="AG143" s="807"/>
      <c r="AH143" s="2845">
        <f>AG143*AE143</f>
        <v>0</v>
      </c>
      <c r="AI143" s="4011"/>
      <c r="AJ143" s="821"/>
      <c r="AK143" s="822"/>
      <c r="AL143" s="843"/>
      <c r="AM143" s="804"/>
      <c r="AN143" s="464"/>
      <c r="AO143" s="2845">
        <f>AN143*AL143</f>
        <v>0</v>
      </c>
      <c r="AP143" s="412"/>
    </row>
    <row r="144" spans="1:42" ht="18" hidden="1" customHeight="1" thickBot="1">
      <c r="A144" s="4013"/>
      <c r="B144" s="4021"/>
      <c r="C144" s="448"/>
      <c r="D144" s="449"/>
      <c r="E144" s="450"/>
      <c r="F144" s="451"/>
      <c r="G144" s="4008"/>
      <c r="H144" s="2816"/>
      <c r="I144" s="2817"/>
      <c r="J144" s="2818"/>
      <c r="K144" s="2817"/>
      <c r="L144" s="2835"/>
      <c r="M144" s="2845">
        <f>L144*J144</f>
        <v>0</v>
      </c>
      <c r="N144" s="4008"/>
      <c r="O144" s="2834"/>
      <c r="P144" s="2817"/>
      <c r="Q144" s="2818"/>
      <c r="R144" s="2835"/>
      <c r="S144" s="1212"/>
      <c r="T144" s="2845">
        <f>S144*Q144</f>
        <v>0</v>
      </c>
      <c r="U144" s="3831"/>
      <c r="V144" s="171"/>
      <c r="W144" s="173"/>
      <c r="X144" s="219"/>
      <c r="Y144" s="160"/>
      <c r="Z144" s="248"/>
      <c r="AA144" s="2845">
        <f>Z144*X144</f>
        <v>0</v>
      </c>
      <c r="AB144" s="4011"/>
      <c r="AC144" s="821"/>
      <c r="AD144" s="824"/>
      <c r="AE144" s="823"/>
      <c r="AF144" s="807"/>
      <c r="AG144" s="807"/>
      <c r="AH144" s="2845">
        <f>AG144*AE144</f>
        <v>0</v>
      </c>
      <c r="AI144" s="4011"/>
      <c r="AJ144" s="821"/>
      <c r="AK144" s="822"/>
      <c r="AL144" s="843"/>
      <c r="AM144" s="804"/>
      <c r="AN144" s="464"/>
      <c r="AO144" s="2845">
        <f>AN144*AL144</f>
        <v>0</v>
      </c>
      <c r="AP144" s="412"/>
    </row>
    <row r="145" spans="1:42" ht="18" hidden="1" customHeight="1" thickBot="1">
      <c r="A145" s="4013"/>
      <c r="B145" s="4021"/>
      <c r="C145" s="448"/>
      <c r="D145" s="449"/>
      <c r="E145" s="450"/>
      <c r="F145" s="451"/>
      <c r="G145" s="4008"/>
      <c r="H145" s="2816"/>
      <c r="I145" s="2817"/>
      <c r="J145" s="2818"/>
      <c r="K145" s="2817"/>
      <c r="L145" s="2835"/>
      <c r="M145" s="2845">
        <f>L145*J145</f>
        <v>0</v>
      </c>
      <c r="N145" s="4008"/>
      <c r="O145" s="2834"/>
      <c r="P145" s="2817"/>
      <c r="Q145" s="2818"/>
      <c r="R145" s="2835"/>
      <c r="S145" s="1212"/>
      <c r="T145" s="2845">
        <f>S145*Q145</f>
        <v>0</v>
      </c>
      <c r="U145" s="3831"/>
      <c r="V145" s="171"/>
      <c r="W145" s="173"/>
      <c r="X145" s="219"/>
      <c r="Y145" s="160"/>
      <c r="Z145" s="248"/>
      <c r="AA145" s="2845">
        <f>Z145*X145</f>
        <v>0</v>
      </c>
      <c r="AB145" s="4011"/>
      <c r="AC145" s="821"/>
      <c r="AD145" s="824"/>
      <c r="AE145" s="823"/>
      <c r="AF145" s="807"/>
      <c r="AG145" s="807"/>
      <c r="AH145" s="2845">
        <f>AG145*AE145</f>
        <v>0</v>
      </c>
      <c r="AI145" s="4011"/>
      <c r="AJ145" s="821"/>
      <c r="AK145" s="822"/>
      <c r="AL145" s="843"/>
      <c r="AM145" s="804"/>
      <c r="AN145" s="464"/>
      <c r="AO145" s="2845">
        <f>AN145*AL145</f>
        <v>0</v>
      </c>
      <c r="AP145" s="412"/>
    </row>
    <row r="146" spans="1:42" ht="18" hidden="1" customHeight="1" thickBot="1">
      <c r="A146" s="4013"/>
      <c r="B146" s="4021"/>
      <c r="C146" s="448"/>
      <c r="D146" s="449"/>
      <c r="E146" s="450"/>
      <c r="F146" s="451"/>
      <c r="G146" s="4008"/>
      <c r="H146" s="2816"/>
      <c r="I146" s="2817"/>
      <c r="J146" s="2818"/>
      <c r="K146" s="2817"/>
      <c r="L146" s="2835"/>
      <c r="M146" s="2845">
        <f>L146*J146</f>
        <v>0</v>
      </c>
      <c r="N146" s="4008"/>
      <c r="O146" s="2834"/>
      <c r="P146" s="2817"/>
      <c r="Q146" s="2818"/>
      <c r="R146" s="2835"/>
      <c r="S146" s="1212"/>
      <c r="T146" s="2845">
        <f>S146*Q146</f>
        <v>0</v>
      </c>
      <c r="U146" s="3831"/>
      <c r="V146" s="171"/>
      <c r="W146" s="173"/>
      <c r="X146" s="219"/>
      <c r="Y146" s="160"/>
      <c r="Z146" s="248"/>
      <c r="AA146" s="2845">
        <f>Z146*X146</f>
        <v>0</v>
      </c>
      <c r="AB146" s="4011"/>
      <c r="AC146" s="821"/>
      <c r="AD146" s="824"/>
      <c r="AE146" s="823"/>
      <c r="AF146" s="807"/>
      <c r="AG146" s="807"/>
      <c r="AH146" s="2845">
        <f>AG146*AE146</f>
        <v>0</v>
      </c>
      <c r="AI146" s="4011"/>
      <c r="AJ146" s="821"/>
      <c r="AK146" s="822"/>
      <c r="AL146" s="843"/>
      <c r="AM146" s="804"/>
      <c r="AN146" s="464"/>
      <c r="AO146" s="2845">
        <f>AN146*AL146</f>
        <v>0</v>
      </c>
      <c r="AP146" s="412"/>
    </row>
    <row r="147" spans="1:42" ht="18" hidden="1" customHeight="1" thickBot="1">
      <c r="A147" s="4013"/>
      <c r="B147" s="4021"/>
      <c r="C147" s="448"/>
      <c r="D147" s="449"/>
      <c r="E147" s="450"/>
      <c r="F147" s="451"/>
      <c r="G147" s="4008"/>
      <c r="H147" s="2816"/>
      <c r="I147" s="2817"/>
      <c r="J147" s="2818"/>
      <c r="K147" s="2817"/>
      <c r="L147" s="2835"/>
      <c r="M147" s="2845">
        <f>L147*J147</f>
        <v>0</v>
      </c>
      <c r="N147" s="4008"/>
      <c r="O147" s="2834"/>
      <c r="P147" s="2817"/>
      <c r="Q147" s="2818"/>
      <c r="R147" s="2835"/>
      <c r="S147" s="1212"/>
      <c r="T147" s="2845">
        <f>S147*Q147</f>
        <v>0</v>
      </c>
      <c r="U147" s="3831"/>
      <c r="V147" s="171"/>
      <c r="W147" s="173"/>
      <c r="X147" s="219"/>
      <c r="Y147" s="160"/>
      <c r="Z147" s="248"/>
      <c r="AA147" s="2845">
        <f>Z147*X147</f>
        <v>0</v>
      </c>
      <c r="AB147" s="4011"/>
      <c r="AC147" s="821"/>
      <c r="AD147" s="824"/>
      <c r="AE147" s="823"/>
      <c r="AF147" s="807"/>
      <c r="AG147" s="807"/>
      <c r="AH147" s="2845">
        <f>AG147*AE147</f>
        <v>0</v>
      </c>
      <c r="AI147" s="4011"/>
      <c r="AJ147" s="821"/>
      <c r="AK147" s="822"/>
      <c r="AL147" s="843"/>
      <c r="AM147" s="804"/>
      <c r="AN147" s="464"/>
      <c r="AO147" s="2845">
        <f>AN147*AL147</f>
        <v>0</v>
      </c>
      <c r="AP147" s="412"/>
    </row>
    <row r="148" spans="1:42" ht="18" hidden="1" customHeight="1" thickBot="1">
      <c r="A148" s="4013"/>
      <c r="B148" s="4021"/>
      <c r="C148" s="448"/>
      <c r="D148" s="449"/>
      <c r="E148" s="450"/>
      <c r="F148" s="451"/>
      <c r="G148" s="4008"/>
      <c r="H148" s="2816"/>
      <c r="I148" s="2817"/>
      <c r="J148" s="2818"/>
      <c r="K148" s="2817"/>
      <c r="L148" s="2835"/>
      <c r="M148" s="2845">
        <f>L148*J148</f>
        <v>0</v>
      </c>
      <c r="N148" s="4008"/>
      <c r="O148" s="2834"/>
      <c r="P148" s="2817"/>
      <c r="Q148" s="2818"/>
      <c r="R148" s="2835"/>
      <c r="S148" s="1212"/>
      <c r="T148" s="2845">
        <f>S148*Q148</f>
        <v>0</v>
      </c>
      <c r="U148" s="3831"/>
      <c r="V148" s="171"/>
      <c r="W148" s="173"/>
      <c r="X148" s="219"/>
      <c r="Y148" s="160"/>
      <c r="Z148" s="248"/>
      <c r="AA148" s="2845">
        <f>Z148*X148</f>
        <v>0</v>
      </c>
      <c r="AB148" s="4011"/>
      <c r="AC148" s="821"/>
      <c r="AD148" s="824"/>
      <c r="AE148" s="823"/>
      <c r="AF148" s="807"/>
      <c r="AG148" s="807"/>
      <c r="AH148" s="2845">
        <f>AG148*AE148</f>
        <v>0</v>
      </c>
      <c r="AI148" s="4011"/>
      <c r="AJ148" s="821"/>
      <c r="AK148" s="822"/>
      <c r="AL148" s="843"/>
      <c r="AM148" s="804"/>
      <c r="AN148" s="464"/>
      <c r="AO148" s="2845">
        <f>AN148*AL148</f>
        <v>0</v>
      </c>
      <c r="AP148" s="412"/>
    </row>
    <row r="149" spans="1:42" ht="18" hidden="1" customHeight="1" thickBot="1">
      <c r="A149" s="4013"/>
      <c r="B149" s="4021"/>
      <c r="C149" s="448"/>
      <c r="D149" s="449"/>
      <c r="E149" s="450"/>
      <c r="F149" s="451"/>
      <c r="G149" s="4008"/>
      <c r="H149" s="2816"/>
      <c r="I149" s="2817"/>
      <c r="J149" s="2818"/>
      <c r="K149" s="2817"/>
      <c r="L149" s="2835"/>
      <c r="M149" s="2845">
        <f>L149*J149</f>
        <v>0</v>
      </c>
      <c r="N149" s="4008"/>
      <c r="O149" s="2834"/>
      <c r="P149" s="2817"/>
      <c r="Q149" s="2818"/>
      <c r="R149" s="2835"/>
      <c r="S149" s="1212"/>
      <c r="T149" s="2845">
        <f>S149*Q149</f>
        <v>0</v>
      </c>
      <c r="U149" s="3831"/>
      <c r="V149" s="171"/>
      <c r="W149" s="173"/>
      <c r="X149" s="219"/>
      <c r="Y149" s="160"/>
      <c r="Z149" s="248"/>
      <c r="AA149" s="2845">
        <f>Z149*X149</f>
        <v>0</v>
      </c>
      <c r="AB149" s="4011"/>
      <c r="AC149" s="821"/>
      <c r="AD149" s="824"/>
      <c r="AE149" s="823"/>
      <c r="AF149" s="807"/>
      <c r="AG149" s="807"/>
      <c r="AH149" s="2845">
        <f>AG149*AE149</f>
        <v>0</v>
      </c>
      <c r="AI149" s="4011"/>
      <c r="AJ149" s="821"/>
      <c r="AK149" s="822"/>
      <c r="AL149" s="843"/>
      <c r="AM149" s="804"/>
      <c r="AN149" s="464"/>
      <c r="AO149" s="2845">
        <f>AN149*AL149</f>
        <v>0</v>
      </c>
      <c r="AP149" s="412"/>
    </row>
    <row r="150" spans="1:42" ht="18" hidden="1" customHeight="1" thickBot="1">
      <c r="A150" s="4013"/>
      <c r="B150" s="4021"/>
      <c r="C150" s="448"/>
      <c r="D150" s="449"/>
      <c r="E150" s="450"/>
      <c r="F150" s="451"/>
      <c r="G150" s="4008"/>
      <c r="H150" s="2816"/>
      <c r="I150" s="2817"/>
      <c r="J150" s="2818"/>
      <c r="K150" s="2817"/>
      <c r="L150" s="2835"/>
      <c r="M150" s="2845">
        <f>L150*J150</f>
        <v>0</v>
      </c>
      <c r="N150" s="4008"/>
      <c r="O150" s="2834"/>
      <c r="P150" s="2817"/>
      <c r="Q150" s="2818"/>
      <c r="R150" s="2835"/>
      <c r="S150" s="1212"/>
      <c r="T150" s="2845">
        <f>S150*Q150</f>
        <v>0</v>
      </c>
      <c r="U150" s="3831"/>
      <c r="V150" s="171"/>
      <c r="W150" s="173"/>
      <c r="X150" s="219"/>
      <c r="Y150" s="160"/>
      <c r="Z150" s="248"/>
      <c r="AA150" s="2845">
        <f>Z150*X150</f>
        <v>0</v>
      </c>
      <c r="AB150" s="4011"/>
      <c r="AC150" s="821"/>
      <c r="AD150" s="824"/>
      <c r="AE150" s="823"/>
      <c r="AF150" s="807"/>
      <c r="AG150" s="807"/>
      <c r="AH150" s="2845">
        <f>AG150*AE150</f>
        <v>0</v>
      </c>
      <c r="AI150" s="4011"/>
      <c r="AJ150" s="821"/>
      <c r="AK150" s="822"/>
      <c r="AL150" s="843"/>
      <c r="AM150" s="804"/>
      <c r="AN150" s="464"/>
      <c r="AO150" s="2845">
        <f>AN150*AL150</f>
        <v>0</v>
      </c>
      <c r="AP150" s="412"/>
    </row>
    <row r="151" spans="1:42" ht="18" hidden="1" customHeight="1" thickBot="1">
      <c r="A151" s="4013"/>
      <c r="B151" s="4021"/>
      <c r="C151" s="448"/>
      <c r="D151" s="449"/>
      <c r="E151" s="450"/>
      <c r="F151" s="451"/>
      <c r="G151" s="4008"/>
      <c r="H151" s="2816"/>
      <c r="I151" s="2817"/>
      <c r="J151" s="2818"/>
      <c r="K151" s="2817"/>
      <c r="L151" s="2835"/>
      <c r="M151" s="2845">
        <f>L151*J151</f>
        <v>0</v>
      </c>
      <c r="N151" s="4008"/>
      <c r="O151" s="2834"/>
      <c r="P151" s="2817"/>
      <c r="Q151" s="2818"/>
      <c r="R151" s="2835"/>
      <c r="S151" s="1212"/>
      <c r="T151" s="2845">
        <f>S151*Q151</f>
        <v>0</v>
      </c>
      <c r="U151" s="3831"/>
      <c r="V151" s="171"/>
      <c r="W151" s="173"/>
      <c r="X151" s="219"/>
      <c r="Y151" s="160"/>
      <c r="Z151" s="248"/>
      <c r="AA151" s="2845">
        <f>Z151*X151</f>
        <v>0</v>
      </c>
      <c r="AB151" s="4011"/>
      <c r="AC151" s="821"/>
      <c r="AD151" s="824"/>
      <c r="AE151" s="823"/>
      <c r="AF151" s="807"/>
      <c r="AG151" s="807"/>
      <c r="AH151" s="2845">
        <f>AG151*AE151</f>
        <v>0</v>
      </c>
      <c r="AI151" s="4011"/>
      <c r="AJ151" s="821"/>
      <c r="AK151" s="822"/>
      <c r="AL151" s="843"/>
      <c r="AM151" s="804"/>
      <c r="AN151" s="464"/>
      <c r="AO151" s="2845">
        <f>AN151*AL151</f>
        <v>0</v>
      </c>
      <c r="AP151" s="412"/>
    </row>
    <row r="152" spans="1:42" ht="18" hidden="1" customHeight="1" thickBot="1">
      <c r="A152" s="4013"/>
      <c r="B152" s="4021"/>
      <c r="C152" s="448"/>
      <c r="D152" s="449"/>
      <c r="E152" s="450"/>
      <c r="F152" s="451"/>
      <c r="G152" s="4008"/>
      <c r="H152" s="2816"/>
      <c r="I152" s="2817"/>
      <c r="J152" s="2818"/>
      <c r="K152" s="2817"/>
      <c r="L152" s="2835"/>
      <c r="M152" s="2845">
        <f>L152*J152</f>
        <v>0</v>
      </c>
      <c r="N152" s="4008"/>
      <c r="O152" s="2834"/>
      <c r="P152" s="2817"/>
      <c r="Q152" s="2818"/>
      <c r="R152" s="2835"/>
      <c r="S152" s="1212"/>
      <c r="T152" s="2845">
        <f>S152*Q152</f>
        <v>0</v>
      </c>
      <c r="U152" s="3831"/>
      <c r="V152" s="171"/>
      <c r="W152" s="173"/>
      <c r="X152" s="219"/>
      <c r="Y152" s="160"/>
      <c r="Z152" s="248"/>
      <c r="AA152" s="2845">
        <f>Z152*X152</f>
        <v>0</v>
      </c>
      <c r="AB152" s="4011"/>
      <c r="AC152" s="821"/>
      <c r="AD152" s="824"/>
      <c r="AE152" s="823"/>
      <c r="AF152" s="807"/>
      <c r="AG152" s="807"/>
      <c r="AH152" s="2845">
        <f>AG152*AE152</f>
        <v>0</v>
      </c>
      <c r="AI152" s="4011"/>
      <c r="AJ152" s="821"/>
      <c r="AK152" s="822"/>
      <c r="AL152" s="843"/>
      <c r="AM152" s="804"/>
      <c r="AN152" s="464"/>
      <c r="AO152" s="2845">
        <f>AN152*AL152</f>
        <v>0</v>
      </c>
      <c r="AP152" s="412"/>
    </row>
    <row r="153" spans="1:42" ht="18" hidden="1" customHeight="1" thickBot="1">
      <c r="A153" s="4014"/>
      <c r="B153" s="4022"/>
      <c r="C153" s="454"/>
      <c r="D153" s="455"/>
      <c r="E153" s="456"/>
      <c r="F153" s="457"/>
      <c r="G153" s="4009"/>
      <c r="H153" s="2820"/>
      <c r="I153" s="2821"/>
      <c r="J153" s="2822"/>
      <c r="K153" s="2821"/>
      <c r="L153" s="2837"/>
      <c r="M153" s="2845">
        <f>L153*J153</f>
        <v>0</v>
      </c>
      <c r="N153" s="4009"/>
      <c r="O153" s="2836"/>
      <c r="P153" s="2821"/>
      <c r="Q153" s="2822"/>
      <c r="R153" s="2837"/>
      <c r="S153" s="1226"/>
      <c r="T153" s="2845">
        <f>S153*Q153</f>
        <v>0</v>
      </c>
      <c r="U153" s="3832"/>
      <c r="V153" s="174"/>
      <c r="W153" s="176"/>
      <c r="X153" s="221"/>
      <c r="Y153" s="162"/>
      <c r="Z153" s="249"/>
      <c r="AA153" s="2845">
        <f>Z153*X153</f>
        <v>0</v>
      </c>
      <c r="AB153" s="4012"/>
      <c r="AC153" s="826"/>
      <c r="AD153" s="830"/>
      <c r="AE153" s="828"/>
      <c r="AF153" s="829"/>
      <c r="AG153" s="829"/>
      <c r="AH153" s="2845">
        <f>AG153*AE153</f>
        <v>0</v>
      </c>
      <c r="AI153" s="4012"/>
      <c r="AJ153" s="826"/>
      <c r="AK153" s="827"/>
      <c r="AL153" s="844"/>
      <c r="AM153" s="825"/>
      <c r="AN153" s="473"/>
      <c r="AO153" s="2845">
        <f>AN153*AL153</f>
        <v>0</v>
      </c>
      <c r="AP153" s="412"/>
    </row>
    <row r="154" spans="1:42" ht="18" hidden="1" customHeight="1" thickBot="1">
      <c r="A154" s="3631" t="s">
        <v>48</v>
      </c>
      <c r="B154" s="3598"/>
      <c r="C154" s="442"/>
      <c r="D154" s="443"/>
      <c r="E154" s="444"/>
      <c r="F154" s="445"/>
      <c r="G154" s="4007"/>
      <c r="H154" s="2913"/>
      <c r="I154" s="2881"/>
      <c r="J154" s="2882"/>
      <c r="K154" s="2881"/>
      <c r="L154" s="2891"/>
      <c r="M154" s="2845">
        <f>L154*J154</f>
        <v>0</v>
      </c>
      <c r="N154" s="4007"/>
      <c r="O154" s="2880"/>
      <c r="P154" s="2881"/>
      <c r="Q154" s="2882"/>
      <c r="R154" s="2891"/>
      <c r="S154" s="1239"/>
      <c r="T154" s="2845">
        <f>S154*Q154</f>
        <v>0</v>
      </c>
      <c r="U154" s="3828"/>
      <c r="V154" s="2145"/>
      <c r="W154" s="245"/>
      <c r="X154" s="223"/>
      <c r="Y154" s="158"/>
      <c r="Z154" s="245"/>
      <c r="AA154" s="2845">
        <f>Z154*X154</f>
        <v>0</v>
      </c>
      <c r="AB154" s="4010"/>
      <c r="AC154" s="831"/>
      <c r="AD154" s="834"/>
      <c r="AE154" s="833"/>
      <c r="AF154" s="801"/>
      <c r="AG154" s="801"/>
      <c r="AH154" s="2845">
        <f>AG154*AE154</f>
        <v>0</v>
      </c>
      <c r="AI154" s="4010"/>
      <c r="AJ154" s="831"/>
      <c r="AK154" s="832"/>
      <c r="AL154" s="880"/>
      <c r="AM154" s="799"/>
      <c r="AN154" s="461"/>
      <c r="AO154" s="2845">
        <f>AN154*AL154</f>
        <v>0</v>
      </c>
      <c r="AP154" s="412"/>
    </row>
    <row r="155" spans="1:42" ht="18" hidden="1" customHeight="1" thickBot="1">
      <c r="A155" s="4013"/>
      <c r="B155" s="4021"/>
      <c r="C155" s="448"/>
      <c r="D155" s="449"/>
      <c r="E155" s="450"/>
      <c r="F155" s="451"/>
      <c r="G155" s="4008"/>
      <c r="H155" s="2816"/>
      <c r="I155" s="2817"/>
      <c r="J155" s="2818"/>
      <c r="K155" s="2817"/>
      <c r="L155" s="2835"/>
      <c r="M155" s="2845">
        <f>L155*J155</f>
        <v>0</v>
      </c>
      <c r="N155" s="4008"/>
      <c r="O155" s="2834"/>
      <c r="P155" s="2817"/>
      <c r="Q155" s="2818"/>
      <c r="R155" s="2835"/>
      <c r="S155" s="1212"/>
      <c r="T155" s="2845">
        <f>S155*Q155</f>
        <v>0</v>
      </c>
      <c r="U155" s="3831"/>
      <c r="V155" s="171"/>
      <c r="W155" s="173"/>
      <c r="X155" s="219"/>
      <c r="Y155" s="160"/>
      <c r="Z155" s="248"/>
      <c r="AA155" s="2845">
        <f>Z155*X155</f>
        <v>0</v>
      </c>
      <c r="AB155" s="4011"/>
      <c r="AC155" s="821"/>
      <c r="AD155" s="824"/>
      <c r="AE155" s="823"/>
      <c r="AF155" s="807"/>
      <c r="AG155" s="807"/>
      <c r="AH155" s="2845">
        <f>AG155*AE155</f>
        <v>0</v>
      </c>
      <c r="AI155" s="4011"/>
      <c r="AJ155" s="821"/>
      <c r="AK155" s="822"/>
      <c r="AL155" s="843"/>
      <c r="AM155" s="804"/>
      <c r="AN155" s="464"/>
      <c r="AO155" s="2845">
        <f>AN155*AL155</f>
        <v>0</v>
      </c>
      <c r="AP155" s="412"/>
    </row>
    <row r="156" spans="1:42" ht="18" hidden="1" customHeight="1" thickBot="1">
      <c r="A156" s="4013"/>
      <c r="B156" s="4021"/>
      <c r="C156" s="448"/>
      <c r="D156" s="449"/>
      <c r="E156" s="450"/>
      <c r="F156" s="451"/>
      <c r="G156" s="4008"/>
      <c r="H156" s="2816"/>
      <c r="I156" s="2817"/>
      <c r="J156" s="2818"/>
      <c r="K156" s="2817"/>
      <c r="L156" s="2835"/>
      <c r="M156" s="2845">
        <f>L156*J156</f>
        <v>0</v>
      </c>
      <c r="N156" s="4008"/>
      <c r="O156" s="2834"/>
      <c r="P156" s="2817"/>
      <c r="Q156" s="2818"/>
      <c r="R156" s="2835"/>
      <c r="S156" s="1212"/>
      <c r="T156" s="2845">
        <f>S156*Q156</f>
        <v>0</v>
      </c>
      <c r="U156" s="3831"/>
      <c r="V156" s="171"/>
      <c r="W156" s="173"/>
      <c r="X156" s="219"/>
      <c r="Y156" s="160"/>
      <c r="Z156" s="248"/>
      <c r="AA156" s="2845">
        <f>Z156*X156</f>
        <v>0</v>
      </c>
      <c r="AB156" s="4011"/>
      <c r="AC156" s="821"/>
      <c r="AD156" s="824"/>
      <c r="AE156" s="823"/>
      <c r="AF156" s="807"/>
      <c r="AG156" s="807"/>
      <c r="AH156" s="2845">
        <f>AG156*AE156</f>
        <v>0</v>
      </c>
      <c r="AI156" s="4011"/>
      <c r="AJ156" s="821"/>
      <c r="AK156" s="822"/>
      <c r="AL156" s="843"/>
      <c r="AM156" s="804"/>
      <c r="AN156" s="464"/>
      <c r="AO156" s="2845">
        <f>AN156*AL156</f>
        <v>0</v>
      </c>
      <c r="AP156" s="412"/>
    </row>
    <row r="157" spans="1:42" ht="18" hidden="1" customHeight="1" thickBot="1">
      <c r="A157" s="4013"/>
      <c r="B157" s="4021"/>
      <c r="C157" s="448"/>
      <c r="D157" s="449"/>
      <c r="E157" s="450"/>
      <c r="F157" s="451"/>
      <c r="G157" s="4008"/>
      <c r="H157" s="2816"/>
      <c r="I157" s="2817"/>
      <c r="J157" s="2818"/>
      <c r="K157" s="2817"/>
      <c r="L157" s="2835"/>
      <c r="M157" s="2845">
        <f>L157*J157</f>
        <v>0</v>
      </c>
      <c r="N157" s="4008"/>
      <c r="O157" s="2834"/>
      <c r="P157" s="2817"/>
      <c r="Q157" s="2818"/>
      <c r="R157" s="2835"/>
      <c r="S157" s="1212"/>
      <c r="T157" s="2845">
        <f>S157*Q157</f>
        <v>0</v>
      </c>
      <c r="U157" s="3831"/>
      <c r="V157" s="171"/>
      <c r="W157" s="173"/>
      <c r="X157" s="219"/>
      <c r="Y157" s="160"/>
      <c r="Z157" s="248"/>
      <c r="AA157" s="2845">
        <f>Z157*X157</f>
        <v>0</v>
      </c>
      <c r="AB157" s="4011"/>
      <c r="AC157" s="821"/>
      <c r="AD157" s="824"/>
      <c r="AE157" s="823"/>
      <c r="AF157" s="807"/>
      <c r="AG157" s="807"/>
      <c r="AH157" s="2845">
        <f>AG157*AE157</f>
        <v>0</v>
      </c>
      <c r="AI157" s="4011"/>
      <c r="AJ157" s="821"/>
      <c r="AK157" s="822"/>
      <c r="AL157" s="843"/>
      <c r="AM157" s="804"/>
      <c r="AN157" s="464"/>
      <c r="AO157" s="2845">
        <f>AN157*AL157</f>
        <v>0</v>
      </c>
      <c r="AP157" s="412"/>
    </row>
    <row r="158" spans="1:42" ht="18" hidden="1" customHeight="1" thickBot="1">
      <c r="A158" s="4013"/>
      <c r="B158" s="4021"/>
      <c r="C158" s="448"/>
      <c r="D158" s="449"/>
      <c r="E158" s="450"/>
      <c r="F158" s="451"/>
      <c r="G158" s="4008"/>
      <c r="H158" s="2816"/>
      <c r="I158" s="2817"/>
      <c r="J158" s="2818"/>
      <c r="K158" s="2817"/>
      <c r="L158" s="2835"/>
      <c r="M158" s="2845">
        <f>L158*J158</f>
        <v>0</v>
      </c>
      <c r="N158" s="4008"/>
      <c r="O158" s="2834"/>
      <c r="P158" s="2817"/>
      <c r="Q158" s="2818"/>
      <c r="R158" s="2835"/>
      <c r="S158" s="1212"/>
      <c r="T158" s="2845">
        <f>S158*Q158</f>
        <v>0</v>
      </c>
      <c r="U158" s="3831"/>
      <c r="V158" s="171"/>
      <c r="W158" s="173"/>
      <c r="X158" s="219"/>
      <c r="Y158" s="160"/>
      <c r="Z158" s="248"/>
      <c r="AA158" s="2845">
        <f>Z158*X158</f>
        <v>0</v>
      </c>
      <c r="AB158" s="4011"/>
      <c r="AC158" s="821"/>
      <c r="AD158" s="824"/>
      <c r="AE158" s="823"/>
      <c r="AF158" s="807"/>
      <c r="AG158" s="807"/>
      <c r="AH158" s="2845">
        <f>AG158*AE158</f>
        <v>0</v>
      </c>
      <c r="AI158" s="4011"/>
      <c r="AJ158" s="821"/>
      <c r="AK158" s="822"/>
      <c r="AL158" s="843"/>
      <c r="AM158" s="804"/>
      <c r="AN158" s="464"/>
      <c r="AO158" s="2845">
        <f>AN158*AL158</f>
        <v>0</v>
      </c>
      <c r="AP158" s="412"/>
    </row>
    <row r="159" spans="1:42" ht="18" hidden="1" customHeight="1" thickBot="1">
      <c r="A159" s="4013"/>
      <c r="B159" s="4021"/>
      <c r="C159" s="448"/>
      <c r="D159" s="449"/>
      <c r="E159" s="450"/>
      <c r="F159" s="451"/>
      <c r="G159" s="4008"/>
      <c r="H159" s="2816"/>
      <c r="I159" s="2817"/>
      <c r="J159" s="2818"/>
      <c r="K159" s="2817"/>
      <c r="L159" s="2835"/>
      <c r="M159" s="2845">
        <f>L159*J159</f>
        <v>0</v>
      </c>
      <c r="N159" s="4008"/>
      <c r="O159" s="2834"/>
      <c r="P159" s="2817"/>
      <c r="Q159" s="2818"/>
      <c r="R159" s="2835"/>
      <c r="S159" s="1212"/>
      <c r="T159" s="2845">
        <f>S159*Q159</f>
        <v>0</v>
      </c>
      <c r="U159" s="3831"/>
      <c r="V159" s="171"/>
      <c r="W159" s="173"/>
      <c r="X159" s="219"/>
      <c r="Y159" s="160"/>
      <c r="Z159" s="248"/>
      <c r="AA159" s="2845">
        <f>Z159*X159</f>
        <v>0</v>
      </c>
      <c r="AB159" s="4011"/>
      <c r="AC159" s="821"/>
      <c r="AD159" s="824"/>
      <c r="AE159" s="823"/>
      <c r="AF159" s="807"/>
      <c r="AG159" s="807"/>
      <c r="AH159" s="2845">
        <f>AG159*AE159</f>
        <v>0</v>
      </c>
      <c r="AI159" s="4011"/>
      <c r="AJ159" s="821"/>
      <c r="AK159" s="822"/>
      <c r="AL159" s="843"/>
      <c r="AM159" s="804"/>
      <c r="AN159" s="464"/>
      <c r="AO159" s="2845">
        <f>AN159*AL159</f>
        <v>0</v>
      </c>
      <c r="AP159" s="412"/>
    </row>
    <row r="160" spans="1:42" ht="18" hidden="1" customHeight="1" thickBot="1">
      <c r="A160" s="4013"/>
      <c r="B160" s="4021"/>
      <c r="C160" s="448"/>
      <c r="D160" s="449"/>
      <c r="E160" s="450"/>
      <c r="F160" s="451"/>
      <c r="G160" s="4008"/>
      <c r="H160" s="2816"/>
      <c r="I160" s="2817"/>
      <c r="J160" s="2818"/>
      <c r="K160" s="2817"/>
      <c r="L160" s="2835"/>
      <c r="M160" s="2845">
        <f>L160*J160</f>
        <v>0</v>
      </c>
      <c r="N160" s="4008"/>
      <c r="O160" s="2834"/>
      <c r="P160" s="2817"/>
      <c r="Q160" s="2818"/>
      <c r="R160" s="2835"/>
      <c r="S160" s="1212"/>
      <c r="T160" s="2845">
        <f>S160*Q160</f>
        <v>0</v>
      </c>
      <c r="U160" s="3831"/>
      <c r="V160" s="171"/>
      <c r="W160" s="173"/>
      <c r="X160" s="219"/>
      <c r="Y160" s="160"/>
      <c r="Z160" s="248"/>
      <c r="AA160" s="2845">
        <f>Z160*X160</f>
        <v>0</v>
      </c>
      <c r="AB160" s="4011"/>
      <c r="AC160" s="821"/>
      <c r="AD160" s="824"/>
      <c r="AE160" s="823"/>
      <c r="AF160" s="807"/>
      <c r="AG160" s="807"/>
      <c r="AH160" s="2845">
        <f>AG160*AE160</f>
        <v>0</v>
      </c>
      <c r="AI160" s="4011"/>
      <c r="AJ160" s="821"/>
      <c r="AK160" s="822"/>
      <c r="AL160" s="843"/>
      <c r="AM160" s="804"/>
      <c r="AN160" s="464"/>
      <c r="AO160" s="2845">
        <f>AN160*AL160</f>
        <v>0</v>
      </c>
      <c r="AP160" s="412"/>
    </row>
    <row r="161" spans="1:42" ht="18" hidden="1" customHeight="1" thickBot="1">
      <c r="A161" s="4013"/>
      <c r="B161" s="4021"/>
      <c r="C161" s="448"/>
      <c r="D161" s="449"/>
      <c r="E161" s="450"/>
      <c r="F161" s="451"/>
      <c r="G161" s="4008"/>
      <c r="H161" s="2816"/>
      <c r="I161" s="2817"/>
      <c r="J161" s="2818"/>
      <c r="K161" s="2817"/>
      <c r="L161" s="2835"/>
      <c r="M161" s="2845">
        <f>L161*J161</f>
        <v>0</v>
      </c>
      <c r="N161" s="4008"/>
      <c r="O161" s="2834"/>
      <c r="P161" s="2817"/>
      <c r="Q161" s="2818"/>
      <c r="R161" s="2835"/>
      <c r="S161" s="1212"/>
      <c r="T161" s="2845">
        <f>S161*Q161</f>
        <v>0</v>
      </c>
      <c r="U161" s="3831"/>
      <c r="V161" s="171"/>
      <c r="W161" s="173"/>
      <c r="X161" s="219"/>
      <c r="Y161" s="160"/>
      <c r="Z161" s="248"/>
      <c r="AA161" s="2845">
        <f>Z161*X161</f>
        <v>0</v>
      </c>
      <c r="AB161" s="4011"/>
      <c r="AC161" s="821"/>
      <c r="AD161" s="824"/>
      <c r="AE161" s="823"/>
      <c r="AF161" s="807"/>
      <c r="AG161" s="807"/>
      <c r="AH161" s="2845">
        <f>AG161*AE161</f>
        <v>0</v>
      </c>
      <c r="AI161" s="4011"/>
      <c r="AJ161" s="821"/>
      <c r="AK161" s="822"/>
      <c r="AL161" s="843"/>
      <c r="AM161" s="804"/>
      <c r="AN161" s="464"/>
      <c r="AO161" s="2845">
        <f>AN161*AL161</f>
        <v>0</v>
      </c>
      <c r="AP161" s="412"/>
    </row>
    <row r="162" spans="1:42" ht="18" hidden="1" customHeight="1" thickBot="1">
      <c r="A162" s="4013"/>
      <c r="B162" s="4021"/>
      <c r="C162" s="448"/>
      <c r="D162" s="449"/>
      <c r="E162" s="450"/>
      <c r="F162" s="451"/>
      <c r="G162" s="4008"/>
      <c r="H162" s="2816"/>
      <c r="I162" s="2817"/>
      <c r="J162" s="2818"/>
      <c r="K162" s="2817"/>
      <c r="L162" s="2835"/>
      <c r="M162" s="2845">
        <f>L162*J162</f>
        <v>0</v>
      </c>
      <c r="N162" s="4008"/>
      <c r="O162" s="2834"/>
      <c r="P162" s="2817"/>
      <c r="Q162" s="2818"/>
      <c r="R162" s="2835"/>
      <c r="S162" s="1212"/>
      <c r="T162" s="2845">
        <f>S162*Q162</f>
        <v>0</v>
      </c>
      <c r="U162" s="3831"/>
      <c r="V162" s="171"/>
      <c r="W162" s="173"/>
      <c r="X162" s="219"/>
      <c r="Y162" s="160"/>
      <c r="Z162" s="248"/>
      <c r="AA162" s="2845">
        <f>Z162*X162</f>
        <v>0</v>
      </c>
      <c r="AB162" s="4011"/>
      <c r="AC162" s="821"/>
      <c r="AD162" s="824"/>
      <c r="AE162" s="823"/>
      <c r="AF162" s="807"/>
      <c r="AG162" s="807"/>
      <c r="AH162" s="2845">
        <f>AG162*AE162</f>
        <v>0</v>
      </c>
      <c r="AI162" s="4011"/>
      <c r="AJ162" s="821"/>
      <c r="AK162" s="822"/>
      <c r="AL162" s="843"/>
      <c r="AM162" s="804"/>
      <c r="AN162" s="464"/>
      <c r="AO162" s="2845">
        <f>AN162*AL162</f>
        <v>0</v>
      </c>
      <c r="AP162" s="412"/>
    </row>
    <row r="163" spans="1:42" ht="18" hidden="1" customHeight="1" thickBot="1">
      <c r="A163" s="4013"/>
      <c r="B163" s="4021"/>
      <c r="C163" s="448"/>
      <c r="D163" s="449"/>
      <c r="E163" s="450"/>
      <c r="F163" s="451"/>
      <c r="G163" s="4008"/>
      <c r="H163" s="2816"/>
      <c r="I163" s="2817"/>
      <c r="J163" s="2818"/>
      <c r="K163" s="2817"/>
      <c r="L163" s="2835"/>
      <c r="M163" s="2845">
        <f>L163*J163</f>
        <v>0</v>
      </c>
      <c r="N163" s="4008"/>
      <c r="O163" s="2834"/>
      <c r="P163" s="2817"/>
      <c r="Q163" s="2818"/>
      <c r="R163" s="2835"/>
      <c r="S163" s="1212"/>
      <c r="T163" s="2845">
        <f>S163*Q163</f>
        <v>0</v>
      </c>
      <c r="U163" s="3831"/>
      <c r="V163" s="171"/>
      <c r="W163" s="173"/>
      <c r="X163" s="219"/>
      <c r="Y163" s="160"/>
      <c r="Z163" s="248"/>
      <c r="AA163" s="2845">
        <f>Z163*X163</f>
        <v>0</v>
      </c>
      <c r="AB163" s="4011"/>
      <c r="AC163" s="821"/>
      <c r="AD163" s="824"/>
      <c r="AE163" s="823"/>
      <c r="AF163" s="807"/>
      <c r="AG163" s="807"/>
      <c r="AH163" s="2845">
        <f>AG163*AE163</f>
        <v>0</v>
      </c>
      <c r="AI163" s="4011"/>
      <c r="AJ163" s="821"/>
      <c r="AK163" s="822"/>
      <c r="AL163" s="843"/>
      <c r="AM163" s="804"/>
      <c r="AN163" s="464"/>
      <c r="AO163" s="2845">
        <f>AN163*AL163</f>
        <v>0</v>
      </c>
      <c r="AP163" s="412"/>
    </row>
    <row r="164" spans="1:42" ht="18" hidden="1" customHeight="1" thickBot="1">
      <c r="A164" s="4013"/>
      <c r="B164" s="4021"/>
      <c r="C164" s="448"/>
      <c r="D164" s="449"/>
      <c r="E164" s="450"/>
      <c r="F164" s="451"/>
      <c r="G164" s="4008"/>
      <c r="H164" s="2816"/>
      <c r="I164" s="2817"/>
      <c r="J164" s="2818">
        <v>3.1</v>
      </c>
      <c r="K164" s="2817"/>
      <c r="L164" s="2835"/>
      <c r="M164" s="2845">
        <f>L164*J164</f>
        <v>0</v>
      </c>
      <c r="N164" s="4008"/>
      <c r="O164" s="2834"/>
      <c r="P164" s="2817">
        <v>4.5999999999999996</v>
      </c>
      <c r="Q164" s="2818">
        <v>2.2000000000000002</v>
      </c>
      <c r="R164" s="2835"/>
      <c r="S164" s="1212"/>
      <c r="T164" s="2845">
        <f>S164*Q164</f>
        <v>0</v>
      </c>
      <c r="U164" s="3831"/>
      <c r="V164" s="171"/>
      <c r="W164" s="173"/>
      <c r="X164" s="219"/>
      <c r="Y164" s="160"/>
      <c r="Z164" s="248"/>
      <c r="AA164" s="2845">
        <f>Z164*X164</f>
        <v>0</v>
      </c>
      <c r="AB164" s="4011"/>
      <c r="AC164" s="821"/>
      <c r="AD164" s="824"/>
      <c r="AE164" s="823"/>
      <c r="AF164" s="807"/>
      <c r="AG164" s="807"/>
      <c r="AH164" s="2845">
        <f>AG164*AE164</f>
        <v>0</v>
      </c>
      <c r="AI164" s="4011"/>
      <c r="AJ164" s="821"/>
      <c r="AK164" s="822"/>
      <c r="AL164" s="843"/>
      <c r="AM164" s="804"/>
      <c r="AN164" s="464"/>
      <c r="AO164" s="2845">
        <f>AN164*AL164</f>
        <v>0</v>
      </c>
      <c r="AP164" s="412"/>
    </row>
    <row r="165" spans="1:42" ht="18" hidden="1" customHeight="1" thickBot="1">
      <c r="A165" s="4013"/>
      <c r="B165" s="4021"/>
      <c r="C165" s="448"/>
      <c r="D165" s="449"/>
      <c r="E165" s="450"/>
      <c r="F165" s="451"/>
      <c r="G165" s="4008"/>
      <c r="H165" s="2816"/>
      <c r="I165" s="2817"/>
      <c r="J165" s="2818"/>
      <c r="K165" s="2817"/>
      <c r="L165" s="2835"/>
      <c r="M165" s="2845">
        <f>L165*J165</f>
        <v>0</v>
      </c>
      <c r="N165" s="4008"/>
      <c r="O165" s="2834"/>
      <c r="P165" s="2817"/>
      <c r="Q165" s="2818"/>
      <c r="R165" s="2835"/>
      <c r="S165" s="1212"/>
      <c r="T165" s="2845">
        <f>S165*Q165</f>
        <v>0</v>
      </c>
      <c r="U165" s="3831"/>
      <c r="V165" s="171"/>
      <c r="W165" s="173"/>
      <c r="X165" s="219"/>
      <c r="Y165" s="160"/>
      <c r="Z165" s="248"/>
      <c r="AA165" s="2845">
        <f>Z165*X165</f>
        <v>0</v>
      </c>
      <c r="AB165" s="4011"/>
      <c r="AC165" s="821"/>
      <c r="AD165" s="824"/>
      <c r="AE165" s="823"/>
      <c r="AF165" s="807"/>
      <c r="AG165" s="807"/>
      <c r="AH165" s="2845">
        <f>AG165*AE165</f>
        <v>0</v>
      </c>
      <c r="AI165" s="4011"/>
      <c r="AJ165" s="821"/>
      <c r="AK165" s="822"/>
      <c r="AL165" s="843"/>
      <c r="AM165" s="804"/>
      <c r="AN165" s="464"/>
      <c r="AO165" s="2845">
        <f>AN165*AL165</f>
        <v>0</v>
      </c>
      <c r="AP165" s="412"/>
    </row>
    <row r="166" spans="1:42" ht="18" hidden="1" customHeight="1" thickBot="1">
      <c r="A166" s="4013"/>
      <c r="B166" s="4021"/>
      <c r="C166" s="448"/>
      <c r="D166" s="449"/>
      <c r="E166" s="450"/>
      <c r="F166" s="451"/>
      <c r="G166" s="4008"/>
      <c r="H166" s="2816"/>
      <c r="I166" s="2817"/>
      <c r="J166" s="2818"/>
      <c r="K166" s="2817"/>
      <c r="L166" s="2835"/>
      <c r="M166" s="2845">
        <f>L166*J166</f>
        <v>0</v>
      </c>
      <c r="N166" s="4008"/>
      <c r="O166" s="2834"/>
      <c r="P166" s="2817"/>
      <c r="Q166" s="2818"/>
      <c r="R166" s="2835"/>
      <c r="S166" s="1212"/>
      <c r="T166" s="2845">
        <f>S166*Q166</f>
        <v>0</v>
      </c>
      <c r="U166" s="3831"/>
      <c r="V166" s="171"/>
      <c r="W166" s="173"/>
      <c r="X166" s="219"/>
      <c r="Y166" s="160"/>
      <c r="Z166" s="248"/>
      <c r="AA166" s="2845">
        <f>Z166*X166</f>
        <v>0</v>
      </c>
      <c r="AB166" s="4011"/>
      <c r="AC166" s="821"/>
      <c r="AD166" s="824"/>
      <c r="AE166" s="823"/>
      <c r="AF166" s="807"/>
      <c r="AG166" s="807"/>
      <c r="AH166" s="2845">
        <f>AG166*AE166</f>
        <v>0</v>
      </c>
      <c r="AI166" s="4011"/>
      <c r="AJ166" s="821"/>
      <c r="AK166" s="822"/>
      <c r="AL166" s="843"/>
      <c r="AM166" s="804"/>
      <c r="AN166" s="464"/>
      <c r="AO166" s="2845">
        <f>AN166*AL166</f>
        <v>0</v>
      </c>
      <c r="AP166" s="412"/>
    </row>
    <row r="167" spans="1:42" ht="18" hidden="1" customHeight="1" thickBot="1">
      <c r="A167" s="4013"/>
      <c r="B167" s="4021"/>
      <c r="C167" s="448"/>
      <c r="D167" s="449"/>
      <c r="E167" s="450"/>
      <c r="F167" s="451"/>
      <c r="G167" s="4008"/>
      <c r="H167" s="2816"/>
      <c r="I167" s="2817"/>
      <c r="J167" s="2818"/>
      <c r="K167" s="2817"/>
      <c r="L167" s="2835"/>
      <c r="M167" s="2845">
        <f>L167*J167</f>
        <v>0</v>
      </c>
      <c r="N167" s="4008"/>
      <c r="O167" s="2834"/>
      <c r="P167" s="2817"/>
      <c r="Q167" s="2818"/>
      <c r="R167" s="2835"/>
      <c r="S167" s="1212"/>
      <c r="T167" s="2845">
        <f>S167*Q167</f>
        <v>0</v>
      </c>
      <c r="U167" s="3831"/>
      <c r="V167" s="171"/>
      <c r="W167" s="173"/>
      <c r="X167" s="219"/>
      <c r="Y167" s="160"/>
      <c r="Z167" s="248"/>
      <c r="AA167" s="2845">
        <f>Z167*X167</f>
        <v>0</v>
      </c>
      <c r="AB167" s="4011"/>
      <c r="AC167" s="821"/>
      <c r="AD167" s="824"/>
      <c r="AE167" s="823"/>
      <c r="AF167" s="807"/>
      <c r="AG167" s="807"/>
      <c r="AH167" s="2845">
        <f>AG167*AE167</f>
        <v>0</v>
      </c>
      <c r="AI167" s="4011"/>
      <c r="AJ167" s="821"/>
      <c r="AK167" s="822"/>
      <c r="AL167" s="843"/>
      <c r="AM167" s="804"/>
      <c r="AN167" s="464"/>
      <c r="AO167" s="2845">
        <f>AN167*AL167</f>
        <v>0</v>
      </c>
      <c r="AP167" s="412"/>
    </row>
    <row r="168" spans="1:42" ht="18" hidden="1" customHeight="1" thickBot="1">
      <c r="A168" s="4014"/>
      <c r="B168" s="4022"/>
      <c r="C168" s="454"/>
      <c r="D168" s="455"/>
      <c r="E168" s="456"/>
      <c r="F168" s="457"/>
      <c r="G168" s="4009"/>
      <c r="H168" s="2820"/>
      <c r="I168" s="2821"/>
      <c r="J168" s="2822"/>
      <c r="K168" s="2821"/>
      <c r="L168" s="2837"/>
      <c r="M168" s="2845">
        <f>L168*J168</f>
        <v>0</v>
      </c>
      <c r="N168" s="4009"/>
      <c r="O168" s="2836"/>
      <c r="P168" s="2821"/>
      <c r="Q168" s="2822"/>
      <c r="R168" s="2837"/>
      <c r="S168" s="1226"/>
      <c r="T168" s="2845">
        <f>S168*Q168</f>
        <v>0</v>
      </c>
      <c r="U168" s="3832"/>
      <c r="V168" s="174"/>
      <c r="W168" s="176"/>
      <c r="X168" s="221"/>
      <c r="Y168" s="162"/>
      <c r="Z168" s="249"/>
      <c r="AA168" s="2845">
        <f>Z168*X168</f>
        <v>0</v>
      </c>
      <c r="AB168" s="4012"/>
      <c r="AC168" s="826"/>
      <c r="AD168" s="830"/>
      <c r="AE168" s="828"/>
      <c r="AF168" s="829"/>
      <c r="AG168" s="829"/>
      <c r="AH168" s="2845">
        <f>AG168*AE168</f>
        <v>0</v>
      </c>
      <c r="AI168" s="4012"/>
      <c r="AJ168" s="826"/>
      <c r="AK168" s="827"/>
      <c r="AL168" s="844"/>
      <c r="AM168" s="825"/>
      <c r="AN168" s="473"/>
      <c r="AO168" s="2845">
        <f>AN168*AL168</f>
        <v>0</v>
      </c>
      <c r="AP168" s="412"/>
    </row>
    <row r="169" spans="1:42" ht="18" hidden="1" customHeight="1" thickBot="1">
      <c r="A169" s="3631" t="s">
        <v>49</v>
      </c>
      <c r="B169" s="3598"/>
      <c r="C169" s="442"/>
      <c r="D169" s="443"/>
      <c r="E169" s="444"/>
      <c r="F169" s="445"/>
      <c r="G169" s="4007"/>
      <c r="H169" s="2913"/>
      <c r="I169" s="2881"/>
      <c r="J169" s="2882"/>
      <c r="K169" s="2881"/>
      <c r="L169" s="2891"/>
      <c r="M169" s="2845">
        <f>L169*J169</f>
        <v>0</v>
      </c>
      <c r="N169" s="4007"/>
      <c r="O169" s="2880"/>
      <c r="P169" s="2881"/>
      <c r="Q169" s="2882"/>
      <c r="R169" s="2891"/>
      <c r="S169" s="1239"/>
      <c r="T169" s="2845">
        <f>S169*Q169</f>
        <v>0</v>
      </c>
      <c r="U169" s="3828"/>
      <c r="V169" s="2145"/>
      <c r="W169" s="245"/>
      <c r="X169" s="223"/>
      <c r="Y169" s="158"/>
      <c r="Z169" s="245"/>
      <c r="AA169" s="2845">
        <f>Z169*X169</f>
        <v>0</v>
      </c>
      <c r="AB169" s="4010"/>
      <c r="AC169" s="831"/>
      <c r="AD169" s="834"/>
      <c r="AE169" s="833"/>
      <c r="AF169" s="801"/>
      <c r="AG169" s="801"/>
      <c r="AH169" s="2845">
        <f>AG169*AE169</f>
        <v>0</v>
      </c>
      <c r="AI169" s="4010"/>
      <c r="AJ169" s="831"/>
      <c r="AK169" s="832"/>
      <c r="AL169" s="880"/>
      <c r="AM169" s="799"/>
      <c r="AN169" s="461"/>
      <c r="AO169" s="2845">
        <f>AN169*AL169</f>
        <v>0</v>
      </c>
      <c r="AP169" s="412"/>
    </row>
    <row r="170" spans="1:42" ht="18" hidden="1" customHeight="1" thickBot="1">
      <c r="A170" s="4013"/>
      <c r="B170" s="4021"/>
      <c r="C170" s="448"/>
      <c r="D170" s="449"/>
      <c r="E170" s="450"/>
      <c r="F170" s="451"/>
      <c r="G170" s="4008"/>
      <c r="H170" s="2816"/>
      <c r="I170" s="2817"/>
      <c r="J170" s="2818"/>
      <c r="K170" s="2817"/>
      <c r="L170" s="2835"/>
      <c r="M170" s="2845">
        <f>L170*J170</f>
        <v>0</v>
      </c>
      <c r="N170" s="4008"/>
      <c r="O170" s="2834"/>
      <c r="P170" s="2817"/>
      <c r="Q170" s="2818"/>
      <c r="R170" s="2835"/>
      <c r="S170" s="1212"/>
      <c r="T170" s="2845">
        <f>S170*Q170</f>
        <v>0</v>
      </c>
      <c r="U170" s="3831"/>
      <c r="V170" s="171"/>
      <c r="W170" s="173"/>
      <c r="X170" s="219"/>
      <c r="Y170" s="160"/>
      <c r="Z170" s="248"/>
      <c r="AA170" s="2845">
        <f>Z170*X170</f>
        <v>0</v>
      </c>
      <c r="AB170" s="4011"/>
      <c r="AC170" s="821"/>
      <c r="AD170" s="824"/>
      <c r="AE170" s="823"/>
      <c r="AF170" s="807"/>
      <c r="AG170" s="807"/>
      <c r="AH170" s="2845">
        <f>AG170*AE170</f>
        <v>0</v>
      </c>
      <c r="AI170" s="4011"/>
      <c r="AJ170" s="821"/>
      <c r="AK170" s="822"/>
      <c r="AL170" s="843"/>
      <c r="AM170" s="804"/>
      <c r="AN170" s="464"/>
      <c r="AO170" s="2845">
        <f>AN170*AL170</f>
        <v>0</v>
      </c>
      <c r="AP170" s="412"/>
    </row>
    <row r="171" spans="1:42" ht="18" hidden="1" customHeight="1" thickBot="1">
      <c r="A171" s="4013"/>
      <c r="B171" s="4021"/>
      <c r="C171" s="448"/>
      <c r="D171" s="449"/>
      <c r="E171" s="450"/>
      <c r="F171" s="451"/>
      <c r="G171" s="4008"/>
      <c r="H171" s="2816"/>
      <c r="I171" s="2817"/>
      <c r="J171" s="2818"/>
      <c r="K171" s="2817"/>
      <c r="L171" s="2835"/>
      <c r="M171" s="2845">
        <f>L171*J171</f>
        <v>0</v>
      </c>
      <c r="N171" s="4008"/>
      <c r="O171" s="2834"/>
      <c r="P171" s="2817"/>
      <c r="Q171" s="2818"/>
      <c r="R171" s="2835"/>
      <c r="S171" s="1212"/>
      <c r="T171" s="2845">
        <f>S171*Q171</f>
        <v>0</v>
      </c>
      <c r="U171" s="3831"/>
      <c r="V171" s="171"/>
      <c r="W171" s="173"/>
      <c r="X171" s="219"/>
      <c r="Y171" s="160"/>
      <c r="Z171" s="248"/>
      <c r="AA171" s="2845">
        <f>Z171*X171</f>
        <v>0</v>
      </c>
      <c r="AB171" s="4011"/>
      <c r="AC171" s="821"/>
      <c r="AD171" s="824"/>
      <c r="AE171" s="823"/>
      <c r="AF171" s="807"/>
      <c r="AG171" s="807"/>
      <c r="AH171" s="2845">
        <f>AG171*AE171</f>
        <v>0</v>
      </c>
      <c r="AI171" s="4011"/>
      <c r="AJ171" s="821"/>
      <c r="AK171" s="822"/>
      <c r="AL171" s="843"/>
      <c r="AM171" s="804"/>
      <c r="AN171" s="464"/>
      <c r="AO171" s="2845">
        <f>AN171*AL171</f>
        <v>0</v>
      </c>
      <c r="AP171" s="412"/>
    </row>
    <row r="172" spans="1:42" ht="18" hidden="1" customHeight="1" thickBot="1">
      <c r="A172" s="4013"/>
      <c r="B172" s="4021"/>
      <c r="C172" s="448"/>
      <c r="D172" s="449"/>
      <c r="E172" s="450"/>
      <c r="F172" s="451"/>
      <c r="G172" s="4008"/>
      <c r="H172" s="2816"/>
      <c r="I172" s="2817"/>
      <c r="J172" s="2818"/>
      <c r="K172" s="2817"/>
      <c r="L172" s="2835"/>
      <c r="M172" s="2845">
        <f>L172*J172</f>
        <v>0</v>
      </c>
      <c r="N172" s="4008"/>
      <c r="O172" s="2834"/>
      <c r="P172" s="2817"/>
      <c r="Q172" s="2818"/>
      <c r="R172" s="2835"/>
      <c r="S172" s="1212"/>
      <c r="T172" s="2845">
        <f>S172*Q172</f>
        <v>0</v>
      </c>
      <c r="U172" s="3831"/>
      <c r="V172" s="171"/>
      <c r="W172" s="173"/>
      <c r="X172" s="219"/>
      <c r="Y172" s="160"/>
      <c r="Z172" s="248"/>
      <c r="AA172" s="2845">
        <f>Z172*X172</f>
        <v>0</v>
      </c>
      <c r="AB172" s="4011"/>
      <c r="AC172" s="821"/>
      <c r="AD172" s="824"/>
      <c r="AE172" s="823"/>
      <c r="AF172" s="807"/>
      <c r="AG172" s="807"/>
      <c r="AH172" s="2845">
        <f>AG172*AE172</f>
        <v>0</v>
      </c>
      <c r="AI172" s="4011"/>
      <c r="AJ172" s="821"/>
      <c r="AK172" s="822"/>
      <c r="AL172" s="843"/>
      <c r="AM172" s="804"/>
      <c r="AN172" s="464"/>
      <c r="AO172" s="2845">
        <f>AN172*AL172</f>
        <v>0</v>
      </c>
      <c r="AP172" s="412"/>
    </row>
    <row r="173" spans="1:42" ht="18" hidden="1" customHeight="1" thickBot="1">
      <c r="A173" s="4013"/>
      <c r="B173" s="4021"/>
      <c r="C173" s="448"/>
      <c r="D173" s="449"/>
      <c r="E173" s="450"/>
      <c r="F173" s="451"/>
      <c r="G173" s="4008"/>
      <c r="H173" s="2816"/>
      <c r="I173" s="2817"/>
      <c r="J173" s="2818"/>
      <c r="K173" s="2817"/>
      <c r="L173" s="2835"/>
      <c r="M173" s="2845">
        <f>L173*J173</f>
        <v>0</v>
      </c>
      <c r="N173" s="4008"/>
      <c r="O173" s="2834"/>
      <c r="P173" s="2817"/>
      <c r="Q173" s="2818"/>
      <c r="R173" s="2835"/>
      <c r="S173" s="1212"/>
      <c r="T173" s="2845">
        <f>S173*Q173</f>
        <v>0</v>
      </c>
      <c r="U173" s="3831"/>
      <c r="V173" s="171"/>
      <c r="W173" s="173"/>
      <c r="X173" s="219"/>
      <c r="Y173" s="160"/>
      <c r="Z173" s="248"/>
      <c r="AA173" s="2845">
        <f>Z173*X173</f>
        <v>0</v>
      </c>
      <c r="AB173" s="4011"/>
      <c r="AC173" s="821"/>
      <c r="AD173" s="824"/>
      <c r="AE173" s="823"/>
      <c r="AF173" s="807"/>
      <c r="AG173" s="807"/>
      <c r="AH173" s="2845">
        <f>AG173*AE173</f>
        <v>0</v>
      </c>
      <c r="AI173" s="4011"/>
      <c r="AJ173" s="821"/>
      <c r="AK173" s="822"/>
      <c r="AL173" s="843"/>
      <c r="AM173" s="804"/>
      <c r="AN173" s="464"/>
      <c r="AO173" s="2845">
        <f>AN173*AL173</f>
        <v>0</v>
      </c>
      <c r="AP173" s="412"/>
    </row>
    <row r="174" spans="1:42" ht="18" hidden="1" customHeight="1" thickBot="1">
      <c r="A174" s="4013"/>
      <c r="B174" s="4021"/>
      <c r="C174" s="448"/>
      <c r="D174" s="449"/>
      <c r="E174" s="450"/>
      <c r="F174" s="451"/>
      <c r="G174" s="4008"/>
      <c r="H174" s="2816"/>
      <c r="I174" s="2817"/>
      <c r="J174" s="2818"/>
      <c r="K174" s="2817"/>
      <c r="L174" s="2835"/>
      <c r="M174" s="2845">
        <f>L174*J174</f>
        <v>0</v>
      </c>
      <c r="N174" s="4008"/>
      <c r="O174" s="2834"/>
      <c r="P174" s="2817"/>
      <c r="Q174" s="2818"/>
      <c r="R174" s="2835"/>
      <c r="S174" s="1212"/>
      <c r="T174" s="2845">
        <f>S174*Q174</f>
        <v>0</v>
      </c>
      <c r="U174" s="3831"/>
      <c r="V174" s="171"/>
      <c r="W174" s="173"/>
      <c r="X174" s="219"/>
      <c r="Y174" s="160"/>
      <c r="Z174" s="248"/>
      <c r="AA174" s="2845">
        <f>Z174*X174</f>
        <v>0</v>
      </c>
      <c r="AB174" s="4011"/>
      <c r="AC174" s="821"/>
      <c r="AD174" s="824"/>
      <c r="AE174" s="823"/>
      <c r="AF174" s="807"/>
      <c r="AG174" s="807"/>
      <c r="AH174" s="2845">
        <f>AG174*AE174</f>
        <v>0</v>
      </c>
      <c r="AI174" s="4011"/>
      <c r="AJ174" s="821"/>
      <c r="AK174" s="822"/>
      <c r="AL174" s="843"/>
      <c r="AM174" s="804"/>
      <c r="AN174" s="464"/>
      <c r="AO174" s="2845">
        <f>AN174*AL174</f>
        <v>0</v>
      </c>
      <c r="AP174" s="412"/>
    </row>
    <row r="175" spans="1:42" ht="18" hidden="1" customHeight="1" thickBot="1">
      <c r="A175" s="4013"/>
      <c r="B175" s="4021"/>
      <c r="C175" s="448"/>
      <c r="D175" s="449"/>
      <c r="E175" s="450"/>
      <c r="F175" s="451"/>
      <c r="G175" s="4008"/>
      <c r="H175" s="2816"/>
      <c r="I175" s="2817"/>
      <c r="J175" s="2818"/>
      <c r="K175" s="2817"/>
      <c r="L175" s="2835"/>
      <c r="M175" s="2845">
        <f>L175*J175</f>
        <v>0</v>
      </c>
      <c r="N175" s="4008"/>
      <c r="O175" s="2834"/>
      <c r="P175" s="2817"/>
      <c r="Q175" s="2818"/>
      <c r="R175" s="2835"/>
      <c r="S175" s="1212"/>
      <c r="T175" s="2845">
        <f>S175*Q175</f>
        <v>0</v>
      </c>
      <c r="U175" s="3831"/>
      <c r="V175" s="171"/>
      <c r="W175" s="173"/>
      <c r="X175" s="219"/>
      <c r="Y175" s="160"/>
      <c r="Z175" s="248"/>
      <c r="AA175" s="2845">
        <f>Z175*X175</f>
        <v>0</v>
      </c>
      <c r="AB175" s="4011"/>
      <c r="AC175" s="821"/>
      <c r="AD175" s="824"/>
      <c r="AE175" s="823"/>
      <c r="AF175" s="807"/>
      <c r="AG175" s="807"/>
      <c r="AH175" s="2845">
        <f>AG175*AE175</f>
        <v>0</v>
      </c>
      <c r="AI175" s="4011"/>
      <c r="AJ175" s="821"/>
      <c r="AK175" s="822"/>
      <c r="AL175" s="843"/>
      <c r="AM175" s="804"/>
      <c r="AN175" s="464"/>
      <c r="AO175" s="2845">
        <f>AN175*AL175</f>
        <v>0</v>
      </c>
      <c r="AP175" s="412"/>
    </row>
    <row r="176" spans="1:42" ht="18" hidden="1" customHeight="1" thickBot="1">
      <c r="A176" s="4013"/>
      <c r="B176" s="4021"/>
      <c r="C176" s="448"/>
      <c r="D176" s="449"/>
      <c r="E176" s="450"/>
      <c r="F176" s="451"/>
      <c r="G176" s="4008"/>
      <c r="H176" s="2816"/>
      <c r="I176" s="2817"/>
      <c r="J176" s="2818"/>
      <c r="K176" s="2817"/>
      <c r="L176" s="2835"/>
      <c r="M176" s="2845">
        <f>L176*J176</f>
        <v>0</v>
      </c>
      <c r="N176" s="4008"/>
      <c r="O176" s="2834"/>
      <c r="P176" s="2817"/>
      <c r="Q176" s="2818"/>
      <c r="R176" s="2835"/>
      <c r="S176" s="1212"/>
      <c r="T176" s="2845">
        <f>S176*Q176</f>
        <v>0</v>
      </c>
      <c r="U176" s="3831"/>
      <c r="V176" s="171"/>
      <c r="W176" s="173"/>
      <c r="X176" s="219"/>
      <c r="Y176" s="160"/>
      <c r="Z176" s="248"/>
      <c r="AA176" s="2845">
        <f>Z176*X176</f>
        <v>0</v>
      </c>
      <c r="AB176" s="4011"/>
      <c r="AC176" s="821"/>
      <c r="AD176" s="824"/>
      <c r="AE176" s="823"/>
      <c r="AF176" s="807"/>
      <c r="AG176" s="807"/>
      <c r="AH176" s="2845">
        <f>AG176*AE176</f>
        <v>0</v>
      </c>
      <c r="AI176" s="4011"/>
      <c r="AJ176" s="821"/>
      <c r="AK176" s="822"/>
      <c r="AL176" s="843"/>
      <c r="AM176" s="804"/>
      <c r="AN176" s="464"/>
      <c r="AO176" s="2845">
        <f>AN176*AL176</f>
        <v>0</v>
      </c>
      <c r="AP176" s="412"/>
    </row>
    <row r="177" spans="1:42" ht="18" hidden="1" customHeight="1" thickBot="1">
      <c r="A177" s="4013"/>
      <c r="B177" s="4021"/>
      <c r="C177" s="448"/>
      <c r="D177" s="449"/>
      <c r="E177" s="450"/>
      <c r="F177" s="451"/>
      <c r="G177" s="4008"/>
      <c r="H177" s="2816"/>
      <c r="I177" s="2817"/>
      <c r="J177" s="2818"/>
      <c r="K177" s="2817"/>
      <c r="L177" s="2835"/>
      <c r="M177" s="2845">
        <f>L177*J177</f>
        <v>0</v>
      </c>
      <c r="N177" s="4008"/>
      <c r="O177" s="2834"/>
      <c r="P177" s="2817"/>
      <c r="Q177" s="2818"/>
      <c r="R177" s="2835"/>
      <c r="S177" s="1212"/>
      <c r="T177" s="2845">
        <f>S177*Q177</f>
        <v>0</v>
      </c>
      <c r="U177" s="3831"/>
      <c r="V177" s="171"/>
      <c r="W177" s="173"/>
      <c r="X177" s="219"/>
      <c r="Y177" s="160"/>
      <c r="Z177" s="248"/>
      <c r="AA177" s="2845">
        <f>Z177*X177</f>
        <v>0</v>
      </c>
      <c r="AB177" s="4011"/>
      <c r="AC177" s="821"/>
      <c r="AD177" s="824"/>
      <c r="AE177" s="823"/>
      <c r="AF177" s="807"/>
      <c r="AG177" s="807"/>
      <c r="AH177" s="2845">
        <f>AG177*AE177</f>
        <v>0</v>
      </c>
      <c r="AI177" s="4011"/>
      <c r="AJ177" s="821"/>
      <c r="AK177" s="822"/>
      <c r="AL177" s="843"/>
      <c r="AM177" s="804"/>
      <c r="AN177" s="464"/>
      <c r="AO177" s="2845">
        <f>AN177*AL177</f>
        <v>0</v>
      </c>
      <c r="AP177" s="412"/>
    </row>
    <row r="178" spans="1:42" ht="18" hidden="1" customHeight="1" thickBot="1">
      <c r="A178" s="4013"/>
      <c r="B178" s="4021"/>
      <c r="C178" s="448"/>
      <c r="D178" s="449"/>
      <c r="E178" s="450"/>
      <c r="F178" s="451"/>
      <c r="G178" s="4008"/>
      <c r="H178" s="2816"/>
      <c r="I178" s="2817"/>
      <c r="J178" s="2818"/>
      <c r="K178" s="2817"/>
      <c r="L178" s="2835"/>
      <c r="M178" s="2845">
        <f>L178*J178</f>
        <v>0</v>
      </c>
      <c r="N178" s="4008"/>
      <c r="O178" s="2834"/>
      <c r="P178" s="2817"/>
      <c r="Q178" s="2818"/>
      <c r="R178" s="2835"/>
      <c r="S178" s="1212"/>
      <c r="T178" s="2845">
        <f>S178*Q178</f>
        <v>0</v>
      </c>
      <c r="U178" s="3831"/>
      <c r="V178" s="171"/>
      <c r="W178" s="173"/>
      <c r="X178" s="219"/>
      <c r="Y178" s="160"/>
      <c r="Z178" s="248"/>
      <c r="AA178" s="2845">
        <f>Z178*X178</f>
        <v>0</v>
      </c>
      <c r="AB178" s="4011"/>
      <c r="AC178" s="821"/>
      <c r="AD178" s="824"/>
      <c r="AE178" s="823"/>
      <c r="AF178" s="807"/>
      <c r="AG178" s="807"/>
      <c r="AH178" s="2845">
        <f>AG178*AE178</f>
        <v>0</v>
      </c>
      <c r="AI178" s="4011"/>
      <c r="AJ178" s="821"/>
      <c r="AK178" s="822"/>
      <c r="AL178" s="843"/>
      <c r="AM178" s="804"/>
      <c r="AN178" s="464"/>
      <c r="AO178" s="2845">
        <f>AN178*AL178</f>
        <v>0</v>
      </c>
      <c r="AP178" s="412"/>
    </row>
    <row r="179" spans="1:42" ht="18" hidden="1" customHeight="1" thickBot="1">
      <c r="A179" s="4013"/>
      <c r="B179" s="4021"/>
      <c r="C179" s="448"/>
      <c r="D179" s="449"/>
      <c r="E179" s="450"/>
      <c r="F179" s="451"/>
      <c r="G179" s="4008"/>
      <c r="H179" s="2816"/>
      <c r="I179" s="2817"/>
      <c r="J179" s="2818"/>
      <c r="K179" s="2817"/>
      <c r="L179" s="2835"/>
      <c r="M179" s="2845">
        <f>L179*J179</f>
        <v>0</v>
      </c>
      <c r="N179" s="4008"/>
      <c r="O179" s="2834"/>
      <c r="P179" s="2817"/>
      <c r="Q179" s="2818"/>
      <c r="R179" s="2835"/>
      <c r="S179" s="1212"/>
      <c r="T179" s="2845">
        <f>S179*Q179</f>
        <v>0</v>
      </c>
      <c r="U179" s="3831"/>
      <c r="V179" s="171"/>
      <c r="W179" s="173"/>
      <c r="X179" s="219"/>
      <c r="Y179" s="160"/>
      <c r="Z179" s="248"/>
      <c r="AA179" s="2845">
        <f>Z179*X179</f>
        <v>0</v>
      </c>
      <c r="AB179" s="4011"/>
      <c r="AC179" s="821"/>
      <c r="AD179" s="824"/>
      <c r="AE179" s="823"/>
      <c r="AF179" s="807"/>
      <c r="AG179" s="807"/>
      <c r="AH179" s="2845">
        <f>AG179*AE179</f>
        <v>0</v>
      </c>
      <c r="AI179" s="4011"/>
      <c r="AJ179" s="821"/>
      <c r="AK179" s="822"/>
      <c r="AL179" s="843"/>
      <c r="AM179" s="804"/>
      <c r="AN179" s="464"/>
      <c r="AO179" s="2845">
        <f>AN179*AL179</f>
        <v>0</v>
      </c>
      <c r="AP179" s="412"/>
    </row>
    <row r="180" spans="1:42" ht="18" hidden="1" customHeight="1" thickBot="1">
      <c r="A180" s="4013"/>
      <c r="B180" s="4021"/>
      <c r="C180" s="448"/>
      <c r="D180" s="449"/>
      <c r="E180" s="450"/>
      <c r="F180" s="451"/>
      <c r="G180" s="4008"/>
      <c r="H180" s="2816"/>
      <c r="I180" s="2817"/>
      <c r="J180" s="2818"/>
      <c r="K180" s="2817"/>
      <c r="L180" s="2835"/>
      <c r="M180" s="2845">
        <f>L180*J180</f>
        <v>0</v>
      </c>
      <c r="N180" s="4008"/>
      <c r="O180" s="2834"/>
      <c r="P180" s="2817"/>
      <c r="Q180" s="2818"/>
      <c r="R180" s="2835"/>
      <c r="S180" s="1212"/>
      <c r="T180" s="2845">
        <f>S180*Q180</f>
        <v>0</v>
      </c>
      <c r="U180" s="3831"/>
      <c r="V180" s="171"/>
      <c r="W180" s="173"/>
      <c r="X180" s="219"/>
      <c r="Y180" s="160"/>
      <c r="Z180" s="248"/>
      <c r="AA180" s="2845">
        <f>Z180*X180</f>
        <v>0</v>
      </c>
      <c r="AB180" s="4011"/>
      <c r="AC180" s="821"/>
      <c r="AD180" s="824"/>
      <c r="AE180" s="823"/>
      <c r="AF180" s="807"/>
      <c r="AG180" s="807"/>
      <c r="AH180" s="2845">
        <f>AG180*AE180</f>
        <v>0</v>
      </c>
      <c r="AI180" s="4011"/>
      <c r="AJ180" s="821"/>
      <c r="AK180" s="822"/>
      <c r="AL180" s="843"/>
      <c r="AM180" s="804"/>
      <c r="AN180" s="464"/>
      <c r="AO180" s="2845">
        <f>AN180*AL180</f>
        <v>0</v>
      </c>
      <c r="AP180" s="412"/>
    </row>
    <row r="181" spans="1:42" ht="18" hidden="1" customHeight="1" thickBot="1">
      <c r="A181" s="4013"/>
      <c r="B181" s="4021"/>
      <c r="C181" s="448"/>
      <c r="D181" s="449"/>
      <c r="E181" s="450"/>
      <c r="F181" s="451"/>
      <c r="G181" s="4008"/>
      <c r="H181" s="2816"/>
      <c r="I181" s="2817"/>
      <c r="J181" s="2818"/>
      <c r="K181" s="2817"/>
      <c r="L181" s="2835"/>
      <c r="M181" s="2845">
        <f>L181*J181</f>
        <v>0</v>
      </c>
      <c r="N181" s="4008"/>
      <c r="O181" s="2834"/>
      <c r="P181" s="2817"/>
      <c r="Q181" s="2818"/>
      <c r="R181" s="2835"/>
      <c r="S181" s="1212"/>
      <c r="T181" s="2845">
        <f>S181*Q181</f>
        <v>0</v>
      </c>
      <c r="U181" s="3831"/>
      <c r="V181" s="171"/>
      <c r="W181" s="173"/>
      <c r="X181" s="219"/>
      <c r="Y181" s="160"/>
      <c r="Z181" s="248"/>
      <c r="AA181" s="2845">
        <f>Z181*X181</f>
        <v>0</v>
      </c>
      <c r="AB181" s="4011"/>
      <c r="AC181" s="821"/>
      <c r="AD181" s="824"/>
      <c r="AE181" s="823"/>
      <c r="AF181" s="807"/>
      <c r="AG181" s="807"/>
      <c r="AH181" s="2845">
        <f>AG181*AE181</f>
        <v>0</v>
      </c>
      <c r="AI181" s="4011"/>
      <c r="AJ181" s="821"/>
      <c r="AK181" s="822"/>
      <c r="AL181" s="843"/>
      <c r="AM181" s="804"/>
      <c r="AN181" s="464"/>
      <c r="AO181" s="2845">
        <f>AN181*AL181</f>
        <v>0</v>
      </c>
      <c r="AP181" s="412"/>
    </row>
    <row r="182" spans="1:42" ht="18" hidden="1" customHeight="1" thickBot="1">
      <c r="A182" s="4013"/>
      <c r="B182" s="4021"/>
      <c r="C182" s="448"/>
      <c r="D182" s="449"/>
      <c r="E182" s="450"/>
      <c r="F182" s="451"/>
      <c r="G182" s="4008"/>
      <c r="H182" s="2816"/>
      <c r="I182" s="2817"/>
      <c r="J182" s="2818"/>
      <c r="K182" s="2817"/>
      <c r="L182" s="2835"/>
      <c r="M182" s="2845">
        <f>L182*J182</f>
        <v>0</v>
      </c>
      <c r="N182" s="4008"/>
      <c r="O182" s="2834"/>
      <c r="P182" s="2817"/>
      <c r="Q182" s="2818"/>
      <c r="R182" s="2835"/>
      <c r="S182" s="1212"/>
      <c r="T182" s="2845">
        <f>S182*Q182</f>
        <v>0</v>
      </c>
      <c r="U182" s="3831"/>
      <c r="V182" s="171"/>
      <c r="W182" s="173"/>
      <c r="X182" s="219"/>
      <c r="Y182" s="160"/>
      <c r="Z182" s="248"/>
      <c r="AA182" s="2845">
        <f>Z182*X182</f>
        <v>0</v>
      </c>
      <c r="AB182" s="4011"/>
      <c r="AC182" s="821"/>
      <c r="AD182" s="824"/>
      <c r="AE182" s="823"/>
      <c r="AF182" s="807"/>
      <c r="AG182" s="807"/>
      <c r="AH182" s="2845">
        <f>AG182*AE182</f>
        <v>0</v>
      </c>
      <c r="AI182" s="4011"/>
      <c r="AJ182" s="821"/>
      <c r="AK182" s="822"/>
      <c r="AL182" s="843"/>
      <c r="AM182" s="804"/>
      <c r="AN182" s="464"/>
      <c r="AO182" s="2845">
        <f>AN182*AL182</f>
        <v>0</v>
      </c>
      <c r="AP182" s="412"/>
    </row>
    <row r="183" spans="1:42" ht="18" hidden="1" customHeight="1" thickBot="1">
      <c r="A183" s="4014"/>
      <c r="B183" s="4022"/>
      <c r="C183" s="454"/>
      <c r="D183" s="455"/>
      <c r="E183" s="456"/>
      <c r="F183" s="457"/>
      <c r="G183" s="4009"/>
      <c r="H183" s="2816"/>
      <c r="I183" s="2817"/>
      <c r="J183" s="2818"/>
      <c r="K183" s="2817"/>
      <c r="L183" s="2837"/>
      <c r="M183" s="2845">
        <f>L183*J183</f>
        <v>0</v>
      </c>
      <c r="N183" s="4009"/>
      <c r="O183" s="2836"/>
      <c r="P183" s="2821"/>
      <c r="Q183" s="2822"/>
      <c r="R183" s="2837"/>
      <c r="S183" s="1212"/>
      <c r="T183" s="2845">
        <f>S183*Q183</f>
        <v>0</v>
      </c>
      <c r="U183" s="4024"/>
      <c r="V183" s="952"/>
      <c r="W183" s="981"/>
      <c r="X183" s="977"/>
      <c r="Y183" s="269"/>
      <c r="Z183" s="249"/>
      <c r="AA183" s="2845">
        <f>Z183*X183</f>
        <v>0</v>
      </c>
      <c r="AB183" s="4012"/>
      <c r="AC183" s="821"/>
      <c r="AD183" s="824"/>
      <c r="AE183" s="823"/>
      <c r="AF183" s="807"/>
      <c r="AG183" s="829"/>
      <c r="AH183" s="2845">
        <f>AG183*AE183</f>
        <v>0</v>
      </c>
      <c r="AI183" s="4012"/>
      <c r="AJ183" s="821"/>
      <c r="AK183" s="822"/>
      <c r="AL183" s="843"/>
      <c r="AM183" s="804"/>
      <c r="AN183" s="473"/>
      <c r="AO183" s="2845">
        <f>AN183*AL183</f>
        <v>0</v>
      </c>
      <c r="AP183" s="412"/>
    </row>
    <row r="184" spans="1:42" ht="18" customHeight="1" thickBot="1">
      <c r="A184" s="3631" t="s">
        <v>50</v>
      </c>
      <c r="B184" s="3598"/>
      <c r="C184" s="442"/>
      <c r="D184" s="443"/>
      <c r="E184" s="444"/>
      <c r="F184" s="484"/>
      <c r="G184" s="4069" t="s">
        <v>226</v>
      </c>
      <c r="H184" s="3402" t="s">
        <v>278</v>
      </c>
      <c r="I184" s="3403" t="s">
        <v>28</v>
      </c>
      <c r="J184" s="4244">
        <v>39</v>
      </c>
      <c r="K184" s="3404" t="s">
        <v>18</v>
      </c>
      <c r="L184" s="3405">
        <v>65</v>
      </c>
      <c r="M184" s="2845">
        <f>L184*J184</f>
        <v>2535</v>
      </c>
      <c r="N184" s="3980" t="s">
        <v>755</v>
      </c>
      <c r="O184" s="3396" t="s">
        <v>756</v>
      </c>
      <c r="P184" s="3397" t="s">
        <v>28</v>
      </c>
      <c r="Q184" s="4244">
        <v>39</v>
      </c>
      <c r="R184" s="3399" t="s">
        <v>18</v>
      </c>
      <c r="S184" s="3400">
        <v>50</v>
      </c>
      <c r="T184" s="2845">
        <f>S184*Q184</f>
        <v>1950</v>
      </c>
      <c r="U184" s="4074" t="s">
        <v>162</v>
      </c>
      <c r="V184" s="2146" t="s">
        <v>278</v>
      </c>
      <c r="W184" s="625" t="s">
        <v>28</v>
      </c>
      <c r="X184" s="4317">
        <v>39</v>
      </c>
      <c r="Y184" s="2147" t="s">
        <v>18</v>
      </c>
      <c r="Z184" s="170">
        <v>65</v>
      </c>
      <c r="AA184" s="2845">
        <f>Z184*X184</f>
        <v>2535</v>
      </c>
      <c r="AB184" s="4092" t="s">
        <v>607</v>
      </c>
      <c r="AC184" s="2982" t="s">
        <v>608</v>
      </c>
      <c r="AD184" s="2983" t="s">
        <v>28</v>
      </c>
      <c r="AE184" s="4326">
        <v>36</v>
      </c>
      <c r="AF184" s="2984" t="s">
        <v>94</v>
      </c>
      <c r="AG184" s="2596">
        <v>30</v>
      </c>
      <c r="AH184" s="2845">
        <f>AG184*AE184</f>
        <v>1080</v>
      </c>
      <c r="AI184" s="4086" t="s">
        <v>171</v>
      </c>
      <c r="AJ184" s="1930" t="s">
        <v>231</v>
      </c>
      <c r="AK184" s="1931"/>
      <c r="AL184" s="4244">
        <v>39</v>
      </c>
      <c r="AM184" s="1932" t="s">
        <v>18</v>
      </c>
      <c r="AN184" s="475">
        <v>70</v>
      </c>
      <c r="AO184" s="2845">
        <f>AN184*AL184</f>
        <v>2730</v>
      </c>
      <c r="AP184" s="412"/>
    </row>
    <row r="185" spans="1:42" ht="18" customHeight="1" thickBot="1">
      <c r="A185" s="4013"/>
      <c r="B185" s="4021"/>
      <c r="C185" s="448"/>
      <c r="D185" s="449"/>
      <c r="E185" s="450"/>
      <c r="F185" s="486"/>
      <c r="G185" s="4070"/>
      <c r="H185" s="3406" t="s">
        <v>139</v>
      </c>
      <c r="I185" s="3407"/>
      <c r="J185" s="3408">
        <v>2</v>
      </c>
      <c r="K185" s="3409" t="s">
        <v>19</v>
      </c>
      <c r="L185" s="3411">
        <v>120</v>
      </c>
      <c r="M185" s="2845">
        <f>L185*J185</f>
        <v>240</v>
      </c>
      <c r="N185" s="4072"/>
      <c r="O185" s="3406" t="s">
        <v>139</v>
      </c>
      <c r="P185" s="3407"/>
      <c r="Q185" s="3408">
        <v>2</v>
      </c>
      <c r="R185" s="3409" t="s">
        <v>19</v>
      </c>
      <c r="S185" s="3410">
        <v>120</v>
      </c>
      <c r="T185" s="2845">
        <f>S185*Q185</f>
        <v>240</v>
      </c>
      <c r="U185" s="4075"/>
      <c r="V185" s="210" t="s">
        <v>139</v>
      </c>
      <c r="W185" s="261"/>
      <c r="X185" s="156">
        <v>2</v>
      </c>
      <c r="Y185" s="2148" t="s">
        <v>19</v>
      </c>
      <c r="Z185" s="173">
        <v>120</v>
      </c>
      <c r="AA185" s="2845">
        <f>Z185*X185</f>
        <v>240</v>
      </c>
      <c r="AB185" s="4093"/>
      <c r="AC185" s="2985" t="s">
        <v>139</v>
      </c>
      <c r="AD185" s="2986"/>
      <c r="AE185" s="2987">
        <v>2</v>
      </c>
      <c r="AF185" s="2988" t="s">
        <v>19</v>
      </c>
      <c r="AG185" s="809">
        <v>120</v>
      </c>
      <c r="AH185" s="2845">
        <f>AG185*AE185</f>
        <v>240</v>
      </c>
      <c r="AI185" s="4087"/>
      <c r="AJ185" s="1341" t="s">
        <v>139</v>
      </c>
      <c r="AK185" s="1309"/>
      <c r="AL185" s="1342">
        <v>2</v>
      </c>
      <c r="AM185" s="1343" t="s">
        <v>19</v>
      </c>
      <c r="AN185" s="467">
        <v>120</v>
      </c>
      <c r="AO185" s="2845">
        <f>AN185*AL185</f>
        <v>240</v>
      </c>
      <c r="AP185" s="412"/>
    </row>
    <row r="186" spans="1:42" ht="18" customHeight="1" thickBot="1">
      <c r="A186" s="4013"/>
      <c r="B186" s="4021"/>
      <c r="C186" s="448"/>
      <c r="D186" s="449"/>
      <c r="E186" s="450"/>
      <c r="F186" s="486"/>
      <c r="G186" s="4070"/>
      <c r="H186" s="3415"/>
      <c r="I186" s="3416"/>
      <c r="J186" s="3417"/>
      <c r="K186" s="3418"/>
      <c r="L186" s="3411"/>
      <c r="M186" s="2845">
        <f>L186*J186</f>
        <v>0</v>
      </c>
      <c r="N186" s="4072"/>
      <c r="O186" s="3412"/>
      <c r="P186" s="3411"/>
      <c r="Q186" s="3413"/>
      <c r="R186" s="3414"/>
      <c r="S186" s="3410"/>
      <c r="T186" s="2845">
        <f>S186*Q186</f>
        <v>0</v>
      </c>
      <c r="U186" s="4075"/>
      <c r="V186" s="2149"/>
      <c r="W186" s="182"/>
      <c r="X186" s="214"/>
      <c r="Y186" s="2150"/>
      <c r="Z186" s="173"/>
      <c r="AA186" s="2845">
        <f>Z186*X186</f>
        <v>0</v>
      </c>
      <c r="AB186" s="4093"/>
      <c r="AC186" s="2920" t="s">
        <v>630</v>
      </c>
      <c r="AD186" s="2917"/>
      <c r="AE186" s="2918">
        <v>3</v>
      </c>
      <c r="AF186" s="2921" t="s">
        <v>94</v>
      </c>
      <c r="AG186" s="809">
        <v>150</v>
      </c>
      <c r="AH186" s="2845">
        <f>AG186*AE186</f>
        <v>450</v>
      </c>
      <c r="AI186" s="4087"/>
      <c r="AJ186" s="1181"/>
      <c r="AK186" s="1623"/>
      <c r="AL186" s="1196"/>
      <c r="AM186" s="1193"/>
      <c r="AN186" s="467"/>
      <c r="AO186" s="2845">
        <f>AN186*AL186</f>
        <v>0</v>
      </c>
      <c r="AP186" s="412"/>
    </row>
    <row r="187" spans="1:42" ht="18" customHeight="1" thickBot="1">
      <c r="A187" s="4013"/>
      <c r="B187" s="4021"/>
      <c r="C187" s="448"/>
      <c r="D187" s="449"/>
      <c r="E187" s="450"/>
      <c r="F187" s="486"/>
      <c r="G187" s="4070"/>
      <c r="H187" s="3415"/>
      <c r="I187" s="3416"/>
      <c r="J187" s="3417"/>
      <c r="K187" s="3418"/>
      <c r="L187" s="3411"/>
      <c r="M187" s="2845">
        <f>L187*J187</f>
        <v>0</v>
      </c>
      <c r="N187" s="4072"/>
      <c r="O187" s="3412"/>
      <c r="P187" s="3411"/>
      <c r="Q187" s="3413"/>
      <c r="R187" s="3414"/>
      <c r="S187" s="3410"/>
      <c r="T187" s="2845">
        <f>S187*Q187</f>
        <v>0</v>
      </c>
      <c r="U187" s="4075"/>
      <c r="V187" s="2149"/>
      <c r="W187" s="182"/>
      <c r="X187" s="214"/>
      <c r="Y187" s="642"/>
      <c r="Z187" s="173"/>
      <c r="AA187" s="2845">
        <f>Z187*X187</f>
        <v>0</v>
      </c>
      <c r="AB187" s="4093"/>
      <c r="AC187" s="2920" t="s">
        <v>233</v>
      </c>
      <c r="AD187" s="2917"/>
      <c r="AE187" s="2918">
        <v>2</v>
      </c>
      <c r="AF187" s="2921" t="s">
        <v>94</v>
      </c>
      <c r="AG187" s="809">
        <v>40</v>
      </c>
      <c r="AH187" s="2845">
        <f>AG187*AE187</f>
        <v>80</v>
      </c>
      <c r="AI187" s="4087"/>
      <c r="AJ187" s="882"/>
      <c r="AK187" s="902"/>
      <c r="AL187" s="878"/>
      <c r="AM187" s="883"/>
      <c r="AN187" s="467"/>
      <c r="AO187" s="2845">
        <f>AN187*AL187</f>
        <v>0</v>
      </c>
      <c r="AP187" s="412"/>
    </row>
    <row r="188" spans="1:42" ht="18" customHeight="1" thickBot="1">
      <c r="A188" s="4013"/>
      <c r="B188" s="4021"/>
      <c r="C188" s="448"/>
      <c r="D188" s="449"/>
      <c r="E188" s="450"/>
      <c r="F188" s="486"/>
      <c r="G188" s="4070"/>
      <c r="H188" s="3415"/>
      <c r="I188" s="3416"/>
      <c r="J188" s="3417"/>
      <c r="K188" s="3418"/>
      <c r="L188" s="3411"/>
      <c r="M188" s="2845">
        <f>L188*J188</f>
        <v>0</v>
      </c>
      <c r="N188" s="4072"/>
      <c r="O188" s="3412"/>
      <c r="P188" s="3411"/>
      <c r="Q188" s="3413"/>
      <c r="R188" s="3414"/>
      <c r="S188" s="3410"/>
      <c r="T188" s="2845">
        <f>S188*Q188</f>
        <v>0</v>
      </c>
      <c r="U188" s="4075"/>
      <c r="V188" s="2149"/>
      <c r="W188" s="182"/>
      <c r="X188" s="195"/>
      <c r="Y188" s="642"/>
      <c r="Z188" s="173"/>
      <c r="AA188" s="2845">
        <f>Z188*X188</f>
        <v>0</v>
      </c>
      <c r="AB188" s="4093"/>
      <c r="AC188" s="2989"/>
      <c r="AD188" s="2990"/>
      <c r="AE188" s="2991"/>
      <c r="AF188" s="2992"/>
      <c r="AG188" s="809"/>
      <c r="AH188" s="2845">
        <f>AG188*AE188</f>
        <v>0</v>
      </c>
      <c r="AI188" s="4087"/>
      <c r="AJ188" s="882"/>
      <c r="AK188" s="902"/>
      <c r="AL188" s="878"/>
      <c r="AM188" s="883"/>
      <c r="AN188" s="467"/>
      <c r="AO188" s="2845">
        <f>AN188*AL188</f>
        <v>0</v>
      </c>
      <c r="AP188" s="412"/>
    </row>
    <row r="189" spans="1:42" ht="18" customHeight="1" thickBot="1">
      <c r="A189" s="4013"/>
      <c r="B189" s="4021"/>
      <c r="C189" s="448"/>
      <c r="D189" s="449"/>
      <c r="E189" s="450"/>
      <c r="F189" s="451"/>
      <c r="G189" s="4070"/>
      <c r="H189" s="3415"/>
      <c r="I189" s="3416"/>
      <c r="J189" s="3417"/>
      <c r="K189" s="3418"/>
      <c r="L189" s="3411"/>
      <c r="M189" s="2845">
        <f>L189*J189</f>
        <v>0</v>
      </c>
      <c r="N189" s="4072"/>
      <c r="O189" s="3412"/>
      <c r="P189" s="3411"/>
      <c r="Q189" s="3413"/>
      <c r="R189" s="3414"/>
      <c r="S189" s="3410"/>
      <c r="T189" s="2845">
        <f>S189*Q189</f>
        <v>0</v>
      </c>
      <c r="U189" s="4075"/>
      <c r="V189" s="2149"/>
      <c r="W189" s="182"/>
      <c r="X189" s="195"/>
      <c r="Y189" s="642"/>
      <c r="Z189" s="173"/>
      <c r="AA189" s="2845">
        <f>Z189*X189</f>
        <v>0</v>
      </c>
      <c r="AB189" s="4093"/>
      <c r="AC189" s="2989"/>
      <c r="AD189" s="2990"/>
      <c r="AE189" s="2991"/>
      <c r="AF189" s="2992"/>
      <c r="AG189" s="809"/>
      <c r="AH189" s="2845">
        <f>AG189*AE189</f>
        <v>0</v>
      </c>
      <c r="AI189" s="4087"/>
      <c r="AJ189" s="882"/>
      <c r="AK189" s="902"/>
      <c r="AL189" s="878"/>
      <c r="AM189" s="883"/>
      <c r="AN189" s="467"/>
      <c r="AO189" s="2845">
        <f>AN189*AL189</f>
        <v>0</v>
      </c>
      <c r="AP189" s="412"/>
    </row>
    <row r="190" spans="1:42" ht="18" customHeight="1" thickBot="1">
      <c r="A190" s="4013"/>
      <c r="B190" s="4021"/>
      <c r="C190" s="448"/>
      <c r="D190" s="449"/>
      <c r="E190" s="450"/>
      <c r="F190" s="451"/>
      <c r="G190" s="4070"/>
      <c r="H190" s="3423"/>
      <c r="I190" s="3424"/>
      <c r="J190" s="3425"/>
      <c r="K190" s="3426"/>
      <c r="L190" s="3420"/>
      <c r="M190" s="2845">
        <f>L190*J190</f>
        <v>0</v>
      </c>
      <c r="N190" s="4072"/>
      <c r="O190" s="3419"/>
      <c r="P190" s="3420"/>
      <c r="Q190" s="3421"/>
      <c r="R190" s="3422"/>
      <c r="S190" s="3410"/>
      <c r="T190" s="2845">
        <f>S190*Q190</f>
        <v>0</v>
      </c>
      <c r="U190" s="4075"/>
      <c r="V190" s="2151"/>
      <c r="W190" s="217"/>
      <c r="X190" s="2152"/>
      <c r="Y190" s="2153"/>
      <c r="Z190" s="173"/>
      <c r="AA190" s="2845">
        <f>Z190*X190</f>
        <v>0</v>
      </c>
      <c r="AB190" s="4093"/>
      <c r="AC190" s="2993"/>
      <c r="AD190" s="2994"/>
      <c r="AE190" s="2995"/>
      <c r="AF190" s="2996"/>
      <c r="AG190" s="838"/>
      <c r="AH190" s="2845">
        <f>AG190*AE190</f>
        <v>0</v>
      </c>
      <c r="AI190" s="4087"/>
      <c r="AJ190" s="3484"/>
      <c r="AK190" s="916"/>
      <c r="AL190" s="917"/>
      <c r="AM190" s="918"/>
      <c r="AN190" s="467"/>
      <c r="AO190" s="2845">
        <f>AN190*AL190</f>
        <v>0</v>
      </c>
      <c r="AP190" s="412"/>
    </row>
    <row r="191" spans="1:42" ht="18" hidden="1" customHeight="1" thickBot="1">
      <c r="A191" s="4013"/>
      <c r="B191" s="4021"/>
      <c r="C191" s="448"/>
      <c r="D191" s="449"/>
      <c r="E191" s="450"/>
      <c r="F191" s="451"/>
      <c r="G191" s="4070"/>
      <c r="H191" s="3430"/>
      <c r="I191" s="3431"/>
      <c r="J191" s="3432"/>
      <c r="K191" s="3431"/>
      <c r="L191" s="3410"/>
      <c r="M191" s="2845">
        <f>L191*J191</f>
        <v>0</v>
      </c>
      <c r="N191" s="4072"/>
      <c r="O191" s="3427"/>
      <c r="P191" s="3410"/>
      <c r="Q191" s="3428"/>
      <c r="R191" s="3429"/>
      <c r="S191" s="3410"/>
      <c r="T191" s="2845">
        <f>S191*Q191</f>
        <v>0</v>
      </c>
      <c r="U191" s="4075"/>
      <c r="V191" s="953"/>
      <c r="W191" s="981"/>
      <c r="X191" s="977"/>
      <c r="Y191" s="2154"/>
      <c r="Z191" s="173"/>
      <c r="AA191" s="2845">
        <f>Z191*X191</f>
        <v>0</v>
      </c>
      <c r="AB191" s="4093"/>
      <c r="AC191" s="2997"/>
      <c r="AD191" s="2998"/>
      <c r="AE191" s="2999"/>
      <c r="AF191" s="3000"/>
      <c r="AG191" s="822"/>
      <c r="AH191" s="2845">
        <f>AG191*AE191</f>
        <v>0</v>
      </c>
      <c r="AI191" s="4087"/>
      <c r="AJ191" s="869"/>
      <c r="AK191" s="839"/>
      <c r="AL191" s="840"/>
      <c r="AM191" s="839"/>
      <c r="AN191" s="467"/>
      <c r="AO191" s="2845">
        <f>AN191*AL191</f>
        <v>0</v>
      </c>
      <c r="AP191" s="412"/>
    </row>
    <row r="192" spans="1:42" ht="18" hidden="1" customHeight="1" thickBot="1">
      <c r="A192" s="4013"/>
      <c r="B192" s="4021"/>
      <c r="C192" s="448"/>
      <c r="D192" s="449"/>
      <c r="E192" s="450"/>
      <c r="F192" s="451"/>
      <c r="G192" s="4070"/>
      <c r="H192" s="3433"/>
      <c r="I192" s="3434"/>
      <c r="J192" s="3417"/>
      <c r="K192" s="3434"/>
      <c r="L192" s="3410"/>
      <c r="M192" s="2845">
        <f>L192*J192</f>
        <v>0</v>
      </c>
      <c r="N192" s="4072"/>
      <c r="O192" s="3427"/>
      <c r="P192" s="3410"/>
      <c r="Q192" s="3428"/>
      <c r="R192" s="3429"/>
      <c r="S192" s="3410"/>
      <c r="T192" s="2845">
        <f>S192*Q192</f>
        <v>0</v>
      </c>
      <c r="U192" s="4075"/>
      <c r="V192" s="953"/>
      <c r="W192" s="981"/>
      <c r="X192" s="977"/>
      <c r="Y192" s="2154"/>
      <c r="Z192" s="173"/>
      <c r="AA192" s="2845">
        <f>Z192*X192</f>
        <v>0</v>
      </c>
      <c r="AB192" s="4093"/>
      <c r="AC192" s="2997"/>
      <c r="AD192" s="2998"/>
      <c r="AE192" s="2999"/>
      <c r="AF192" s="3000"/>
      <c r="AG192" s="822"/>
      <c r="AH192" s="2845">
        <f>AG192*AE192</f>
        <v>0</v>
      </c>
      <c r="AI192" s="4087"/>
      <c r="AJ192" s="850"/>
      <c r="AK192" s="810"/>
      <c r="AL192" s="813"/>
      <c r="AM192" s="810"/>
      <c r="AN192" s="467"/>
      <c r="AO192" s="2845">
        <f>AN192*AL192</f>
        <v>0</v>
      </c>
      <c r="AP192" s="412"/>
    </row>
    <row r="193" spans="1:42" ht="18" hidden="1" customHeight="1" thickBot="1">
      <c r="A193" s="4013"/>
      <c r="B193" s="4021"/>
      <c r="C193" s="448"/>
      <c r="D193" s="449"/>
      <c r="E193" s="450"/>
      <c r="F193" s="451"/>
      <c r="G193" s="4070"/>
      <c r="H193" s="3433"/>
      <c r="I193" s="3434"/>
      <c r="J193" s="3417"/>
      <c r="K193" s="3434"/>
      <c r="L193" s="3410"/>
      <c r="M193" s="2845">
        <f>L193*J193</f>
        <v>0</v>
      </c>
      <c r="N193" s="4072"/>
      <c r="O193" s="3427"/>
      <c r="P193" s="3410"/>
      <c r="Q193" s="3428"/>
      <c r="R193" s="3429"/>
      <c r="S193" s="3410"/>
      <c r="T193" s="2845">
        <f>S193*Q193</f>
        <v>0</v>
      </c>
      <c r="U193" s="4075"/>
      <c r="V193" s="953"/>
      <c r="W193" s="981"/>
      <c r="X193" s="977"/>
      <c r="Y193" s="2154"/>
      <c r="Z193" s="173"/>
      <c r="AA193" s="2845">
        <f>Z193*X193</f>
        <v>0</v>
      </c>
      <c r="AB193" s="4093"/>
      <c r="AC193" s="2997"/>
      <c r="AD193" s="2998"/>
      <c r="AE193" s="2999"/>
      <c r="AF193" s="3000"/>
      <c r="AG193" s="822"/>
      <c r="AH193" s="2845">
        <f>AG193*AE193</f>
        <v>0</v>
      </c>
      <c r="AI193" s="4087"/>
      <c r="AJ193" s="850"/>
      <c r="AK193" s="810"/>
      <c r="AL193" s="813"/>
      <c r="AM193" s="810"/>
      <c r="AN193" s="467"/>
      <c r="AO193" s="2845">
        <f>AN193*AL193</f>
        <v>0</v>
      </c>
      <c r="AP193" s="412"/>
    </row>
    <row r="194" spans="1:42" ht="18" hidden="1" customHeight="1" thickBot="1">
      <c r="A194" s="4013"/>
      <c r="B194" s="4021"/>
      <c r="C194" s="448"/>
      <c r="D194" s="449"/>
      <c r="E194" s="450"/>
      <c r="F194" s="451"/>
      <c r="G194" s="4070"/>
      <c r="H194" s="3433"/>
      <c r="I194" s="3434"/>
      <c r="J194" s="3417"/>
      <c r="K194" s="3434"/>
      <c r="L194" s="3410"/>
      <c r="M194" s="2845">
        <f>L194*J194</f>
        <v>0</v>
      </c>
      <c r="N194" s="4072"/>
      <c r="O194" s="3427"/>
      <c r="P194" s="3410"/>
      <c r="Q194" s="3428"/>
      <c r="R194" s="3429"/>
      <c r="S194" s="3410"/>
      <c r="T194" s="2845">
        <f>S194*Q194</f>
        <v>0</v>
      </c>
      <c r="U194" s="4075"/>
      <c r="V194" s="953"/>
      <c r="W194" s="981"/>
      <c r="X194" s="977"/>
      <c r="Y194" s="2154"/>
      <c r="Z194" s="173"/>
      <c r="AA194" s="2845">
        <f>Z194*X194</f>
        <v>0</v>
      </c>
      <c r="AB194" s="4093"/>
      <c r="AC194" s="2997"/>
      <c r="AD194" s="2998"/>
      <c r="AE194" s="2999"/>
      <c r="AF194" s="3000"/>
      <c r="AG194" s="822"/>
      <c r="AH194" s="2845">
        <f>AG194*AE194</f>
        <v>0</v>
      </c>
      <c r="AI194" s="4087"/>
      <c r="AJ194" s="850"/>
      <c r="AK194" s="810"/>
      <c r="AL194" s="813"/>
      <c r="AM194" s="810"/>
      <c r="AN194" s="467"/>
      <c r="AO194" s="2845">
        <f>AN194*AL194</f>
        <v>0</v>
      </c>
      <c r="AP194" s="412"/>
    </row>
    <row r="195" spans="1:42" ht="18" hidden="1" customHeight="1" thickBot="1">
      <c r="A195" s="4013"/>
      <c r="B195" s="4021"/>
      <c r="C195" s="448"/>
      <c r="D195" s="449"/>
      <c r="E195" s="450"/>
      <c r="F195" s="451"/>
      <c r="G195" s="4070"/>
      <c r="H195" s="3433"/>
      <c r="I195" s="3434"/>
      <c r="J195" s="3417"/>
      <c r="K195" s="3434"/>
      <c r="L195" s="3410"/>
      <c r="M195" s="2845">
        <f>L195*J195</f>
        <v>0</v>
      </c>
      <c r="N195" s="4072"/>
      <c r="O195" s="3427"/>
      <c r="P195" s="3410"/>
      <c r="Q195" s="3428"/>
      <c r="R195" s="3429"/>
      <c r="S195" s="3410"/>
      <c r="T195" s="2845">
        <f>S195*Q195</f>
        <v>0</v>
      </c>
      <c r="U195" s="4075"/>
      <c r="V195" s="953"/>
      <c r="W195" s="981"/>
      <c r="X195" s="977"/>
      <c r="Y195" s="2154"/>
      <c r="Z195" s="173"/>
      <c r="AA195" s="2845">
        <f>Z195*X195</f>
        <v>0</v>
      </c>
      <c r="AB195" s="4093"/>
      <c r="AC195" s="2997"/>
      <c r="AD195" s="2998"/>
      <c r="AE195" s="2999"/>
      <c r="AF195" s="3000"/>
      <c r="AG195" s="822"/>
      <c r="AH195" s="2845">
        <f>AG195*AE195</f>
        <v>0</v>
      </c>
      <c r="AI195" s="4087"/>
      <c r="AJ195" s="850"/>
      <c r="AK195" s="810"/>
      <c r="AL195" s="813"/>
      <c r="AM195" s="810"/>
      <c r="AN195" s="467"/>
      <c r="AO195" s="2845">
        <f>AN195*AL195</f>
        <v>0</v>
      </c>
      <c r="AP195" s="412"/>
    </row>
    <row r="196" spans="1:42" ht="18" hidden="1" customHeight="1" thickBot="1">
      <c r="A196" s="4013"/>
      <c r="B196" s="4021"/>
      <c r="C196" s="448"/>
      <c r="D196" s="449"/>
      <c r="E196" s="450"/>
      <c r="F196" s="451"/>
      <c r="G196" s="4070"/>
      <c r="H196" s="3433"/>
      <c r="I196" s="3434"/>
      <c r="J196" s="3417"/>
      <c r="K196" s="3434"/>
      <c r="L196" s="3410"/>
      <c r="M196" s="2845">
        <f>L196*J196</f>
        <v>0</v>
      </c>
      <c r="N196" s="4072"/>
      <c r="O196" s="3427"/>
      <c r="P196" s="3410"/>
      <c r="Q196" s="3428"/>
      <c r="R196" s="3429"/>
      <c r="S196" s="3410"/>
      <c r="T196" s="2845">
        <f>S196*Q196</f>
        <v>0</v>
      </c>
      <c r="U196" s="4075"/>
      <c r="V196" s="953"/>
      <c r="W196" s="981"/>
      <c r="X196" s="977"/>
      <c r="Y196" s="2154"/>
      <c r="Z196" s="173"/>
      <c r="AA196" s="2845">
        <f>Z196*X196</f>
        <v>0</v>
      </c>
      <c r="AB196" s="4093"/>
      <c r="AC196" s="2997"/>
      <c r="AD196" s="2998"/>
      <c r="AE196" s="2999"/>
      <c r="AF196" s="3000"/>
      <c r="AG196" s="822"/>
      <c r="AH196" s="2845">
        <f>AG196*AE196</f>
        <v>0</v>
      </c>
      <c r="AI196" s="4087"/>
      <c r="AJ196" s="850"/>
      <c r="AK196" s="810"/>
      <c r="AL196" s="813"/>
      <c r="AM196" s="810"/>
      <c r="AN196" s="467"/>
      <c r="AO196" s="2845">
        <f>AN196*AL196</f>
        <v>0</v>
      </c>
      <c r="AP196" s="412"/>
    </row>
    <row r="197" spans="1:42" ht="18" hidden="1" customHeight="1" thickBot="1">
      <c r="A197" s="4013"/>
      <c r="B197" s="4021"/>
      <c r="C197" s="448"/>
      <c r="D197" s="449"/>
      <c r="E197" s="450"/>
      <c r="F197" s="451"/>
      <c r="G197" s="4070"/>
      <c r="H197" s="3433"/>
      <c r="I197" s="3434"/>
      <c r="J197" s="3417"/>
      <c r="K197" s="3434"/>
      <c r="L197" s="3410"/>
      <c r="M197" s="2845">
        <f>L197*J197</f>
        <v>0</v>
      </c>
      <c r="N197" s="4072"/>
      <c r="O197" s="3427"/>
      <c r="P197" s="3410"/>
      <c r="Q197" s="3428"/>
      <c r="R197" s="3429"/>
      <c r="S197" s="3410"/>
      <c r="T197" s="2845">
        <f>S197*Q197</f>
        <v>0</v>
      </c>
      <c r="U197" s="4075"/>
      <c r="V197" s="953"/>
      <c r="W197" s="981"/>
      <c r="X197" s="977"/>
      <c r="Y197" s="2154"/>
      <c r="Z197" s="173"/>
      <c r="AA197" s="2845">
        <f>Z197*X197</f>
        <v>0</v>
      </c>
      <c r="AB197" s="4093"/>
      <c r="AC197" s="2997"/>
      <c r="AD197" s="2998"/>
      <c r="AE197" s="2999"/>
      <c r="AF197" s="3000"/>
      <c r="AG197" s="822"/>
      <c r="AH197" s="2845">
        <f>AG197*AE197</f>
        <v>0</v>
      </c>
      <c r="AI197" s="4087"/>
      <c r="AJ197" s="850"/>
      <c r="AK197" s="810"/>
      <c r="AL197" s="813"/>
      <c r="AM197" s="810"/>
      <c r="AN197" s="467"/>
      <c r="AO197" s="2845">
        <f>AN197*AL197</f>
        <v>0</v>
      </c>
      <c r="AP197" s="412"/>
    </row>
    <row r="198" spans="1:42" ht="18" hidden="1" customHeight="1" thickBot="1">
      <c r="A198" s="4014"/>
      <c r="B198" s="4022"/>
      <c r="C198" s="454"/>
      <c r="D198" s="455"/>
      <c r="E198" s="456"/>
      <c r="F198" s="457"/>
      <c r="G198" s="4071"/>
      <c r="H198" s="3436"/>
      <c r="I198" s="3437"/>
      <c r="J198" s="3438"/>
      <c r="K198" s="3437"/>
      <c r="L198" s="3435"/>
      <c r="M198" s="2845">
        <f>L198*J198</f>
        <v>0</v>
      </c>
      <c r="N198" s="4073"/>
      <c r="O198" s="3427"/>
      <c r="P198" s="3410"/>
      <c r="Q198" s="3428"/>
      <c r="R198" s="3429"/>
      <c r="S198" s="3435"/>
      <c r="T198" s="2845">
        <f>S198*Q198</f>
        <v>0</v>
      </c>
      <c r="U198" s="4076"/>
      <c r="V198" s="2155"/>
      <c r="W198" s="2141"/>
      <c r="X198" s="2142"/>
      <c r="Y198" s="2156"/>
      <c r="Z198" s="176"/>
      <c r="AA198" s="2845">
        <f>Z198*X198</f>
        <v>0</v>
      </c>
      <c r="AB198" s="4094"/>
      <c r="AC198" s="2997"/>
      <c r="AD198" s="2998"/>
      <c r="AE198" s="2999"/>
      <c r="AF198" s="3000"/>
      <c r="AG198" s="827"/>
      <c r="AH198" s="2845">
        <f>AG198*AE198</f>
        <v>0</v>
      </c>
      <c r="AI198" s="4088"/>
      <c r="AJ198" s="870"/>
      <c r="AK198" s="841"/>
      <c r="AL198" s="842"/>
      <c r="AM198" s="841"/>
      <c r="AN198" s="471"/>
      <c r="AO198" s="2845">
        <f>AN198*AL198</f>
        <v>0</v>
      </c>
      <c r="AP198" s="412"/>
    </row>
    <row r="199" spans="1:42" ht="18" customHeight="1" thickBot="1">
      <c r="A199" s="3631" t="s">
        <v>51</v>
      </c>
      <c r="B199" s="3598"/>
      <c r="C199" s="442"/>
      <c r="D199" s="443"/>
      <c r="E199" s="444"/>
      <c r="F199" s="445"/>
      <c r="G199" s="3960" t="s">
        <v>702</v>
      </c>
      <c r="H199" s="3468" t="s">
        <v>127</v>
      </c>
      <c r="I199" s="3469" t="s">
        <v>110</v>
      </c>
      <c r="J199" s="4286">
        <v>16</v>
      </c>
      <c r="K199" s="3470" t="s">
        <v>18</v>
      </c>
      <c r="L199" s="2914">
        <v>40</v>
      </c>
      <c r="M199" s="2845">
        <f>L199*J199</f>
        <v>640</v>
      </c>
      <c r="N199" s="4063" t="s">
        <v>643</v>
      </c>
      <c r="O199" s="3005" t="s">
        <v>644</v>
      </c>
      <c r="P199" s="3006"/>
      <c r="Q199" s="4281">
        <v>18</v>
      </c>
      <c r="R199" s="3474" t="s">
        <v>645</v>
      </c>
      <c r="S199" s="1239">
        <v>190</v>
      </c>
      <c r="T199" s="2845">
        <f>S199*Q199</f>
        <v>3420</v>
      </c>
      <c r="U199" s="4066" t="s">
        <v>598</v>
      </c>
      <c r="V199" s="2597" t="s">
        <v>599</v>
      </c>
      <c r="W199" s="2598" t="s">
        <v>520</v>
      </c>
      <c r="X199" s="4318">
        <v>621</v>
      </c>
      <c r="Y199" s="277" t="s">
        <v>163</v>
      </c>
      <c r="Z199" s="170">
        <v>7</v>
      </c>
      <c r="AA199" s="2845">
        <f>Z199*X199</f>
        <v>4347</v>
      </c>
      <c r="AB199" s="4083" t="s">
        <v>609</v>
      </c>
      <c r="AC199" s="2582" t="s">
        <v>602</v>
      </c>
      <c r="AD199" s="2587"/>
      <c r="AE199" s="4328">
        <v>5</v>
      </c>
      <c r="AF199" s="2584" t="s">
        <v>18</v>
      </c>
      <c r="AG199" s="799">
        <v>140</v>
      </c>
      <c r="AH199" s="2845">
        <f>AG199*AE199</f>
        <v>700</v>
      </c>
      <c r="AI199" s="4104" t="s">
        <v>656</v>
      </c>
      <c r="AJ199" s="3395" t="s">
        <v>764</v>
      </c>
      <c r="AK199" s="3047" t="s">
        <v>505</v>
      </c>
      <c r="AL199" s="4332">
        <v>7</v>
      </c>
      <c r="AM199" s="3049" t="s">
        <v>645</v>
      </c>
      <c r="AN199" s="1245">
        <v>220</v>
      </c>
      <c r="AO199" s="1677">
        <f>AN199*AL199</f>
        <v>1540</v>
      </c>
    </row>
    <row r="200" spans="1:42" ht="18" customHeight="1" thickBot="1">
      <c r="A200" s="4013"/>
      <c r="B200" s="4021"/>
      <c r="C200" s="448"/>
      <c r="D200" s="449"/>
      <c r="E200" s="450"/>
      <c r="F200" s="451"/>
      <c r="G200" s="4061"/>
      <c r="H200" s="3248" t="s">
        <v>192</v>
      </c>
      <c r="I200" s="3249"/>
      <c r="J200" s="3108">
        <v>12</v>
      </c>
      <c r="K200" s="3250" t="s">
        <v>18</v>
      </c>
      <c r="L200" s="2914">
        <v>100</v>
      </c>
      <c r="M200" s="2845">
        <f>L200*J200</f>
        <v>1200</v>
      </c>
      <c r="N200" s="4064"/>
      <c r="O200" s="3007" t="s">
        <v>646</v>
      </c>
      <c r="P200" s="3008"/>
      <c r="Q200" s="4311">
        <v>11</v>
      </c>
      <c r="R200" s="3009" t="s">
        <v>18</v>
      </c>
      <c r="S200" s="1212">
        <v>65</v>
      </c>
      <c r="T200" s="2845">
        <f>S200*Q200</f>
        <v>715</v>
      </c>
      <c r="U200" s="4067"/>
      <c r="V200" s="904" t="s">
        <v>176</v>
      </c>
      <c r="W200" s="264"/>
      <c r="X200" s="264">
        <v>10</v>
      </c>
      <c r="Y200" s="646" t="s">
        <v>163</v>
      </c>
      <c r="Z200" s="173"/>
      <c r="AA200" s="2845">
        <f>Z200*X200</f>
        <v>0</v>
      </c>
      <c r="AB200" s="4084"/>
      <c r="AC200" s="2583" t="s">
        <v>603</v>
      </c>
      <c r="AD200" s="2581" t="s">
        <v>21</v>
      </c>
      <c r="AE200" s="4327">
        <v>8</v>
      </c>
      <c r="AF200" s="634" t="s">
        <v>18</v>
      </c>
      <c r="AG200" s="804">
        <v>180</v>
      </c>
      <c r="AH200" s="2845">
        <f>AG200*AE200</f>
        <v>1440</v>
      </c>
      <c r="AI200" s="4105"/>
      <c r="AJ200" s="3050" t="s">
        <v>657</v>
      </c>
      <c r="AK200" s="3051"/>
      <c r="AL200" s="4331">
        <v>18</v>
      </c>
      <c r="AM200" s="3053" t="s">
        <v>18</v>
      </c>
      <c r="AN200" s="1251">
        <v>100</v>
      </c>
      <c r="AO200" s="1677">
        <f>AN200*AL200</f>
        <v>1800</v>
      </c>
    </row>
    <row r="201" spans="1:42" ht="18" customHeight="1" thickBot="1">
      <c r="A201" s="4013"/>
      <c r="B201" s="4021"/>
      <c r="C201" s="448"/>
      <c r="D201" s="449"/>
      <c r="E201" s="450"/>
      <c r="F201" s="451"/>
      <c r="G201" s="4061"/>
      <c r="H201" s="3248" t="s">
        <v>703</v>
      </c>
      <c r="I201" s="3249"/>
      <c r="J201" s="3251">
        <v>0.5</v>
      </c>
      <c r="K201" s="3250" t="s">
        <v>18</v>
      </c>
      <c r="L201" s="2914">
        <v>120</v>
      </c>
      <c r="M201" s="2845">
        <f>L201*J201</f>
        <v>60</v>
      </c>
      <c r="N201" s="4064"/>
      <c r="O201" s="3010" t="s">
        <v>189</v>
      </c>
      <c r="P201" s="3011"/>
      <c r="Q201" s="3012">
        <v>6</v>
      </c>
      <c r="R201" s="3009" t="s">
        <v>18</v>
      </c>
      <c r="S201" s="1212">
        <v>55</v>
      </c>
      <c r="T201" s="2845">
        <f>S201*Q201</f>
        <v>330</v>
      </c>
      <c r="U201" s="4067"/>
      <c r="V201" s="2589"/>
      <c r="W201" s="2585"/>
      <c r="X201" s="2599"/>
      <c r="Y201" s="233"/>
      <c r="Z201" s="173"/>
      <c r="AA201" s="2845">
        <f>Z201*X201</f>
        <v>0</v>
      </c>
      <c r="AB201" s="4084"/>
      <c r="AC201" s="2583" t="s">
        <v>27</v>
      </c>
      <c r="AD201" s="2581" t="s">
        <v>604</v>
      </c>
      <c r="AE201" s="4327">
        <v>18</v>
      </c>
      <c r="AF201" s="634" t="s">
        <v>18</v>
      </c>
      <c r="AG201" s="804">
        <v>40</v>
      </c>
      <c r="AH201" s="2845">
        <f>AG201*AE201</f>
        <v>720</v>
      </c>
      <c r="AI201" s="4105"/>
      <c r="AJ201" s="3050"/>
      <c r="AK201" s="3051"/>
      <c r="AL201" s="3052"/>
      <c r="AM201" s="3053"/>
      <c r="AN201" s="1251"/>
      <c r="AO201" s="1677">
        <f>AN201*AL201</f>
        <v>0</v>
      </c>
    </row>
    <row r="202" spans="1:42" ht="18" customHeight="1" thickBot="1">
      <c r="A202" s="4013"/>
      <c r="B202" s="4021"/>
      <c r="C202" s="448"/>
      <c r="D202" s="449"/>
      <c r="E202" s="450"/>
      <c r="F202" s="451"/>
      <c r="G202" s="4061"/>
      <c r="H202" s="3471" t="s">
        <v>388</v>
      </c>
      <c r="I202" s="3472"/>
      <c r="J202" s="4291">
        <v>4</v>
      </c>
      <c r="K202" s="3473" t="s">
        <v>709</v>
      </c>
      <c r="L202" s="2914">
        <v>180</v>
      </c>
      <c r="M202" s="2845">
        <f>L202*J202</f>
        <v>720</v>
      </c>
      <c r="N202" s="4064"/>
      <c r="O202" s="3007" t="s">
        <v>102</v>
      </c>
      <c r="P202" s="3008"/>
      <c r="Q202" s="3012">
        <v>1</v>
      </c>
      <c r="R202" s="3009" t="s">
        <v>94</v>
      </c>
      <c r="S202" s="1212">
        <v>120</v>
      </c>
      <c r="T202" s="2845">
        <f>S202*Q202</f>
        <v>120</v>
      </c>
      <c r="U202" s="4067"/>
      <c r="V202" s="2600"/>
      <c r="W202" s="2601"/>
      <c r="X202" s="2602"/>
      <c r="Y202" s="233"/>
      <c r="Z202" s="173"/>
      <c r="AA202" s="2845">
        <f>Z202*X202</f>
        <v>0</v>
      </c>
      <c r="AB202" s="4084"/>
      <c r="AC202" s="2583" t="s">
        <v>605</v>
      </c>
      <c r="AD202" s="2581"/>
      <c r="AE202" s="4327">
        <v>4</v>
      </c>
      <c r="AF202" s="634" t="s">
        <v>606</v>
      </c>
      <c r="AG202" s="804">
        <v>80</v>
      </c>
      <c r="AH202" s="2845">
        <f>AG202*AE202</f>
        <v>320</v>
      </c>
      <c r="AI202" s="4105"/>
      <c r="AJ202" s="3050"/>
      <c r="AK202" s="3051"/>
      <c r="AL202" s="3052"/>
      <c r="AM202" s="3053"/>
      <c r="AN202" s="467"/>
      <c r="AO202" s="2845">
        <f>AN202*AL202</f>
        <v>0</v>
      </c>
    </row>
    <row r="203" spans="1:42" ht="18" customHeight="1" thickBot="1">
      <c r="A203" s="4013"/>
      <c r="B203" s="4021"/>
      <c r="C203" s="448"/>
      <c r="D203" s="449"/>
      <c r="E203" s="450"/>
      <c r="F203" s="451"/>
      <c r="G203" s="4061"/>
      <c r="H203" s="3235" t="s">
        <v>704</v>
      </c>
      <c r="I203" s="3222"/>
      <c r="J203" s="3252">
        <v>0.5</v>
      </c>
      <c r="K203" s="3223" t="s">
        <v>709</v>
      </c>
      <c r="L203" s="2914">
        <v>300</v>
      </c>
      <c r="M203" s="2845">
        <f>L203*J203</f>
        <v>150</v>
      </c>
      <c r="N203" s="4064"/>
      <c r="O203" s="3010" t="s">
        <v>647</v>
      </c>
      <c r="P203" s="3011"/>
      <c r="Q203" s="3012">
        <v>1</v>
      </c>
      <c r="R203" s="3009" t="s">
        <v>645</v>
      </c>
      <c r="S203" s="1212">
        <v>110</v>
      </c>
      <c r="T203" s="2845">
        <f>S203*Q203</f>
        <v>110</v>
      </c>
      <c r="U203" s="4067"/>
      <c r="V203" s="2600"/>
      <c r="W203" s="2601"/>
      <c r="X203" s="2602"/>
      <c r="Y203" s="233"/>
      <c r="Z203" s="173"/>
      <c r="AA203" s="2845">
        <f>Z203*X203</f>
        <v>0</v>
      </c>
      <c r="AB203" s="4084"/>
      <c r="AC203" s="2583"/>
      <c r="AD203" s="2580"/>
      <c r="AE203" s="2580"/>
      <c r="AF203" s="2588"/>
      <c r="AG203" s="807"/>
      <c r="AH203" s="2845">
        <f>AG203*AE203</f>
        <v>0</v>
      </c>
      <c r="AI203" s="4105"/>
      <c r="AJ203" s="3054"/>
      <c r="AK203" s="3055"/>
      <c r="AL203" s="3056"/>
      <c r="AM203" s="3057"/>
      <c r="AN203" s="467"/>
      <c r="AO203" s="2845">
        <f>AN203*AL203</f>
        <v>0</v>
      </c>
    </row>
    <row r="204" spans="1:42" ht="18" customHeight="1" thickBot="1">
      <c r="A204" s="4013"/>
      <c r="B204" s="4021"/>
      <c r="C204" s="448"/>
      <c r="D204" s="449"/>
      <c r="E204" s="450"/>
      <c r="F204" s="451"/>
      <c r="G204" s="4061"/>
      <c r="H204" s="3235" t="s">
        <v>705</v>
      </c>
      <c r="I204" s="3222"/>
      <c r="J204" s="3252">
        <v>0.5</v>
      </c>
      <c r="K204" s="3223" t="s">
        <v>709</v>
      </c>
      <c r="L204" s="2885">
        <v>300</v>
      </c>
      <c r="M204" s="2845">
        <f>L204*J204</f>
        <v>150</v>
      </c>
      <c r="N204" s="4064"/>
      <c r="O204" s="3013"/>
      <c r="P204" s="3014"/>
      <c r="Q204" s="3015"/>
      <c r="R204" s="3016"/>
      <c r="S204" s="1214"/>
      <c r="T204" s="2845">
        <f>S204*Q204</f>
        <v>0</v>
      </c>
      <c r="U204" s="4067"/>
      <c r="V204" s="2149"/>
      <c r="W204" s="226"/>
      <c r="X204" s="196"/>
      <c r="Y204" s="215"/>
      <c r="Z204" s="220"/>
      <c r="AA204" s="2845">
        <f>Z204*X204</f>
        <v>0</v>
      </c>
      <c r="AB204" s="4084"/>
      <c r="AC204" s="884"/>
      <c r="AD204" s="877"/>
      <c r="AE204" s="886"/>
      <c r="AF204" s="885"/>
      <c r="AG204" s="804"/>
      <c r="AH204" s="2845">
        <f>AG204*AE204</f>
        <v>0</v>
      </c>
      <c r="AI204" s="4105"/>
      <c r="AJ204" s="3054"/>
      <c r="AK204" s="3058"/>
      <c r="AL204" s="3056"/>
      <c r="AM204" s="3057"/>
      <c r="AN204" s="463"/>
      <c r="AO204" s="2845">
        <f>AN204*AL204</f>
        <v>0</v>
      </c>
    </row>
    <row r="205" spans="1:42" ht="18" customHeight="1" thickBot="1">
      <c r="A205" s="4013"/>
      <c r="B205" s="4021"/>
      <c r="C205" s="448"/>
      <c r="D205" s="449"/>
      <c r="E205" s="450"/>
      <c r="F205" s="451"/>
      <c r="G205" s="4061"/>
      <c r="H205" s="3235" t="s">
        <v>706</v>
      </c>
      <c r="I205" s="3222" t="s">
        <v>707</v>
      </c>
      <c r="J205" s="3223">
        <v>3</v>
      </c>
      <c r="K205" s="3223" t="s">
        <v>708</v>
      </c>
      <c r="L205" s="2885">
        <v>250</v>
      </c>
      <c r="M205" s="2845">
        <f>L205*J205</f>
        <v>750</v>
      </c>
      <c r="N205" s="4064"/>
      <c r="O205" s="3017"/>
      <c r="P205" s="3018"/>
      <c r="Q205" s="3019"/>
      <c r="R205" s="3020"/>
      <c r="S205" s="1214"/>
      <c r="T205" s="2845">
        <f>S205*Q205</f>
        <v>0</v>
      </c>
      <c r="U205" s="4067"/>
      <c r="V205" s="2151"/>
      <c r="W205" s="227"/>
      <c r="X205" s="228"/>
      <c r="Y205" s="218"/>
      <c r="Z205" s="220"/>
      <c r="AA205" s="2845">
        <f>Z205*X205</f>
        <v>0</v>
      </c>
      <c r="AB205" s="4084"/>
      <c r="AC205" s="887"/>
      <c r="AD205" s="888"/>
      <c r="AE205" s="889"/>
      <c r="AF205" s="890"/>
      <c r="AG205" s="804"/>
      <c r="AH205" s="2845">
        <f>AG205*AE205</f>
        <v>0</v>
      </c>
      <c r="AI205" s="4105"/>
      <c r="AJ205" s="3059"/>
      <c r="AK205" s="3060"/>
      <c r="AL205" s="3061"/>
      <c r="AM205" s="3062"/>
      <c r="AN205" s="463"/>
      <c r="AO205" s="2845">
        <f>AN205*AL205</f>
        <v>0</v>
      </c>
    </row>
    <row r="206" spans="1:42" ht="18" hidden="1" customHeight="1" thickBot="1">
      <c r="A206" s="4013"/>
      <c r="B206" s="4021"/>
      <c r="C206" s="448"/>
      <c r="D206" s="449"/>
      <c r="E206" s="450"/>
      <c r="F206" s="451"/>
      <c r="G206" s="4061"/>
      <c r="H206" s="3235"/>
      <c r="I206" s="3236"/>
      <c r="J206" s="3237"/>
      <c r="K206" s="3222"/>
      <c r="L206" s="2885"/>
      <c r="M206" s="2845">
        <f>L206*J206</f>
        <v>0</v>
      </c>
      <c r="N206" s="4064"/>
      <c r="O206" s="3021"/>
      <c r="P206" s="3021"/>
      <c r="Q206" s="3022"/>
      <c r="R206" s="3023"/>
      <c r="S206" s="1214"/>
      <c r="T206" s="2845">
        <f>S206*Q206</f>
        <v>0</v>
      </c>
      <c r="U206" s="4067"/>
      <c r="V206" s="953"/>
      <c r="W206" s="172"/>
      <c r="X206" s="159"/>
      <c r="Y206" s="220"/>
      <c r="Z206" s="220"/>
      <c r="AA206" s="2845">
        <f>Z206*X206</f>
        <v>0</v>
      </c>
      <c r="AB206" s="4084"/>
      <c r="AC206" s="891"/>
      <c r="AD206" s="892"/>
      <c r="AE206" s="893"/>
      <c r="AF206" s="894"/>
      <c r="AG206" s="804"/>
      <c r="AH206" s="2845">
        <f>AG206*AE206</f>
        <v>0</v>
      </c>
      <c r="AI206" s="4105"/>
      <c r="AJ206" s="3063"/>
      <c r="AK206" s="3064"/>
      <c r="AL206" s="3065"/>
      <c r="AM206" s="3066"/>
      <c r="AN206" s="463"/>
      <c r="AO206" s="2845">
        <f>AN206*AL206</f>
        <v>0</v>
      </c>
    </row>
    <row r="207" spans="1:42" ht="18" hidden="1" customHeight="1" thickBot="1">
      <c r="A207" s="4013"/>
      <c r="B207" s="4021"/>
      <c r="C207" s="448"/>
      <c r="D207" s="449"/>
      <c r="E207" s="450"/>
      <c r="F207" s="451"/>
      <c r="G207" s="4061"/>
      <c r="H207" s="3235"/>
      <c r="I207" s="3236"/>
      <c r="J207" s="3237"/>
      <c r="K207" s="3222"/>
      <c r="L207" s="2885"/>
      <c r="M207" s="2845">
        <f>L207*J207</f>
        <v>0</v>
      </c>
      <c r="N207" s="4064"/>
      <c r="O207" s="3021"/>
      <c r="P207" s="3021"/>
      <c r="Q207" s="3022"/>
      <c r="R207" s="3023"/>
      <c r="S207" s="1214"/>
      <c r="T207" s="2845">
        <f>S207*Q207</f>
        <v>0</v>
      </c>
      <c r="U207" s="4067"/>
      <c r="V207" s="953"/>
      <c r="W207" s="172"/>
      <c r="X207" s="159"/>
      <c r="Y207" s="220"/>
      <c r="Z207" s="220"/>
      <c r="AA207" s="2845">
        <f>Z207*X207</f>
        <v>0</v>
      </c>
      <c r="AB207" s="4084"/>
      <c r="AC207" s="891"/>
      <c r="AD207" s="892"/>
      <c r="AE207" s="893"/>
      <c r="AF207" s="894"/>
      <c r="AG207" s="804"/>
      <c r="AH207" s="2845">
        <f>AG207*AE207</f>
        <v>0</v>
      </c>
      <c r="AI207" s="4105"/>
      <c r="AJ207" s="3063"/>
      <c r="AK207" s="3064"/>
      <c r="AL207" s="3065"/>
      <c r="AM207" s="3066"/>
      <c r="AN207" s="463"/>
      <c r="AO207" s="2845">
        <f>AN207*AL207</f>
        <v>0</v>
      </c>
    </row>
    <row r="208" spans="1:42" ht="18" hidden="1" customHeight="1" thickBot="1">
      <c r="A208" s="4013"/>
      <c r="B208" s="4021"/>
      <c r="C208" s="448"/>
      <c r="D208" s="449"/>
      <c r="E208" s="450"/>
      <c r="F208" s="451"/>
      <c r="G208" s="4061"/>
      <c r="H208" s="3235"/>
      <c r="I208" s="3236"/>
      <c r="J208" s="3237"/>
      <c r="K208" s="3222"/>
      <c r="L208" s="2885"/>
      <c r="M208" s="2845">
        <f>L208*J208</f>
        <v>0</v>
      </c>
      <c r="N208" s="4064"/>
      <c r="O208" s="3021"/>
      <c r="P208" s="3021"/>
      <c r="Q208" s="3022"/>
      <c r="R208" s="3023"/>
      <c r="S208" s="1214"/>
      <c r="T208" s="2845">
        <f>S208*Q208</f>
        <v>0</v>
      </c>
      <c r="U208" s="4067"/>
      <c r="V208" s="953"/>
      <c r="W208" s="172"/>
      <c r="X208" s="159"/>
      <c r="Y208" s="220"/>
      <c r="Z208" s="220"/>
      <c r="AA208" s="2845">
        <f>Z208*X208</f>
        <v>0</v>
      </c>
      <c r="AB208" s="4084"/>
      <c r="AC208" s="891"/>
      <c r="AD208" s="892"/>
      <c r="AE208" s="893"/>
      <c r="AF208" s="894"/>
      <c r="AG208" s="804"/>
      <c r="AH208" s="2845">
        <f>AG208*AE208</f>
        <v>0</v>
      </c>
      <c r="AI208" s="4105"/>
      <c r="AJ208" s="3063"/>
      <c r="AK208" s="3064"/>
      <c r="AL208" s="3065"/>
      <c r="AM208" s="3066"/>
      <c r="AN208" s="463"/>
      <c r="AO208" s="2845">
        <f>AN208*AL208</f>
        <v>0</v>
      </c>
    </row>
    <row r="209" spans="1:42" ht="18" hidden="1" customHeight="1" thickBot="1">
      <c r="A209" s="4013"/>
      <c r="B209" s="4021"/>
      <c r="C209" s="448"/>
      <c r="D209" s="449"/>
      <c r="E209" s="450"/>
      <c r="F209" s="451"/>
      <c r="G209" s="4061"/>
      <c r="H209" s="3235"/>
      <c r="I209" s="3236"/>
      <c r="J209" s="3237"/>
      <c r="K209" s="3222"/>
      <c r="L209" s="2885"/>
      <c r="M209" s="2845">
        <f>L209*J209</f>
        <v>0</v>
      </c>
      <c r="N209" s="4064"/>
      <c r="O209" s="3021"/>
      <c r="P209" s="3021"/>
      <c r="Q209" s="3022"/>
      <c r="R209" s="3023"/>
      <c r="S209" s="1214"/>
      <c r="T209" s="2845">
        <f>S209*Q209</f>
        <v>0</v>
      </c>
      <c r="U209" s="4067"/>
      <c r="V209" s="953"/>
      <c r="W209" s="172"/>
      <c r="X209" s="159"/>
      <c r="Y209" s="220"/>
      <c r="Z209" s="220"/>
      <c r="AA209" s="2845">
        <f>Z209*X209</f>
        <v>0</v>
      </c>
      <c r="AB209" s="4084"/>
      <c r="AC209" s="891"/>
      <c r="AD209" s="892"/>
      <c r="AE209" s="893"/>
      <c r="AF209" s="894"/>
      <c r="AG209" s="804"/>
      <c r="AH209" s="2845">
        <f>AG209*AE209</f>
        <v>0</v>
      </c>
      <c r="AI209" s="4105"/>
      <c r="AJ209" s="3063"/>
      <c r="AK209" s="3064"/>
      <c r="AL209" s="3065"/>
      <c r="AM209" s="3066"/>
      <c r="AN209" s="463"/>
      <c r="AO209" s="2845">
        <f>AN209*AL209</f>
        <v>0</v>
      </c>
    </row>
    <row r="210" spans="1:42" ht="18" hidden="1" customHeight="1" thickBot="1">
      <c r="A210" s="4013"/>
      <c r="B210" s="4021"/>
      <c r="C210" s="448"/>
      <c r="D210" s="449"/>
      <c r="E210" s="450"/>
      <c r="F210" s="451"/>
      <c r="G210" s="4061"/>
      <c r="H210" s="3235"/>
      <c r="I210" s="3236"/>
      <c r="J210" s="3237"/>
      <c r="K210" s="3222"/>
      <c r="L210" s="2885"/>
      <c r="M210" s="2845">
        <f>L210*J210</f>
        <v>0</v>
      </c>
      <c r="N210" s="4064"/>
      <c r="O210" s="3021"/>
      <c r="P210" s="3021"/>
      <c r="Q210" s="3022"/>
      <c r="R210" s="3023"/>
      <c r="S210" s="1214"/>
      <c r="T210" s="2845">
        <f>S210*Q210</f>
        <v>0</v>
      </c>
      <c r="U210" s="4067"/>
      <c r="V210" s="953"/>
      <c r="W210" s="172"/>
      <c r="X210" s="159"/>
      <c r="Y210" s="220"/>
      <c r="Z210" s="220"/>
      <c r="AA210" s="2845">
        <f>Z210*X210</f>
        <v>0</v>
      </c>
      <c r="AB210" s="4084"/>
      <c r="AC210" s="891"/>
      <c r="AD210" s="892"/>
      <c r="AE210" s="893"/>
      <c r="AF210" s="894"/>
      <c r="AG210" s="804"/>
      <c r="AH210" s="2845">
        <f>AG210*AE210</f>
        <v>0</v>
      </c>
      <c r="AI210" s="4105"/>
      <c r="AJ210" s="3063"/>
      <c r="AK210" s="3064"/>
      <c r="AL210" s="3065"/>
      <c r="AM210" s="3066"/>
      <c r="AN210" s="463"/>
      <c r="AO210" s="2845">
        <f>AN210*AL210</f>
        <v>0</v>
      </c>
    </row>
    <row r="211" spans="1:42" ht="18" hidden="1" customHeight="1" thickBot="1">
      <c r="A211" s="4013"/>
      <c r="B211" s="4021"/>
      <c r="C211" s="448"/>
      <c r="D211" s="449"/>
      <c r="E211" s="450"/>
      <c r="F211" s="451"/>
      <c r="G211" s="4061"/>
      <c r="H211" s="3235"/>
      <c r="I211" s="3236"/>
      <c r="J211" s="3237"/>
      <c r="K211" s="3222"/>
      <c r="L211" s="2885"/>
      <c r="M211" s="2845">
        <f>L211*J211</f>
        <v>0</v>
      </c>
      <c r="N211" s="4064"/>
      <c r="O211" s="3021"/>
      <c r="P211" s="3021"/>
      <c r="Q211" s="3022"/>
      <c r="R211" s="3023"/>
      <c r="S211" s="1214"/>
      <c r="T211" s="2845">
        <f>S211*Q211</f>
        <v>0</v>
      </c>
      <c r="U211" s="4067"/>
      <c r="V211" s="953"/>
      <c r="W211" s="172"/>
      <c r="X211" s="159"/>
      <c r="Y211" s="220"/>
      <c r="Z211" s="220"/>
      <c r="AA211" s="2845">
        <f>Z211*X211</f>
        <v>0</v>
      </c>
      <c r="AB211" s="4084"/>
      <c r="AC211" s="891"/>
      <c r="AD211" s="892"/>
      <c r="AE211" s="893"/>
      <c r="AF211" s="894"/>
      <c r="AG211" s="804"/>
      <c r="AH211" s="2845">
        <f>AG211*AE211</f>
        <v>0</v>
      </c>
      <c r="AI211" s="4105"/>
      <c r="AJ211" s="3063"/>
      <c r="AK211" s="3064"/>
      <c r="AL211" s="3065"/>
      <c r="AM211" s="3066"/>
      <c r="AN211" s="463"/>
      <c r="AO211" s="2845">
        <f>AN211*AL211</f>
        <v>0</v>
      </c>
    </row>
    <row r="212" spans="1:42" ht="18" hidden="1" customHeight="1" thickBot="1">
      <c r="A212" s="4013"/>
      <c r="B212" s="4021"/>
      <c r="C212" s="448"/>
      <c r="D212" s="449"/>
      <c r="E212" s="450"/>
      <c r="F212" s="451"/>
      <c r="G212" s="4061"/>
      <c r="H212" s="3235"/>
      <c r="I212" s="3236"/>
      <c r="J212" s="3237"/>
      <c r="K212" s="3222"/>
      <c r="L212" s="2885"/>
      <c r="M212" s="2845">
        <f>L212*J212</f>
        <v>0</v>
      </c>
      <c r="N212" s="4064"/>
      <c r="O212" s="3021"/>
      <c r="P212" s="3021"/>
      <c r="Q212" s="3022"/>
      <c r="R212" s="3023"/>
      <c r="S212" s="1214"/>
      <c r="T212" s="2845">
        <f>S212*Q212</f>
        <v>0</v>
      </c>
      <c r="U212" s="4067"/>
      <c r="V212" s="953"/>
      <c r="W212" s="172"/>
      <c r="X212" s="159"/>
      <c r="Y212" s="220"/>
      <c r="Z212" s="220"/>
      <c r="AA212" s="2845">
        <f>Z212*X212</f>
        <v>0</v>
      </c>
      <c r="AB212" s="4084"/>
      <c r="AC212" s="891"/>
      <c r="AD212" s="892"/>
      <c r="AE212" s="893"/>
      <c r="AF212" s="894"/>
      <c r="AG212" s="804"/>
      <c r="AH212" s="2845">
        <f>AG212*AE212</f>
        <v>0</v>
      </c>
      <c r="AI212" s="4105"/>
      <c r="AJ212" s="3063"/>
      <c r="AK212" s="3064"/>
      <c r="AL212" s="3065"/>
      <c r="AM212" s="3066"/>
      <c r="AN212" s="463"/>
      <c r="AO212" s="2845">
        <f>AN212*AL212</f>
        <v>0</v>
      </c>
    </row>
    <row r="213" spans="1:42" ht="18" hidden="1" customHeight="1" thickBot="1">
      <c r="A213" s="4014"/>
      <c r="B213" s="4022"/>
      <c r="C213" s="454"/>
      <c r="D213" s="455"/>
      <c r="E213" s="456"/>
      <c r="F213" s="457"/>
      <c r="G213" s="4062"/>
      <c r="H213" s="3238"/>
      <c r="I213" s="3239"/>
      <c r="J213" s="3240"/>
      <c r="K213" s="3228"/>
      <c r="L213" s="2886"/>
      <c r="M213" s="2845">
        <f>L213*J213</f>
        <v>0</v>
      </c>
      <c r="N213" s="4065"/>
      <c r="O213" s="3021"/>
      <c r="P213" s="3021"/>
      <c r="Q213" s="3022"/>
      <c r="R213" s="3023"/>
      <c r="S213" s="1228"/>
      <c r="T213" s="2845">
        <f>S213*Q213</f>
        <v>0</v>
      </c>
      <c r="U213" s="4068"/>
      <c r="V213" s="979"/>
      <c r="W213" s="175"/>
      <c r="X213" s="161"/>
      <c r="Y213" s="222"/>
      <c r="Z213" s="222"/>
      <c r="AA213" s="2845">
        <f>Z213*X213</f>
        <v>0</v>
      </c>
      <c r="AB213" s="4085"/>
      <c r="AC213" s="895"/>
      <c r="AD213" s="896"/>
      <c r="AE213" s="897"/>
      <c r="AF213" s="898"/>
      <c r="AG213" s="825"/>
      <c r="AH213" s="2845">
        <f>AG213*AE213</f>
        <v>0</v>
      </c>
      <c r="AI213" s="4106"/>
      <c r="AJ213" s="3067"/>
      <c r="AK213" s="3068"/>
      <c r="AL213" s="3069"/>
      <c r="AM213" s="3070"/>
      <c r="AN213" s="469"/>
      <c r="AO213" s="2845">
        <f>AN213*AL213</f>
        <v>0</v>
      </c>
    </row>
    <row r="214" spans="1:42" ht="18" customHeight="1" thickBot="1">
      <c r="A214" s="3644" t="s">
        <v>80</v>
      </c>
      <c r="B214" s="485"/>
      <c r="C214" s="497"/>
      <c r="D214" s="498"/>
      <c r="E214" s="499"/>
      <c r="F214" s="500"/>
      <c r="G214" s="1641"/>
      <c r="H214" s="1642"/>
      <c r="I214" s="2044"/>
      <c r="J214" s="2045"/>
      <c r="K214" s="1643"/>
      <c r="L214" s="1644"/>
      <c r="M214" s="2845">
        <f>L214*J214</f>
        <v>0</v>
      </c>
      <c r="N214" s="1641"/>
      <c r="O214" s="1642" t="s">
        <v>53</v>
      </c>
      <c r="P214" s="4250" t="s">
        <v>54</v>
      </c>
      <c r="Q214" s="4251">
        <v>658</v>
      </c>
      <c r="R214" s="1643"/>
      <c r="S214" s="1644">
        <v>8</v>
      </c>
      <c r="T214" s="2845">
        <f>S214*Q214</f>
        <v>5264</v>
      </c>
      <c r="U214" s="1982"/>
      <c r="V214" s="1983"/>
      <c r="W214" s="1797"/>
      <c r="X214" s="1722"/>
      <c r="Y214" s="1756"/>
      <c r="Z214" s="1795"/>
      <c r="AA214" s="2845">
        <f>Z214*X214</f>
        <v>0</v>
      </c>
      <c r="AB214" s="1641"/>
      <c r="AC214" s="1642" t="s">
        <v>53</v>
      </c>
      <c r="AD214" s="4250" t="s">
        <v>54</v>
      </c>
      <c r="AE214" s="4251">
        <v>658</v>
      </c>
      <c r="AF214" s="1643"/>
      <c r="AG214" s="1644">
        <v>8</v>
      </c>
      <c r="AH214" s="2845">
        <f>AG214*AE214</f>
        <v>5264</v>
      </c>
      <c r="AI214" s="1641"/>
      <c r="AJ214" s="1642"/>
      <c r="AK214" s="1645"/>
      <c r="AL214" s="1646"/>
      <c r="AM214" s="1643"/>
      <c r="AN214" s="503"/>
      <c r="AO214" s="2845">
        <f>AN214*AL214</f>
        <v>0</v>
      </c>
      <c r="AP214" s="899">
        <f>AP246-AP229</f>
        <v>0.64386459802538809</v>
      </c>
    </row>
    <row r="215" spans="1:42" ht="18" hidden="1" customHeight="1" thickBot="1">
      <c r="A215" s="3623"/>
      <c r="B215" s="504"/>
      <c r="C215" s="490"/>
      <c r="D215" s="505"/>
      <c r="E215" s="506"/>
      <c r="F215" s="507"/>
      <c r="G215" s="1648"/>
      <c r="H215" s="1300"/>
      <c r="I215" s="2054"/>
      <c r="J215" s="2055"/>
      <c r="K215" s="1303"/>
      <c r="L215" s="1651"/>
      <c r="M215" s="1651"/>
      <c r="N215" s="1648"/>
      <c r="O215" s="1300"/>
      <c r="P215" s="4252"/>
      <c r="Q215" s="4253"/>
      <c r="R215" s="1303"/>
      <c r="S215" s="1651"/>
      <c r="T215" s="1651"/>
      <c r="U215" s="1804"/>
      <c r="V215" s="1768"/>
      <c r="W215" s="1805"/>
      <c r="X215" s="1806"/>
      <c r="Y215" s="1807"/>
      <c r="Z215" s="1803"/>
      <c r="AA215" s="1651"/>
      <c r="AB215" s="1648"/>
      <c r="AC215" s="1300"/>
      <c r="AD215" s="4252"/>
      <c r="AE215" s="4253"/>
      <c r="AF215" s="1303"/>
      <c r="AG215" s="1651"/>
      <c r="AH215" s="1651"/>
      <c r="AI215" s="1648"/>
      <c r="AJ215" s="1300"/>
      <c r="AK215" s="1649"/>
      <c r="AL215" s="1650"/>
      <c r="AM215" s="1303"/>
      <c r="AN215" s="508"/>
      <c r="AO215" s="1651"/>
      <c r="AP215" s="770"/>
    </row>
    <row r="216" spans="1:42" ht="18" hidden="1" customHeight="1" thickBot="1">
      <c r="A216" s="3623"/>
      <c r="B216" s="504"/>
      <c r="C216" s="490"/>
      <c r="D216" s="505"/>
      <c r="E216" s="506"/>
      <c r="F216" s="507"/>
      <c r="G216" s="1648"/>
      <c r="H216" s="1300"/>
      <c r="I216" s="2054"/>
      <c r="J216" s="2055"/>
      <c r="K216" s="1303"/>
      <c r="L216" s="1651"/>
      <c r="M216" s="1651"/>
      <c r="N216" s="1648"/>
      <c r="O216" s="1300"/>
      <c r="P216" s="4252"/>
      <c r="Q216" s="4253"/>
      <c r="R216" s="1303"/>
      <c r="S216" s="1651"/>
      <c r="T216" s="1651"/>
      <c r="U216" s="1804"/>
      <c r="V216" s="1768"/>
      <c r="W216" s="1805"/>
      <c r="X216" s="1806"/>
      <c r="Y216" s="1807"/>
      <c r="Z216" s="1803"/>
      <c r="AA216" s="1651"/>
      <c r="AB216" s="1648"/>
      <c r="AC216" s="1300"/>
      <c r="AD216" s="4252"/>
      <c r="AE216" s="4253"/>
      <c r="AF216" s="1303"/>
      <c r="AG216" s="1651"/>
      <c r="AH216" s="1651"/>
      <c r="AI216" s="1648"/>
      <c r="AJ216" s="1300"/>
      <c r="AK216" s="1649"/>
      <c r="AL216" s="1650"/>
      <c r="AM216" s="1303"/>
      <c r="AN216" s="508"/>
      <c r="AO216" s="1651"/>
      <c r="AP216" s="770"/>
    </row>
    <row r="217" spans="1:42" ht="18" hidden="1" customHeight="1" thickBot="1">
      <c r="A217" s="3623"/>
      <c r="B217" s="504"/>
      <c r="C217" s="490"/>
      <c r="D217" s="505"/>
      <c r="E217" s="506"/>
      <c r="F217" s="507"/>
      <c r="G217" s="1648"/>
      <c r="H217" s="1300"/>
      <c r="I217" s="2054"/>
      <c r="J217" s="2055"/>
      <c r="K217" s="1303"/>
      <c r="L217" s="1651"/>
      <c r="M217" s="1651"/>
      <c r="N217" s="1648"/>
      <c r="O217" s="1300"/>
      <c r="P217" s="4252"/>
      <c r="Q217" s="4253"/>
      <c r="R217" s="1303"/>
      <c r="S217" s="1651"/>
      <c r="T217" s="1651"/>
      <c r="U217" s="1804"/>
      <c r="V217" s="1768"/>
      <c r="W217" s="1805"/>
      <c r="X217" s="1806"/>
      <c r="Y217" s="1807"/>
      <c r="Z217" s="1803"/>
      <c r="AA217" s="1651"/>
      <c r="AB217" s="1648"/>
      <c r="AC217" s="1300"/>
      <c r="AD217" s="4252"/>
      <c r="AE217" s="4253"/>
      <c r="AF217" s="1303"/>
      <c r="AG217" s="1651"/>
      <c r="AH217" s="1651"/>
      <c r="AI217" s="1648"/>
      <c r="AJ217" s="1300"/>
      <c r="AK217" s="1649"/>
      <c r="AL217" s="1650"/>
      <c r="AM217" s="1303"/>
      <c r="AN217" s="508"/>
      <c r="AO217" s="1651"/>
      <c r="AP217" s="770"/>
    </row>
    <row r="218" spans="1:42" ht="18" hidden="1" customHeight="1" thickBot="1">
      <c r="A218" s="3623"/>
      <c r="B218" s="504"/>
      <c r="C218" s="490"/>
      <c r="D218" s="505"/>
      <c r="E218" s="506"/>
      <c r="F218" s="507"/>
      <c r="G218" s="1648"/>
      <c r="H218" s="1300"/>
      <c r="I218" s="2054"/>
      <c r="J218" s="2055"/>
      <c r="K218" s="1303"/>
      <c r="L218" s="1651"/>
      <c r="M218" s="1651"/>
      <c r="N218" s="1648"/>
      <c r="O218" s="1300"/>
      <c r="P218" s="4252"/>
      <c r="Q218" s="4253"/>
      <c r="R218" s="1303"/>
      <c r="S218" s="1651"/>
      <c r="T218" s="1651"/>
      <c r="U218" s="1804"/>
      <c r="V218" s="1768"/>
      <c r="W218" s="1805"/>
      <c r="X218" s="1806"/>
      <c r="Y218" s="1807"/>
      <c r="Z218" s="1803"/>
      <c r="AA218" s="1651"/>
      <c r="AB218" s="1648"/>
      <c r="AC218" s="1300"/>
      <c r="AD218" s="4252"/>
      <c r="AE218" s="4253"/>
      <c r="AF218" s="1303"/>
      <c r="AG218" s="1651"/>
      <c r="AH218" s="1651"/>
      <c r="AI218" s="1648"/>
      <c r="AJ218" s="1300"/>
      <c r="AK218" s="1649"/>
      <c r="AL218" s="1650"/>
      <c r="AM218" s="1303"/>
      <c r="AN218" s="508"/>
      <c r="AO218" s="1651"/>
      <c r="AP218" s="770"/>
    </row>
    <row r="219" spans="1:42" ht="18" hidden="1" customHeight="1" thickBot="1">
      <c r="A219" s="3623"/>
      <c r="B219" s="504"/>
      <c r="C219" s="490"/>
      <c r="D219" s="505"/>
      <c r="E219" s="506"/>
      <c r="F219" s="507"/>
      <c r="G219" s="1648"/>
      <c r="H219" s="1300"/>
      <c r="I219" s="2054"/>
      <c r="J219" s="2055"/>
      <c r="K219" s="1303"/>
      <c r="L219" s="1651"/>
      <c r="M219" s="1651"/>
      <c r="N219" s="1648"/>
      <c r="O219" s="1300"/>
      <c r="P219" s="4252"/>
      <c r="Q219" s="4253"/>
      <c r="R219" s="1303"/>
      <c r="S219" s="1651"/>
      <c r="T219" s="1651"/>
      <c r="U219" s="1804"/>
      <c r="V219" s="1768"/>
      <c r="W219" s="1805"/>
      <c r="X219" s="1806"/>
      <c r="Y219" s="1807"/>
      <c r="Z219" s="1803"/>
      <c r="AA219" s="1651"/>
      <c r="AB219" s="1648"/>
      <c r="AC219" s="1300"/>
      <c r="AD219" s="4252"/>
      <c r="AE219" s="4253"/>
      <c r="AF219" s="1303"/>
      <c r="AG219" s="1651"/>
      <c r="AH219" s="1651"/>
      <c r="AI219" s="1648"/>
      <c r="AJ219" s="1300"/>
      <c r="AK219" s="1649"/>
      <c r="AL219" s="1650"/>
      <c r="AM219" s="1303"/>
      <c r="AN219" s="508"/>
      <c r="AO219" s="1651"/>
      <c r="AP219" s="770"/>
    </row>
    <row r="220" spans="1:42" ht="18" hidden="1" customHeight="1" thickBot="1">
      <c r="A220" s="3623"/>
      <c r="B220" s="504"/>
      <c r="C220" s="490"/>
      <c r="D220" s="505"/>
      <c r="E220" s="506"/>
      <c r="F220" s="507"/>
      <c r="G220" s="1648"/>
      <c r="H220" s="1300"/>
      <c r="I220" s="2054"/>
      <c r="J220" s="2055"/>
      <c r="K220" s="1303"/>
      <c r="L220" s="1651"/>
      <c r="M220" s="1651"/>
      <c r="N220" s="1648"/>
      <c r="O220" s="1300"/>
      <c r="P220" s="4252"/>
      <c r="Q220" s="4253"/>
      <c r="R220" s="1303"/>
      <c r="S220" s="1651"/>
      <c r="T220" s="1651"/>
      <c r="U220" s="1804"/>
      <c r="V220" s="1768"/>
      <c r="W220" s="1805"/>
      <c r="X220" s="1806"/>
      <c r="Y220" s="1807"/>
      <c r="Z220" s="1803"/>
      <c r="AA220" s="1651"/>
      <c r="AB220" s="1648"/>
      <c r="AC220" s="1300"/>
      <c r="AD220" s="4252"/>
      <c r="AE220" s="4253"/>
      <c r="AF220" s="1303"/>
      <c r="AG220" s="1651"/>
      <c r="AH220" s="1651"/>
      <c r="AI220" s="1648"/>
      <c r="AJ220" s="1300"/>
      <c r="AK220" s="1649"/>
      <c r="AL220" s="1650"/>
      <c r="AM220" s="1303"/>
      <c r="AN220" s="508"/>
      <c r="AO220" s="1651"/>
      <c r="AP220" s="770"/>
    </row>
    <row r="221" spans="1:42" ht="18" hidden="1" customHeight="1" thickBot="1">
      <c r="A221" s="3623"/>
      <c r="B221" s="504"/>
      <c r="C221" s="490"/>
      <c r="D221" s="505"/>
      <c r="E221" s="506"/>
      <c r="F221" s="507"/>
      <c r="G221" s="1648"/>
      <c r="H221" s="1300"/>
      <c r="I221" s="2054"/>
      <c r="J221" s="2055"/>
      <c r="K221" s="1303"/>
      <c r="L221" s="1651"/>
      <c r="M221" s="1651"/>
      <c r="N221" s="1648"/>
      <c r="O221" s="1300"/>
      <c r="P221" s="4252"/>
      <c r="Q221" s="4253"/>
      <c r="R221" s="1303"/>
      <c r="S221" s="1651"/>
      <c r="T221" s="1651"/>
      <c r="U221" s="1804"/>
      <c r="V221" s="1768"/>
      <c r="W221" s="1805"/>
      <c r="X221" s="1806"/>
      <c r="Y221" s="1807"/>
      <c r="Z221" s="1803"/>
      <c r="AA221" s="1651"/>
      <c r="AB221" s="1648"/>
      <c r="AC221" s="1300"/>
      <c r="AD221" s="4252"/>
      <c r="AE221" s="4253"/>
      <c r="AF221" s="1303"/>
      <c r="AG221" s="1651"/>
      <c r="AH221" s="1651"/>
      <c r="AI221" s="1648"/>
      <c r="AJ221" s="1300"/>
      <c r="AK221" s="1649"/>
      <c r="AL221" s="1650"/>
      <c r="AM221" s="1303"/>
      <c r="AN221" s="508"/>
      <c r="AO221" s="1651"/>
      <c r="AP221" s="770"/>
    </row>
    <row r="222" spans="1:42" ht="18" hidden="1" customHeight="1" thickBot="1">
      <c r="A222" s="3623"/>
      <c r="B222" s="504"/>
      <c r="C222" s="490"/>
      <c r="D222" s="505"/>
      <c r="E222" s="506"/>
      <c r="F222" s="507"/>
      <c r="G222" s="1648"/>
      <c r="H222" s="1300"/>
      <c r="I222" s="2054"/>
      <c r="J222" s="2055"/>
      <c r="K222" s="1303"/>
      <c r="L222" s="1651"/>
      <c r="M222" s="1651"/>
      <c r="N222" s="1648"/>
      <c r="O222" s="1300"/>
      <c r="P222" s="4252"/>
      <c r="Q222" s="4253"/>
      <c r="R222" s="1303"/>
      <c r="S222" s="1651"/>
      <c r="T222" s="1651"/>
      <c r="U222" s="1804"/>
      <c r="V222" s="1768"/>
      <c r="W222" s="1805"/>
      <c r="X222" s="1806"/>
      <c r="Y222" s="1807"/>
      <c r="Z222" s="1803"/>
      <c r="AA222" s="1651"/>
      <c r="AB222" s="1648"/>
      <c r="AC222" s="1300"/>
      <c r="AD222" s="4252"/>
      <c r="AE222" s="4253"/>
      <c r="AF222" s="1303"/>
      <c r="AG222" s="1651"/>
      <c r="AH222" s="1651"/>
      <c r="AI222" s="1648"/>
      <c r="AJ222" s="1300"/>
      <c r="AK222" s="1649"/>
      <c r="AL222" s="1650"/>
      <c r="AM222" s="1303"/>
      <c r="AN222" s="508"/>
      <c r="AO222" s="1651"/>
      <c r="AP222" s="770"/>
    </row>
    <row r="223" spans="1:42" ht="18" hidden="1" customHeight="1" thickBot="1">
      <c r="A223" s="3623"/>
      <c r="B223" s="504"/>
      <c r="C223" s="490"/>
      <c r="D223" s="505"/>
      <c r="E223" s="506"/>
      <c r="F223" s="507"/>
      <c r="G223" s="1648"/>
      <c r="H223" s="1300"/>
      <c r="I223" s="2054"/>
      <c r="J223" s="2055"/>
      <c r="K223" s="1303"/>
      <c r="L223" s="1651"/>
      <c r="M223" s="1651"/>
      <c r="N223" s="1648"/>
      <c r="O223" s="1300"/>
      <c r="P223" s="4252"/>
      <c r="Q223" s="4253"/>
      <c r="R223" s="1303"/>
      <c r="S223" s="1651"/>
      <c r="T223" s="1651"/>
      <c r="U223" s="1804"/>
      <c r="V223" s="1768"/>
      <c r="W223" s="1805"/>
      <c r="X223" s="1806"/>
      <c r="Y223" s="1807"/>
      <c r="Z223" s="1803"/>
      <c r="AA223" s="1651"/>
      <c r="AB223" s="1648"/>
      <c r="AC223" s="1300"/>
      <c r="AD223" s="4252"/>
      <c r="AE223" s="4253"/>
      <c r="AF223" s="1303"/>
      <c r="AG223" s="1651"/>
      <c r="AH223" s="1651"/>
      <c r="AI223" s="1648"/>
      <c r="AJ223" s="1300"/>
      <c r="AK223" s="1649"/>
      <c r="AL223" s="1650"/>
      <c r="AM223" s="1303"/>
      <c r="AN223" s="508"/>
      <c r="AO223" s="1651"/>
      <c r="AP223" s="770"/>
    </row>
    <row r="224" spans="1:42" ht="18" hidden="1" customHeight="1" thickBot="1">
      <c r="A224" s="3623"/>
      <c r="B224" s="504"/>
      <c r="C224" s="490"/>
      <c r="D224" s="505"/>
      <c r="E224" s="506"/>
      <c r="F224" s="507"/>
      <c r="G224" s="1648"/>
      <c r="H224" s="1300"/>
      <c r="I224" s="2054"/>
      <c r="J224" s="2055"/>
      <c r="K224" s="1303"/>
      <c r="L224" s="1651"/>
      <c r="M224" s="1651"/>
      <c r="N224" s="1648"/>
      <c r="O224" s="1300"/>
      <c r="P224" s="4252"/>
      <c r="Q224" s="4253"/>
      <c r="R224" s="1303"/>
      <c r="S224" s="1651"/>
      <c r="T224" s="1651"/>
      <c r="U224" s="1804"/>
      <c r="V224" s="1768"/>
      <c r="W224" s="1805"/>
      <c r="X224" s="1806"/>
      <c r="Y224" s="1807"/>
      <c r="Z224" s="1803"/>
      <c r="AA224" s="1651"/>
      <c r="AB224" s="1648"/>
      <c r="AC224" s="1300"/>
      <c r="AD224" s="4252"/>
      <c r="AE224" s="4253"/>
      <c r="AF224" s="1303"/>
      <c r="AG224" s="1651"/>
      <c r="AH224" s="1651"/>
      <c r="AI224" s="1648"/>
      <c r="AJ224" s="1300"/>
      <c r="AK224" s="1649"/>
      <c r="AL224" s="1650"/>
      <c r="AM224" s="1303"/>
      <c r="AN224" s="508"/>
      <c r="AO224" s="1651"/>
      <c r="AP224" s="770"/>
    </row>
    <row r="225" spans="1:42" ht="18" hidden="1" customHeight="1" thickBot="1">
      <c r="A225" s="3623"/>
      <c r="B225" s="504"/>
      <c r="C225" s="490"/>
      <c r="D225" s="505"/>
      <c r="E225" s="506"/>
      <c r="F225" s="507"/>
      <c r="G225" s="1648"/>
      <c r="H225" s="1300"/>
      <c r="I225" s="2054"/>
      <c r="J225" s="2055"/>
      <c r="K225" s="1303"/>
      <c r="L225" s="1651"/>
      <c r="M225" s="1651"/>
      <c r="N225" s="1648"/>
      <c r="O225" s="1300"/>
      <c r="P225" s="4252"/>
      <c r="Q225" s="4253"/>
      <c r="R225" s="1303"/>
      <c r="S225" s="1651"/>
      <c r="T225" s="1651"/>
      <c r="U225" s="1804"/>
      <c r="V225" s="1768"/>
      <c r="W225" s="1805"/>
      <c r="X225" s="1806"/>
      <c r="Y225" s="1807"/>
      <c r="Z225" s="1803"/>
      <c r="AA225" s="1651"/>
      <c r="AB225" s="1648"/>
      <c r="AC225" s="1300"/>
      <c r="AD225" s="4252"/>
      <c r="AE225" s="4253"/>
      <c r="AF225" s="1303"/>
      <c r="AG225" s="1651"/>
      <c r="AH225" s="1651"/>
      <c r="AI225" s="1648"/>
      <c r="AJ225" s="1300"/>
      <c r="AK225" s="1649"/>
      <c r="AL225" s="1650"/>
      <c r="AM225" s="1303"/>
      <c r="AN225" s="508"/>
      <c r="AO225" s="1651"/>
      <c r="AP225" s="770"/>
    </row>
    <row r="226" spans="1:42" ht="18" hidden="1" customHeight="1" thickBot="1">
      <c r="A226" s="3623"/>
      <c r="B226" s="504"/>
      <c r="C226" s="490"/>
      <c r="D226" s="505"/>
      <c r="E226" s="506"/>
      <c r="F226" s="507"/>
      <c r="G226" s="1648"/>
      <c r="H226" s="1300"/>
      <c r="I226" s="2054"/>
      <c r="J226" s="2055"/>
      <c r="K226" s="1303"/>
      <c r="L226" s="1651"/>
      <c r="M226" s="1651"/>
      <c r="N226" s="1648"/>
      <c r="O226" s="1300"/>
      <c r="P226" s="4252"/>
      <c r="Q226" s="4253"/>
      <c r="R226" s="1303"/>
      <c r="S226" s="1651"/>
      <c r="T226" s="1651"/>
      <c r="U226" s="1804"/>
      <c r="V226" s="1768"/>
      <c r="W226" s="1805"/>
      <c r="X226" s="1806"/>
      <c r="Y226" s="1807"/>
      <c r="Z226" s="1803"/>
      <c r="AA226" s="1651"/>
      <c r="AB226" s="1648"/>
      <c r="AC226" s="1300"/>
      <c r="AD226" s="4252"/>
      <c r="AE226" s="4253"/>
      <c r="AF226" s="1303"/>
      <c r="AG226" s="1651"/>
      <c r="AH226" s="1651"/>
      <c r="AI226" s="1648"/>
      <c r="AJ226" s="1300"/>
      <c r="AK226" s="1649"/>
      <c r="AL226" s="1650"/>
      <c r="AM226" s="1303"/>
      <c r="AN226" s="508"/>
      <c r="AO226" s="1651"/>
      <c r="AP226" s="770"/>
    </row>
    <row r="227" spans="1:42" ht="18" hidden="1" customHeight="1" thickBot="1">
      <c r="A227" s="3623"/>
      <c r="B227" s="504"/>
      <c r="C227" s="490"/>
      <c r="D227" s="505"/>
      <c r="E227" s="506"/>
      <c r="F227" s="507"/>
      <c r="G227" s="1648"/>
      <c r="H227" s="1300"/>
      <c r="I227" s="2054"/>
      <c r="J227" s="2055"/>
      <c r="K227" s="1303"/>
      <c r="L227" s="1651"/>
      <c r="M227" s="1651"/>
      <c r="N227" s="1648"/>
      <c r="O227" s="1300"/>
      <c r="P227" s="4252"/>
      <c r="Q227" s="4253"/>
      <c r="R227" s="1303"/>
      <c r="S227" s="1651"/>
      <c r="T227" s="1651"/>
      <c r="U227" s="1804"/>
      <c r="V227" s="1768"/>
      <c r="W227" s="1805"/>
      <c r="X227" s="1806"/>
      <c r="Y227" s="1807"/>
      <c r="Z227" s="1803"/>
      <c r="AA227" s="1651"/>
      <c r="AB227" s="1648"/>
      <c r="AC227" s="1300"/>
      <c r="AD227" s="4252"/>
      <c r="AE227" s="4253"/>
      <c r="AF227" s="1303"/>
      <c r="AG227" s="1651"/>
      <c r="AH227" s="1651"/>
      <c r="AI227" s="1648"/>
      <c r="AJ227" s="1300"/>
      <c r="AK227" s="1649"/>
      <c r="AL227" s="1650"/>
      <c r="AM227" s="1303"/>
      <c r="AN227" s="508"/>
      <c r="AO227" s="1651"/>
      <c r="AP227" s="770"/>
    </row>
    <row r="228" spans="1:42" ht="18" hidden="1" customHeight="1" thickBot="1">
      <c r="A228" s="3623"/>
      <c r="B228" s="487"/>
      <c r="C228" s="494"/>
      <c r="D228" s="509"/>
      <c r="E228" s="509"/>
      <c r="F228" s="510"/>
      <c r="G228" s="1652"/>
      <c r="H228" s="1575"/>
      <c r="I228" s="2060"/>
      <c r="J228" s="2060"/>
      <c r="K228" s="1618"/>
      <c r="L228" s="1653"/>
      <c r="M228" s="1653"/>
      <c r="N228" s="1652"/>
      <c r="O228" s="1575"/>
      <c r="P228" s="4254"/>
      <c r="Q228" s="4254"/>
      <c r="R228" s="1618"/>
      <c r="S228" s="1653"/>
      <c r="T228" s="1653"/>
      <c r="U228" s="1341"/>
      <c r="V228" s="1308"/>
      <c r="W228" s="1767"/>
      <c r="X228" s="1767"/>
      <c r="Y228" s="1740"/>
      <c r="Z228" s="1809"/>
      <c r="AA228" s="1653"/>
      <c r="AB228" s="1652"/>
      <c r="AC228" s="1575"/>
      <c r="AD228" s="4254"/>
      <c r="AE228" s="4254"/>
      <c r="AF228" s="1618"/>
      <c r="AG228" s="1653"/>
      <c r="AH228" s="1653"/>
      <c r="AI228" s="1652"/>
      <c r="AJ228" s="1575"/>
      <c r="AK228" s="1630"/>
      <c r="AL228" s="1630"/>
      <c r="AM228" s="1618"/>
      <c r="AN228" s="511"/>
      <c r="AO228" s="1653"/>
      <c r="AP228" s="770"/>
    </row>
    <row r="229" spans="1:42" ht="18" customHeight="1" thickBot="1">
      <c r="A229" s="3645"/>
      <c r="B229" s="3646" t="s">
        <v>55</v>
      </c>
      <c r="C229" s="3647"/>
      <c r="D229" s="3648"/>
      <c r="E229" s="3647"/>
      <c r="F229" s="512" t="s">
        <v>56</v>
      </c>
      <c r="G229" s="3714"/>
      <c r="H229" s="3715"/>
      <c r="I229" s="3651"/>
      <c r="J229" s="3652"/>
      <c r="K229" s="1626"/>
      <c r="L229" s="1654"/>
      <c r="M229" s="1654">
        <f>SUM(M34:M228)</f>
        <v>20510</v>
      </c>
      <c r="N229" s="3714" t="s">
        <v>55</v>
      </c>
      <c r="O229" s="3715"/>
      <c r="P229" s="4255" t="s">
        <v>783</v>
      </c>
      <c r="Q229" s="4256"/>
      <c r="R229" s="1626" t="s">
        <v>56</v>
      </c>
      <c r="S229" s="1654"/>
      <c r="T229" s="1654">
        <f>SUM(T34:T228)</f>
        <v>26059</v>
      </c>
      <c r="U229" s="3799"/>
      <c r="V229" s="3734"/>
      <c r="W229" s="3798"/>
      <c r="X229" s="3734"/>
      <c r="Y229" s="1299"/>
      <c r="Z229" s="1813"/>
      <c r="AA229" s="1654">
        <f>SUM(AA34:AA228)</f>
        <v>23338</v>
      </c>
      <c r="AB229" s="3714" t="s">
        <v>55</v>
      </c>
      <c r="AC229" s="3715"/>
      <c r="AD229" s="4255" t="s">
        <v>783</v>
      </c>
      <c r="AE229" s="4256"/>
      <c r="AF229" s="1626" t="s">
        <v>56</v>
      </c>
      <c r="AG229" s="1654"/>
      <c r="AH229" s="1654">
        <f>SUM(AH34:AH228)</f>
        <v>23185.5</v>
      </c>
      <c r="AI229" s="3714"/>
      <c r="AJ229" s="3715"/>
      <c r="AK229" s="3716"/>
      <c r="AL229" s="3715"/>
      <c r="AM229" s="1626"/>
      <c r="AN229" s="513"/>
      <c r="AO229" s="1654">
        <f>SUM(AO34:AO228)</f>
        <v>25155</v>
      </c>
      <c r="AP229" s="754">
        <f>(M229+T229+AA229+AH229+AO229)/709/5</f>
        <v>33.356135401974612</v>
      </c>
    </row>
    <row r="230" spans="1:42" ht="18" hidden="1" customHeight="1" thickBot="1">
      <c r="A230" s="3622" t="s">
        <v>81</v>
      </c>
      <c r="B230" s="514"/>
      <c r="C230" s="515"/>
      <c r="D230" s="516"/>
      <c r="E230" s="517"/>
      <c r="F230" s="518"/>
      <c r="G230" s="2119"/>
      <c r="H230" s="2120"/>
      <c r="I230" s="2121"/>
      <c r="J230" s="2122"/>
      <c r="K230" s="2123"/>
      <c r="L230" s="2124"/>
      <c r="M230" s="2124"/>
      <c r="N230" s="2119"/>
      <c r="O230" s="2120"/>
      <c r="P230" s="2121"/>
      <c r="Q230" s="2122"/>
      <c r="R230" s="2123"/>
      <c r="S230" s="2124"/>
      <c r="T230" s="2124"/>
      <c r="U230" s="2119"/>
      <c r="V230" s="2120"/>
      <c r="W230" s="2121"/>
      <c r="X230" s="2122"/>
      <c r="Y230" s="2123"/>
      <c r="Z230" s="2124"/>
      <c r="AA230" s="2124"/>
      <c r="AB230" s="2119"/>
      <c r="AC230" s="2120"/>
      <c r="AD230" s="2121"/>
      <c r="AE230" s="2122"/>
      <c r="AF230" s="2123"/>
      <c r="AG230" s="2124"/>
      <c r="AH230" s="2124"/>
      <c r="AI230" s="2119"/>
      <c r="AJ230" s="2120"/>
      <c r="AK230" s="2121"/>
      <c r="AL230" s="2122"/>
      <c r="AM230" s="2123"/>
      <c r="AN230" s="519"/>
      <c r="AO230" s="2124"/>
      <c r="AP230" s="756"/>
    </row>
    <row r="231" spans="1:42" ht="18" hidden="1" customHeight="1">
      <c r="A231" s="3623"/>
      <c r="B231" s="520"/>
      <c r="C231" s="521"/>
      <c r="D231" s="524"/>
      <c r="E231" s="522"/>
      <c r="F231" s="523"/>
      <c r="G231" s="2125"/>
      <c r="H231" s="2126"/>
      <c r="I231" s="2127"/>
      <c r="J231" s="2128"/>
      <c r="K231" s="2129"/>
      <c r="L231" s="2130"/>
      <c r="M231" s="2130"/>
      <c r="N231" s="2125"/>
      <c r="O231" s="2126"/>
      <c r="P231" s="2127"/>
      <c r="Q231" s="2128"/>
      <c r="R231" s="2129"/>
      <c r="S231" s="2130"/>
      <c r="T231" s="2130"/>
      <c r="U231" s="2125"/>
      <c r="V231" s="2126"/>
      <c r="W231" s="2127"/>
      <c r="X231" s="2128"/>
      <c r="Y231" s="2129"/>
      <c r="Z231" s="2130"/>
      <c r="AA231" s="2130"/>
      <c r="AB231" s="2125"/>
      <c r="AC231" s="2126"/>
      <c r="AD231" s="2127"/>
      <c r="AE231" s="2128"/>
      <c r="AF231" s="2129"/>
      <c r="AG231" s="2130"/>
      <c r="AH231" s="2130"/>
      <c r="AI231" s="2125"/>
      <c r="AJ231" s="2126"/>
      <c r="AK231" s="2127"/>
      <c r="AL231" s="2128"/>
      <c r="AM231" s="2129"/>
      <c r="AN231" s="525"/>
      <c r="AO231" s="2130"/>
      <c r="AP231" s="756"/>
    </row>
    <row r="232" spans="1:42" ht="18" hidden="1" customHeight="1">
      <c r="A232" s="3623"/>
      <c r="B232" s="520"/>
      <c r="C232" s="521"/>
      <c r="D232" s="524"/>
      <c r="E232" s="522"/>
      <c r="F232" s="523"/>
      <c r="G232" s="2125"/>
      <c r="H232" s="2126"/>
      <c r="I232" s="2127"/>
      <c r="J232" s="2128"/>
      <c r="K232" s="2129"/>
      <c r="L232" s="2130"/>
      <c r="M232" s="2130"/>
      <c r="N232" s="2125"/>
      <c r="O232" s="2126"/>
      <c r="P232" s="2127"/>
      <c r="Q232" s="2128"/>
      <c r="R232" s="2129"/>
      <c r="S232" s="2130"/>
      <c r="T232" s="2130"/>
      <c r="U232" s="2125"/>
      <c r="V232" s="2126"/>
      <c r="W232" s="2127"/>
      <c r="X232" s="2128"/>
      <c r="Y232" s="2129"/>
      <c r="Z232" s="2130"/>
      <c r="AA232" s="2130"/>
      <c r="AB232" s="2125"/>
      <c r="AC232" s="2126"/>
      <c r="AD232" s="2127"/>
      <c r="AE232" s="2128"/>
      <c r="AF232" s="2129"/>
      <c r="AG232" s="2130"/>
      <c r="AH232" s="2130"/>
      <c r="AI232" s="2125"/>
      <c r="AJ232" s="2126"/>
      <c r="AK232" s="2127"/>
      <c r="AL232" s="2128"/>
      <c r="AM232" s="2129"/>
      <c r="AN232" s="525"/>
      <c r="AO232" s="2130"/>
      <c r="AP232" s="756"/>
    </row>
    <row r="233" spans="1:42" ht="18" hidden="1" customHeight="1">
      <c r="A233" s="3623"/>
      <c r="B233" s="520"/>
      <c r="C233" s="521"/>
      <c r="D233" s="524"/>
      <c r="E233" s="522"/>
      <c r="F233" s="523"/>
      <c r="G233" s="2125"/>
      <c r="H233" s="2126"/>
      <c r="I233" s="2127"/>
      <c r="J233" s="2128"/>
      <c r="K233" s="2129"/>
      <c r="L233" s="2130"/>
      <c r="M233" s="2130"/>
      <c r="N233" s="2125"/>
      <c r="O233" s="2126"/>
      <c r="P233" s="2127"/>
      <c r="Q233" s="2128"/>
      <c r="R233" s="2129"/>
      <c r="S233" s="2130"/>
      <c r="T233" s="2130"/>
      <c r="U233" s="2125"/>
      <c r="V233" s="2126"/>
      <c r="W233" s="2127"/>
      <c r="X233" s="2128"/>
      <c r="Y233" s="2129"/>
      <c r="Z233" s="2130"/>
      <c r="AA233" s="2130"/>
      <c r="AB233" s="2125"/>
      <c r="AC233" s="2126"/>
      <c r="AD233" s="2127"/>
      <c r="AE233" s="2128"/>
      <c r="AF233" s="2129"/>
      <c r="AG233" s="2130"/>
      <c r="AH233" s="2130"/>
      <c r="AI233" s="2125"/>
      <c r="AJ233" s="2126"/>
      <c r="AK233" s="2127"/>
      <c r="AL233" s="2128"/>
      <c r="AM233" s="2129"/>
      <c r="AN233" s="525"/>
      <c r="AO233" s="2130"/>
      <c r="AP233" s="756"/>
    </row>
    <row r="234" spans="1:42" ht="18" hidden="1" customHeight="1">
      <c r="A234" s="3623"/>
      <c r="B234" s="520"/>
      <c r="C234" s="521"/>
      <c r="D234" s="524"/>
      <c r="E234" s="522"/>
      <c r="F234" s="523"/>
      <c r="G234" s="2125"/>
      <c r="H234" s="2126"/>
      <c r="I234" s="2127"/>
      <c r="J234" s="2128"/>
      <c r="K234" s="2129"/>
      <c r="L234" s="2130"/>
      <c r="M234" s="2130"/>
      <c r="N234" s="2125"/>
      <c r="O234" s="2126"/>
      <c r="P234" s="2127"/>
      <c r="Q234" s="2128"/>
      <c r="R234" s="2129"/>
      <c r="S234" s="2130"/>
      <c r="T234" s="2130"/>
      <c r="U234" s="2125"/>
      <c r="V234" s="2126"/>
      <c r="W234" s="2127"/>
      <c r="X234" s="2128"/>
      <c r="Y234" s="2129"/>
      <c r="Z234" s="2130"/>
      <c r="AA234" s="2130"/>
      <c r="AB234" s="2125"/>
      <c r="AC234" s="2126"/>
      <c r="AD234" s="2127"/>
      <c r="AE234" s="2128"/>
      <c r="AF234" s="2129"/>
      <c r="AG234" s="2130"/>
      <c r="AH234" s="2130"/>
      <c r="AI234" s="2125"/>
      <c r="AJ234" s="2126"/>
      <c r="AK234" s="2127"/>
      <c r="AL234" s="2128"/>
      <c r="AM234" s="2129"/>
      <c r="AN234" s="525"/>
      <c r="AO234" s="2130"/>
      <c r="AP234" s="756"/>
    </row>
    <row r="235" spans="1:42" ht="18" hidden="1" customHeight="1">
      <c r="A235" s="3623"/>
      <c r="B235" s="520"/>
      <c r="C235" s="521"/>
      <c r="D235" s="524"/>
      <c r="E235" s="522"/>
      <c r="F235" s="523"/>
      <c r="G235" s="2125"/>
      <c r="H235" s="2126"/>
      <c r="I235" s="2127"/>
      <c r="J235" s="2128"/>
      <c r="K235" s="2129"/>
      <c r="L235" s="2130"/>
      <c r="M235" s="2130"/>
      <c r="N235" s="2125"/>
      <c r="O235" s="2126"/>
      <c r="P235" s="2127"/>
      <c r="Q235" s="2128"/>
      <c r="R235" s="2129"/>
      <c r="S235" s="2130"/>
      <c r="T235" s="2130"/>
      <c r="U235" s="2125"/>
      <c r="V235" s="2126"/>
      <c r="W235" s="2127"/>
      <c r="X235" s="2128"/>
      <c r="Y235" s="2129"/>
      <c r="Z235" s="2130"/>
      <c r="AA235" s="2130"/>
      <c r="AB235" s="2125"/>
      <c r="AC235" s="2126"/>
      <c r="AD235" s="2127"/>
      <c r="AE235" s="2128"/>
      <c r="AF235" s="2129"/>
      <c r="AG235" s="2130"/>
      <c r="AH235" s="2130"/>
      <c r="AI235" s="2125"/>
      <c r="AJ235" s="2126"/>
      <c r="AK235" s="2127"/>
      <c r="AL235" s="2128"/>
      <c r="AM235" s="2129"/>
      <c r="AN235" s="525"/>
      <c r="AO235" s="2130"/>
      <c r="AP235" s="756"/>
    </row>
    <row r="236" spans="1:42" ht="18" hidden="1" customHeight="1">
      <c r="A236" s="3623"/>
      <c r="B236" s="520"/>
      <c r="C236" s="521"/>
      <c r="D236" s="524"/>
      <c r="E236" s="522"/>
      <c r="F236" s="523"/>
      <c r="G236" s="2125"/>
      <c r="H236" s="2126"/>
      <c r="I236" s="2127"/>
      <c r="J236" s="2128"/>
      <c r="K236" s="2129"/>
      <c r="L236" s="2130"/>
      <c r="M236" s="2130"/>
      <c r="N236" s="2125"/>
      <c r="O236" s="2126"/>
      <c r="P236" s="2127"/>
      <c r="Q236" s="2128"/>
      <c r="R236" s="2129"/>
      <c r="S236" s="2130"/>
      <c r="T236" s="2130"/>
      <c r="U236" s="2125"/>
      <c r="V236" s="2126"/>
      <c r="W236" s="2127"/>
      <c r="X236" s="2128"/>
      <c r="Y236" s="2129"/>
      <c r="Z236" s="2130"/>
      <c r="AA236" s="2130"/>
      <c r="AB236" s="2125"/>
      <c r="AC236" s="2126"/>
      <c r="AD236" s="2127"/>
      <c r="AE236" s="2128"/>
      <c r="AF236" s="2129"/>
      <c r="AG236" s="2130"/>
      <c r="AH236" s="2130"/>
      <c r="AI236" s="2125"/>
      <c r="AJ236" s="2126"/>
      <c r="AK236" s="2127"/>
      <c r="AL236" s="2128"/>
      <c r="AM236" s="2129"/>
      <c r="AN236" s="525"/>
      <c r="AO236" s="2130"/>
      <c r="AP236" s="756"/>
    </row>
    <row r="237" spans="1:42" ht="18" hidden="1" customHeight="1">
      <c r="A237" s="3623"/>
      <c r="B237" s="520"/>
      <c r="C237" s="521"/>
      <c r="D237" s="524"/>
      <c r="E237" s="522"/>
      <c r="F237" s="523"/>
      <c r="G237" s="2125"/>
      <c r="H237" s="2126"/>
      <c r="I237" s="2127"/>
      <c r="J237" s="2128"/>
      <c r="K237" s="2129"/>
      <c r="L237" s="2130"/>
      <c r="M237" s="2130"/>
      <c r="N237" s="2125"/>
      <c r="O237" s="2126"/>
      <c r="P237" s="2127"/>
      <c r="Q237" s="2128"/>
      <c r="R237" s="2129"/>
      <c r="S237" s="2130"/>
      <c r="T237" s="2130"/>
      <c r="U237" s="2125"/>
      <c r="V237" s="2126"/>
      <c r="W237" s="2127"/>
      <c r="X237" s="2128"/>
      <c r="Y237" s="2129"/>
      <c r="Z237" s="2130"/>
      <c r="AA237" s="2130"/>
      <c r="AB237" s="2125"/>
      <c r="AC237" s="2126"/>
      <c r="AD237" s="2127"/>
      <c r="AE237" s="2128"/>
      <c r="AF237" s="2129"/>
      <c r="AG237" s="2130"/>
      <c r="AH237" s="2130"/>
      <c r="AI237" s="2125"/>
      <c r="AJ237" s="2126"/>
      <c r="AK237" s="2127"/>
      <c r="AL237" s="2128"/>
      <c r="AM237" s="2129"/>
      <c r="AN237" s="525"/>
      <c r="AO237" s="2130"/>
      <c r="AP237" s="756"/>
    </row>
    <row r="238" spans="1:42" ht="18" hidden="1" customHeight="1">
      <c r="A238" s="3623"/>
      <c r="B238" s="520"/>
      <c r="C238" s="521"/>
      <c r="D238" s="524"/>
      <c r="E238" s="522"/>
      <c r="F238" s="523"/>
      <c r="G238" s="2125"/>
      <c r="H238" s="2126"/>
      <c r="I238" s="2127"/>
      <c r="J238" s="2128"/>
      <c r="K238" s="2129"/>
      <c r="L238" s="2130"/>
      <c r="M238" s="2130"/>
      <c r="N238" s="2125"/>
      <c r="O238" s="2126"/>
      <c r="P238" s="2127"/>
      <c r="Q238" s="2128"/>
      <c r="R238" s="2129"/>
      <c r="S238" s="2130"/>
      <c r="T238" s="2130"/>
      <c r="U238" s="2125"/>
      <c r="V238" s="2126"/>
      <c r="W238" s="2127"/>
      <c r="X238" s="2128"/>
      <c r="Y238" s="2129"/>
      <c r="Z238" s="2130"/>
      <c r="AA238" s="2130"/>
      <c r="AB238" s="2125"/>
      <c r="AC238" s="2126"/>
      <c r="AD238" s="2127"/>
      <c r="AE238" s="2128"/>
      <c r="AF238" s="2129"/>
      <c r="AG238" s="2130"/>
      <c r="AH238" s="2130"/>
      <c r="AI238" s="2125"/>
      <c r="AJ238" s="2126"/>
      <c r="AK238" s="2127"/>
      <c r="AL238" s="2128"/>
      <c r="AM238" s="2129"/>
      <c r="AN238" s="525"/>
      <c r="AO238" s="2130"/>
      <c r="AP238" s="756"/>
    </row>
    <row r="239" spans="1:42" ht="18" hidden="1" customHeight="1">
      <c r="A239" s="3623"/>
      <c r="B239" s="520"/>
      <c r="C239" s="521"/>
      <c r="D239" s="524"/>
      <c r="E239" s="522"/>
      <c r="F239" s="523"/>
      <c r="G239" s="2125"/>
      <c r="H239" s="2126"/>
      <c r="I239" s="2127"/>
      <c r="J239" s="2128"/>
      <c r="K239" s="2129"/>
      <c r="L239" s="2130"/>
      <c r="M239" s="2130"/>
      <c r="N239" s="2125"/>
      <c r="O239" s="2126"/>
      <c r="P239" s="2127"/>
      <c r="Q239" s="2128"/>
      <c r="R239" s="2129"/>
      <c r="S239" s="2130"/>
      <c r="T239" s="2130"/>
      <c r="U239" s="2125"/>
      <c r="V239" s="2126"/>
      <c r="W239" s="2127"/>
      <c r="X239" s="2128"/>
      <c r="Y239" s="2129"/>
      <c r="Z239" s="2130"/>
      <c r="AA239" s="2130"/>
      <c r="AB239" s="2125"/>
      <c r="AC239" s="2126"/>
      <c r="AD239" s="2127"/>
      <c r="AE239" s="2128"/>
      <c r="AF239" s="2129"/>
      <c r="AG239" s="2130"/>
      <c r="AH239" s="2130"/>
      <c r="AI239" s="2125"/>
      <c r="AJ239" s="2126"/>
      <c r="AK239" s="2127"/>
      <c r="AL239" s="2128"/>
      <c r="AM239" s="2129"/>
      <c r="AN239" s="525"/>
      <c r="AO239" s="2130"/>
      <c r="AP239" s="756"/>
    </row>
    <row r="240" spans="1:42" ht="18" hidden="1" customHeight="1">
      <c r="A240" s="3623"/>
      <c r="B240" s="520"/>
      <c r="C240" s="521"/>
      <c r="D240" s="524"/>
      <c r="E240" s="522"/>
      <c r="F240" s="523"/>
      <c r="G240" s="2125"/>
      <c r="H240" s="2126"/>
      <c r="I240" s="2127"/>
      <c r="J240" s="2128"/>
      <c r="K240" s="2129"/>
      <c r="L240" s="2130"/>
      <c r="M240" s="2130"/>
      <c r="N240" s="2125"/>
      <c r="O240" s="2126"/>
      <c r="P240" s="2127"/>
      <c r="Q240" s="2128"/>
      <c r="R240" s="2129"/>
      <c r="S240" s="2130"/>
      <c r="T240" s="2130"/>
      <c r="U240" s="2125"/>
      <c r="V240" s="2126"/>
      <c r="W240" s="2127"/>
      <c r="X240" s="2128"/>
      <c r="Y240" s="2129"/>
      <c r="Z240" s="2130"/>
      <c r="AA240" s="2130"/>
      <c r="AB240" s="2125"/>
      <c r="AC240" s="2126"/>
      <c r="AD240" s="2127"/>
      <c r="AE240" s="2128"/>
      <c r="AF240" s="2129"/>
      <c r="AG240" s="2130"/>
      <c r="AH240" s="2130"/>
      <c r="AI240" s="2125"/>
      <c r="AJ240" s="2126"/>
      <c r="AK240" s="2127"/>
      <c r="AL240" s="2128"/>
      <c r="AM240" s="2129"/>
      <c r="AN240" s="525"/>
      <c r="AO240" s="2130"/>
      <c r="AP240" s="756"/>
    </row>
    <row r="241" spans="1:42" ht="18" hidden="1" customHeight="1">
      <c r="A241" s="3623"/>
      <c r="B241" s="520"/>
      <c r="C241" s="521"/>
      <c r="D241" s="524"/>
      <c r="E241" s="522"/>
      <c r="F241" s="523"/>
      <c r="G241" s="2125"/>
      <c r="H241" s="2126"/>
      <c r="I241" s="2127"/>
      <c r="J241" s="2128"/>
      <c r="K241" s="2129"/>
      <c r="L241" s="2130"/>
      <c r="M241" s="2130"/>
      <c r="N241" s="2125"/>
      <c r="O241" s="2126"/>
      <c r="P241" s="2127"/>
      <c r="Q241" s="2128"/>
      <c r="R241" s="2129"/>
      <c r="S241" s="2130"/>
      <c r="T241" s="2130"/>
      <c r="U241" s="2125"/>
      <c r="V241" s="2126"/>
      <c r="W241" s="2127"/>
      <c r="X241" s="2128"/>
      <c r="Y241" s="2129"/>
      <c r="Z241" s="2130"/>
      <c r="AA241" s="2130"/>
      <c r="AB241" s="2125"/>
      <c r="AC241" s="2126"/>
      <c r="AD241" s="2127"/>
      <c r="AE241" s="2128"/>
      <c r="AF241" s="2129"/>
      <c r="AG241" s="2130"/>
      <c r="AH241" s="2130"/>
      <c r="AI241" s="2125"/>
      <c r="AJ241" s="2126"/>
      <c r="AK241" s="2127"/>
      <c r="AL241" s="2128"/>
      <c r="AM241" s="2129"/>
      <c r="AN241" s="525"/>
      <c r="AO241" s="2130"/>
      <c r="AP241" s="756"/>
    </row>
    <row r="242" spans="1:42" ht="18" hidden="1" customHeight="1">
      <c r="A242" s="3623"/>
      <c r="B242" s="520"/>
      <c r="C242" s="521"/>
      <c r="D242" s="524"/>
      <c r="E242" s="522"/>
      <c r="F242" s="523"/>
      <c r="G242" s="2125"/>
      <c r="H242" s="2126"/>
      <c r="I242" s="2127"/>
      <c r="J242" s="2128"/>
      <c r="K242" s="2129"/>
      <c r="L242" s="2130"/>
      <c r="M242" s="2130"/>
      <c r="N242" s="2125"/>
      <c r="O242" s="2126"/>
      <c r="P242" s="2127"/>
      <c r="Q242" s="2128"/>
      <c r="R242" s="2129"/>
      <c r="S242" s="2130"/>
      <c r="T242" s="2130"/>
      <c r="U242" s="2125"/>
      <c r="V242" s="2126"/>
      <c r="W242" s="2127"/>
      <c r="X242" s="2128"/>
      <c r="Y242" s="2129"/>
      <c r="Z242" s="2130"/>
      <c r="AA242" s="2130"/>
      <c r="AB242" s="2125"/>
      <c r="AC242" s="2126"/>
      <c r="AD242" s="2127"/>
      <c r="AE242" s="2128"/>
      <c r="AF242" s="2129"/>
      <c r="AG242" s="2130"/>
      <c r="AH242" s="2130"/>
      <c r="AI242" s="2125"/>
      <c r="AJ242" s="2126"/>
      <c r="AK242" s="2127"/>
      <c r="AL242" s="2128"/>
      <c r="AM242" s="2129"/>
      <c r="AN242" s="525"/>
      <c r="AO242" s="2130"/>
      <c r="AP242" s="756"/>
    </row>
    <row r="243" spans="1:42" ht="18" hidden="1" customHeight="1">
      <c r="A243" s="3623"/>
      <c r="B243" s="520"/>
      <c r="C243" s="521"/>
      <c r="D243" s="524"/>
      <c r="E243" s="522"/>
      <c r="F243" s="523"/>
      <c r="G243" s="2125"/>
      <c r="H243" s="2126"/>
      <c r="I243" s="2127"/>
      <c r="J243" s="2128"/>
      <c r="K243" s="2129"/>
      <c r="L243" s="2130"/>
      <c r="M243" s="2130"/>
      <c r="N243" s="2125"/>
      <c r="O243" s="2126"/>
      <c r="P243" s="2127"/>
      <c r="Q243" s="2128"/>
      <c r="R243" s="2129"/>
      <c r="S243" s="2130"/>
      <c r="T243" s="2130"/>
      <c r="U243" s="2125"/>
      <c r="V243" s="2126"/>
      <c r="W243" s="2127"/>
      <c r="X243" s="2128"/>
      <c r="Y243" s="2129"/>
      <c r="Z243" s="2130"/>
      <c r="AA243" s="2130"/>
      <c r="AB243" s="2125"/>
      <c r="AC243" s="2126"/>
      <c r="AD243" s="2127"/>
      <c r="AE243" s="2128"/>
      <c r="AF243" s="2129"/>
      <c r="AG243" s="2130"/>
      <c r="AH243" s="2130"/>
      <c r="AI243" s="2125"/>
      <c r="AJ243" s="2126"/>
      <c r="AK243" s="2127"/>
      <c r="AL243" s="2128"/>
      <c r="AM243" s="2129"/>
      <c r="AN243" s="525"/>
      <c r="AO243" s="2130"/>
      <c r="AP243" s="756"/>
    </row>
    <row r="244" spans="1:42" ht="18" hidden="1" customHeight="1">
      <c r="A244" s="3623"/>
      <c r="B244" s="526"/>
      <c r="C244" s="527"/>
      <c r="D244" s="528"/>
      <c r="E244" s="528"/>
      <c r="F244" s="529"/>
      <c r="G244" s="2131"/>
      <c r="H244" s="2132"/>
      <c r="I244" s="2133"/>
      <c r="J244" s="2133"/>
      <c r="K244" s="2134"/>
      <c r="L244" s="2135"/>
      <c r="M244" s="2135"/>
      <c r="N244" s="2131"/>
      <c r="O244" s="2132"/>
      <c r="P244" s="2133"/>
      <c r="Q244" s="2133"/>
      <c r="R244" s="2134"/>
      <c r="S244" s="2135"/>
      <c r="T244" s="2135"/>
      <c r="U244" s="2131"/>
      <c r="V244" s="2132"/>
      <c r="W244" s="2133"/>
      <c r="X244" s="2133"/>
      <c r="Y244" s="2134"/>
      <c r="Z244" s="2135"/>
      <c r="AA244" s="2135"/>
      <c r="AB244" s="2131"/>
      <c r="AC244" s="2132"/>
      <c r="AD244" s="2133"/>
      <c r="AE244" s="2133"/>
      <c r="AF244" s="2134"/>
      <c r="AG244" s="2135"/>
      <c r="AH244" s="2135"/>
      <c r="AI244" s="2131"/>
      <c r="AJ244" s="2132"/>
      <c r="AK244" s="2133"/>
      <c r="AL244" s="2133"/>
      <c r="AM244" s="2134"/>
      <c r="AN244" s="530"/>
      <c r="AO244" s="2135"/>
      <c r="AP244" s="756"/>
    </row>
    <row r="245" spans="1:42" ht="18" hidden="1" customHeight="1">
      <c r="A245" s="3645"/>
      <c r="B245" s="3662" t="s">
        <v>55</v>
      </c>
      <c r="C245" s="3647"/>
      <c r="D245" s="3663"/>
      <c r="E245" s="3647"/>
      <c r="F245" s="531" t="s">
        <v>56</v>
      </c>
      <c r="G245" s="4077" t="s">
        <v>55</v>
      </c>
      <c r="H245" s="4078"/>
      <c r="I245" s="4079"/>
      <c r="J245" s="4078"/>
      <c r="K245" s="2136" t="s">
        <v>56</v>
      </c>
      <c r="L245" s="2137"/>
      <c r="M245" s="2137"/>
      <c r="N245" s="4077" t="s">
        <v>55</v>
      </c>
      <c r="O245" s="4078"/>
      <c r="P245" s="4079"/>
      <c r="Q245" s="4078"/>
      <c r="R245" s="2136" t="s">
        <v>56</v>
      </c>
      <c r="S245" s="2137"/>
      <c r="T245" s="2137"/>
      <c r="U245" s="4077" t="s">
        <v>55</v>
      </c>
      <c r="V245" s="4078"/>
      <c r="W245" s="4079"/>
      <c r="X245" s="4078"/>
      <c r="Y245" s="2136" t="s">
        <v>56</v>
      </c>
      <c r="Z245" s="2137"/>
      <c r="AA245" s="2137"/>
      <c r="AB245" s="4077" t="s">
        <v>55</v>
      </c>
      <c r="AC245" s="4078"/>
      <c r="AD245" s="4079"/>
      <c r="AE245" s="4078"/>
      <c r="AF245" s="2136" t="s">
        <v>56</v>
      </c>
      <c r="AG245" s="2137"/>
      <c r="AH245" s="2137"/>
      <c r="AI245" s="4077" t="s">
        <v>55</v>
      </c>
      <c r="AJ245" s="4078"/>
      <c r="AK245" s="4079"/>
      <c r="AL245" s="4078"/>
      <c r="AM245" s="2136" t="s">
        <v>56</v>
      </c>
      <c r="AN245" s="532"/>
      <c r="AO245" s="2137"/>
      <c r="AP245" s="756"/>
    </row>
    <row r="246" spans="1:42" ht="18" customHeight="1">
      <c r="A246" s="3543" t="s">
        <v>82</v>
      </c>
      <c r="B246" s="3548" t="s">
        <v>57</v>
      </c>
      <c r="C246" s="3549"/>
      <c r="D246" s="112" t="s">
        <v>58</v>
      </c>
      <c r="E246" s="3550" t="s">
        <v>59</v>
      </c>
      <c r="F246" s="3551"/>
      <c r="G246" s="3552" t="s">
        <v>57</v>
      </c>
      <c r="H246" s="3553"/>
      <c r="I246" s="2036" t="s">
        <v>58</v>
      </c>
      <c r="J246" s="3554" t="s">
        <v>59</v>
      </c>
      <c r="K246" s="3555"/>
      <c r="L246" s="2037"/>
      <c r="M246" s="2037"/>
      <c r="N246" s="3552" t="s">
        <v>57</v>
      </c>
      <c r="O246" s="3553"/>
      <c r="P246" s="2036" t="s">
        <v>58</v>
      </c>
      <c r="Q246" s="3554" t="s">
        <v>59</v>
      </c>
      <c r="R246" s="3555"/>
      <c r="S246" s="2037"/>
      <c r="T246" s="2037"/>
      <c r="U246" s="3552" t="s">
        <v>57</v>
      </c>
      <c r="V246" s="3553"/>
      <c r="W246" s="2036" t="s">
        <v>58</v>
      </c>
      <c r="X246" s="3554" t="s">
        <v>59</v>
      </c>
      <c r="Y246" s="3555"/>
      <c r="Z246" s="2037"/>
      <c r="AA246" s="2037"/>
      <c r="AB246" s="3552" t="s">
        <v>57</v>
      </c>
      <c r="AC246" s="3553"/>
      <c r="AD246" s="2036" t="s">
        <v>58</v>
      </c>
      <c r="AE246" s="3554" t="s">
        <v>59</v>
      </c>
      <c r="AF246" s="3555"/>
      <c r="AG246" s="2037"/>
      <c r="AH246" s="2037"/>
      <c r="AI246" s="3552" t="s">
        <v>57</v>
      </c>
      <c r="AJ246" s="3553"/>
      <c r="AK246" s="2036" t="s">
        <v>58</v>
      </c>
      <c r="AL246" s="3554" t="s">
        <v>59</v>
      </c>
      <c r="AM246" s="3555"/>
      <c r="AN246" s="534"/>
      <c r="AO246" s="2037"/>
      <c r="AP246" s="325">
        <v>34</v>
      </c>
    </row>
    <row r="247" spans="1:42" ht="18" customHeight="1">
      <c r="A247" s="3544"/>
      <c r="B247" s="3667"/>
      <c r="C247" s="3668"/>
      <c r="D247" s="115"/>
      <c r="E247" s="3669"/>
      <c r="F247" s="3670"/>
      <c r="G247" s="3671">
        <f>(I247*70+J247*75+G249*25+I249*60+J249*45)</f>
        <v>648</v>
      </c>
      <c r="H247" s="3672"/>
      <c r="I247" s="2038">
        <v>4</v>
      </c>
      <c r="J247" s="3673">
        <v>2.7</v>
      </c>
      <c r="K247" s="3557"/>
      <c r="L247" s="3216"/>
      <c r="M247" s="3216"/>
      <c r="N247" s="3671">
        <f>(P247*70+Q247*75+N249*25+P249*60+Q249*45)</f>
        <v>749.5</v>
      </c>
      <c r="O247" s="3672"/>
      <c r="P247" s="2038">
        <v>4.3</v>
      </c>
      <c r="Q247" s="3673">
        <v>3.1</v>
      </c>
      <c r="R247" s="3557"/>
      <c r="S247" s="3216"/>
      <c r="T247" s="3216"/>
      <c r="U247" s="3671">
        <f>(W247*70+X247*75+U249*25+W249*60+X249*45)</f>
        <v>702.5</v>
      </c>
      <c r="V247" s="3672"/>
      <c r="W247" s="2038">
        <v>5</v>
      </c>
      <c r="X247" s="3673">
        <v>2.5</v>
      </c>
      <c r="Y247" s="3557"/>
      <c r="Z247" s="3216"/>
      <c r="AA247" s="3216"/>
      <c r="AB247" s="3671">
        <f>(AD247*70+AE247*75+AB249*25+AD249*60+AE249*45)</f>
        <v>707</v>
      </c>
      <c r="AC247" s="3672"/>
      <c r="AD247" s="2038">
        <v>4.3</v>
      </c>
      <c r="AE247" s="3673">
        <v>2.6</v>
      </c>
      <c r="AF247" s="3557"/>
      <c r="AG247" s="3216"/>
      <c r="AH247" s="3216"/>
      <c r="AI247" s="3671">
        <f>(AK247*70+AL247*75+AI249*25+AK249*60+AL249*45)</f>
        <v>719.5</v>
      </c>
      <c r="AJ247" s="3672"/>
      <c r="AK247" s="2038">
        <v>5.3</v>
      </c>
      <c r="AL247" s="3673">
        <v>2.4</v>
      </c>
      <c r="AM247" s="3557"/>
      <c r="AN247" s="537"/>
      <c r="AO247" s="3216"/>
      <c r="AP247" s="368" t="s">
        <v>532</v>
      </c>
    </row>
    <row r="248" spans="1:42" ht="18" customHeight="1">
      <c r="A248" s="3544"/>
      <c r="B248" s="3674" t="s">
        <v>50</v>
      </c>
      <c r="C248" s="3668"/>
      <c r="D248" s="118" t="s">
        <v>60</v>
      </c>
      <c r="E248" s="3675" t="s">
        <v>61</v>
      </c>
      <c r="F248" s="3670"/>
      <c r="G248" s="3546" t="s">
        <v>50</v>
      </c>
      <c r="H248" s="3547"/>
      <c r="I248" s="2040" t="s">
        <v>60</v>
      </c>
      <c r="J248" s="3556" t="s">
        <v>61</v>
      </c>
      <c r="K248" s="3557"/>
      <c r="L248" s="2041"/>
      <c r="M248" s="2041"/>
      <c r="N248" s="3546" t="s">
        <v>50</v>
      </c>
      <c r="O248" s="3547"/>
      <c r="P248" s="2040" t="s">
        <v>60</v>
      </c>
      <c r="Q248" s="3556" t="s">
        <v>61</v>
      </c>
      <c r="R248" s="3557"/>
      <c r="S248" s="2041"/>
      <c r="T248" s="2041"/>
      <c r="U248" s="3546" t="s">
        <v>50</v>
      </c>
      <c r="V248" s="3547"/>
      <c r="W248" s="2040" t="s">
        <v>60</v>
      </c>
      <c r="X248" s="3556" t="s">
        <v>61</v>
      </c>
      <c r="Y248" s="3557"/>
      <c r="Z248" s="2041"/>
      <c r="AA248" s="2041"/>
      <c r="AB248" s="3546" t="s">
        <v>50</v>
      </c>
      <c r="AC248" s="3547"/>
      <c r="AD248" s="2040" t="s">
        <v>60</v>
      </c>
      <c r="AE248" s="3556" t="s">
        <v>61</v>
      </c>
      <c r="AF248" s="3557"/>
      <c r="AG248" s="2041"/>
      <c r="AH248" s="2041"/>
      <c r="AI248" s="3546" t="s">
        <v>50</v>
      </c>
      <c r="AJ248" s="3547"/>
      <c r="AK248" s="2040" t="s">
        <v>60</v>
      </c>
      <c r="AL248" s="3556" t="s">
        <v>61</v>
      </c>
      <c r="AM248" s="3557"/>
      <c r="AN248" s="539"/>
      <c r="AO248" s="2041"/>
      <c r="AP248" s="412"/>
    </row>
    <row r="249" spans="1:42" ht="18" customHeight="1">
      <c r="A249" s="3544"/>
      <c r="B249" s="3674"/>
      <c r="C249" s="3668"/>
      <c r="D249" s="115"/>
      <c r="E249" s="3669"/>
      <c r="F249" s="3670"/>
      <c r="G249" s="3546">
        <v>1.4</v>
      </c>
      <c r="H249" s="3547"/>
      <c r="I249" s="2038"/>
      <c r="J249" s="3673">
        <v>2.9</v>
      </c>
      <c r="K249" s="3557"/>
      <c r="L249" s="2039"/>
      <c r="M249" s="2039"/>
      <c r="N249" s="3546">
        <v>1.2</v>
      </c>
      <c r="O249" s="3547"/>
      <c r="P249" s="2038">
        <v>1</v>
      </c>
      <c r="Q249" s="3673">
        <v>2.8</v>
      </c>
      <c r="R249" s="3557"/>
      <c r="S249" s="2039"/>
      <c r="T249" s="2039"/>
      <c r="U249" s="3546">
        <v>1.2</v>
      </c>
      <c r="V249" s="3547"/>
      <c r="W249" s="2038"/>
      <c r="X249" s="3673">
        <v>3</v>
      </c>
      <c r="Y249" s="3557"/>
      <c r="Z249" s="2039"/>
      <c r="AA249" s="2039"/>
      <c r="AB249" s="3546">
        <v>1</v>
      </c>
      <c r="AC249" s="3547"/>
      <c r="AD249" s="2038">
        <v>1</v>
      </c>
      <c r="AE249" s="3673">
        <v>2.8</v>
      </c>
      <c r="AF249" s="3557"/>
      <c r="AG249" s="2039"/>
      <c r="AH249" s="2039"/>
      <c r="AI249" s="3546">
        <v>1.7</v>
      </c>
      <c r="AJ249" s="3547"/>
      <c r="AK249" s="2038"/>
      <c r="AL249" s="3673">
        <v>2.8</v>
      </c>
      <c r="AM249" s="3557"/>
      <c r="AN249" s="537"/>
      <c r="AO249" s="2039"/>
      <c r="AP249" s="412"/>
    </row>
    <row r="250" spans="1:42" ht="18" customHeight="1">
      <c r="A250" s="3544"/>
      <c r="B250" s="3676" t="s">
        <v>62</v>
      </c>
      <c r="C250" s="3668"/>
      <c r="D250" s="121" t="s">
        <v>63</v>
      </c>
      <c r="E250" s="3677" t="s">
        <v>64</v>
      </c>
      <c r="F250" s="3670"/>
      <c r="G250" s="3546" t="s">
        <v>62</v>
      </c>
      <c r="H250" s="3547"/>
      <c r="I250" s="2040" t="s">
        <v>63</v>
      </c>
      <c r="J250" s="3556" t="s">
        <v>64</v>
      </c>
      <c r="K250" s="3557"/>
      <c r="L250" s="2041"/>
      <c r="M250" s="2041"/>
      <c r="N250" s="3546" t="s">
        <v>62</v>
      </c>
      <c r="O250" s="3547"/>
      <c r="P250" s="2040" t="s">
        <v>63</v>
      </c>
      <c r="Q250" s="3556" t="s">
        <v>64</v>
      </c>
      <c r="R250" s="3557"/>
      <c r="S250" s="2041"/>
      <c r="T250" s="2041"/>
      <c r="U250" s="3546" t="s">
        <v>62</v>
      </c>
      <c r="V250" s="3547"/>
      <c r="W250" s="2040" t="s">
        <v>63</v>
      </c>
      <c r="X250" s="3556" t="s">
        <v>64</v>
      </c>
      <c r="Y250" s="3557"/>
      <c r="Z250" s="2041"/>
      <c r="AA250" s="2041"/>
      <c r="AB250" s="3546" t="s">
        <v>62</v>
      </c>
      <c r="AC250" s="3547"/>
      <c r="AD250" s="2040" t="s">
        <v>63</v>
      </c>
      <c r="AE250" s="3556" t="s">
        <v>64</v>
      </c>
      <c r="AF250" s="3557"/>
      <c r="AG250" s="2041"/>
      <c r="AH250" s="2041"/>
      <c r="AI250" s="3546" t="s">
        <v>62</v>
      </c>
      <c r="AJ250" s="3547"/>
      <c r="AK250" s="2040" t="s">
        <v>63</v>
      </c>
      <c r="AL250" s="3556" t="s">
        <v>64</v>
      </c>
      <c r="AM250" s="3557"/>
      <c r="AN250" s="541"/>
      <c r="AO250" s="2041"/>
      <c r="AP250" s="412"/>
    </row>
    <row r="251" spans="1:42" ht="18" customHeight="1" thickBot="1">
      <c r="A251" s="3545"/>
      <c r="B251" s="3539"/>
      <c r="C251" s="3540"/>
      <c r="D251" s="124"/>
      <c r="E251" s="3541"/>
      <c r="F251" s="3542"/>
      <c r="G251" s="3535">
        <f>(J247*7+I247*2+G249*1)*4/G247</f>
        <v>0.17469135802469135</v>
      </c>
      <c r="H251" s="3536"/>
      <c r="I251" s="2042">
        <f>(J247*3+J249*5)*9/G247</f>
        <v>0.31388888888888888</v>
      </c>
      <c r="J251" s="3537">
        <f>1-G251-I251</f>
        <v>0.51141975308641974</v>
      </c>
      <c r="K251" s="3538"/>
      <c r="L251" s="2043"/>
      <c r="M251" s="2043"/>
      <c r="N251" s="3535">
        <f>(Q247*7+P247*2+N249*1)*4/N247</f>
        <v>0.16811207471647763</v>
      </c>
      <c r="O251" s="3536"/>
      <c r="P251" s="2042">
        <f>(Q247*3+Q249*5)*9/N247</f>
        <v>0.27978652434956641</v>
      </c>
      <c r="Q251" s="3537">
        <f>1-N251-P251</f>
        <v>0.55210140093395599</v>
      </c>
      <c r="R251" s="3538"/>
      <c r="S251" s="2043"/>
      <c r="T251" s="2043"/>
      <c r="U251" s="3535">
        <f>(X247*7+W247*2+U249*1)*4/U247</f>
        <v>0.16341637010676155</v>
      </c>
      <c r="V251" s="3536"/>
      <c r="W251" s="2042">
        <f>(X247*3+X249*5)*9/U247</f>
        <v>0.28825622775800713</v>
      </c>
      <c r="X251" s="3537">
        <f>1-U251-W251</f>
        <v>0.54832740213523135</v>
      </c>
      <c r="Y251" s="3538"/>
      <c r="Z251" s="2043"/>
      <c r="AA251" s="2043"/>
      <c r="AB251" s="3535">
        <f>(AE247*7+AD247*2+AB249*1)*4/AB247</f>
        <v>0.15728429985855727</v>
      </c>
      <c r="AC251" s="3536"/>
      <c r="AD251" s="2042">
        <f>(AE247*3+AE249*5)*9/AB247</f>
        <v>0.27751060820367751</v>
      </c>
      <c r="AE251" s="3537">
        <f>1-AB251-AD251</f>
        <v>0.56520509193776514</v>
      </c>
      <c r="AF251" s="3538"/>
      <c r="AG251" s="2043"/>
      <c r="AH251" s="2043"/>
      <c r="AI251" s="3535">
        <f>(AL247*7+AK247*2+AI249*1)*4/AI247</f>
        <v>0.1617790132036136</v>
      </c>
      <c r="AJ251" s="3536"/>
      <c r="AK251" s="2042">
        <f>(AL247*3+AL249*5)*9/AI247</f>
        <v>0.26518415566365527</v>
      </c>
      <c r="AL251" s="3537">
        <f>1-AI251-AK251</f>
        <v>0.57303683113273107</v>
      </c>
      <c r="AM251" s="3538"/>
      <c r="AN251" s="543"/>
      <c r="AO251" s="2043"/>
      <c r="AP251" s="412"/>
    </row>
    <row r="252" spans="1:42" ht="18" customHeight="1">
      <c r="A252" s="1142" t="s">
        <v>355</v>
      </c>
      <c r="B252" s="1141"/>
      <c r="C252" s="1142"/>
      <c r="D252" s="1141"/>
      <c r="E252" s="1141"/>
      <c r="F252" s="1142"/>
      <c r="G252" s="1141"/>
      <c r="H252" s="1142"/>
      <c r="I252" s="1141"/>
      <c r="J252" s="1141"/>
      <c r="K252" s="1142"/>
      <c r="L252" s="1141"/>
      <c r="M252" s="1141"/>
      <c r="N252" s="1141"/>
      <c r="O252" s="1142"/>
      <c r="P252" s="1141"/>
      <c r="Q252" s="1141"/>
      <c r="R252" s="1142"/>
      <c r="S252" s="1141"/>
      <c r="T252" s="1141"/>
      <c r="U252" s="1141"/>
      <c r="V252" s="1142"/>
      <c r="W252" s="1141"/>
      <c r="X252" s="1141"/>
      <c r="Y252" s="1142"/>
      <c r="Z252" s="1141"/>
      <c r="AA252" s="1141"/>
      <c r="AB252" s="1141"/>
      <c r="AC252" s="1142"/>
      <c r="AD252" s="1141"/>
      <c r="AE252" s="1141"/>
      <c r="AF252" s="1142"/>
      <c r="AG252" s="1141"/>
      <c r="AH252" s="1141"/>
      <c r="AI252" s="1141"/>
      <c r="AJ252" s="1142"/>
      <c r="AK252" s="1141"/>
      <c r="AL252" s="1141"/>
      <c r="AM252" s="1142"/>
      <c r="AN252" s="544"/>
      <c r="AO252" s="1141"/>
      <c r="AP252" s="412"/>
    </row>
    <row r="253" spans="1:42" ht="18" customHeight="1">
      <c r="A253" s="1142" t="s">
        <v>356</v>
      </c>
      <c r="B253" s="1141"/>
      <c r="C253" s="1142"/>
      <c r="D253" s="1141"/>
      <c r="E253" s="1141"/>
      <c r="F253" s="1142"/>
      <c r="G253" s="1141"/>
      <c r="H253" s="1142"/>
      <c r="I253" s="1141"/>
      <c r="J253" s="1141"/>
      <c r="K253" s="1142"/>
      <c r="L253" s="1141"/>
      <c r="M253" s="1141"/>
      <c r="N253" s="1141"/>
      <c r="O253" s="1142"/>
      <c r="P253" s="1141"/>
      <c r="Q253" s="1141"/>
      <c r="R253" s="1142"/>
      <c r="S253" s="1141"/>
      <c r="T253" s="1141"/>
      <c r="U253" s="1141"/>
      <c r="V253" s="1142"/>
      <c r="W253" s="1141"/>
      <c r="X253" s="1141" t="s">
        <v>357</v>
      </c>
      <c r="Y253" s="1142"/>
      <c r="Z253" s="1141"/>
      <c r="AA253" s="1141"/>
      <c r="AB253" s="1141"/>
      <c r="AC253" s="1142"/>
      <c r="AD253" s="1141"/>
      <c r="AE253" s="1141"/>
      <c r="AF253" s="1142"/>
      <c r="AG253" s="1141"/>
      <c r="AH253" s="1141"/>
      <c r="AI253" s="1141"/>
      <c r="AJ253" s="1142"/>
      <c r="AK253" s="1141"/>
      <c r="AL253" s="1141"/>
      <c r="AM253" s="1142"/>
      <c r="AN253" s="545"/>
      <c r="AO253" s="1141"/>
      <c r="AP253" s="412"/>
    </row>
    <row r="254" spans="1:42" ht="15" customHeight="1">
      <c r="A254" s="3534" t="s">
        <v>358</v>
      </c>
      <c r="B254" s="3533"/>
      <c r="C254" s="3533"/>
      <c r="D254" s="3533"/>
      <c r="E254" s="3533"/>
      <c r="F254" s="3533"/>
      <c r="G254" s="3533"/>
      <c r="H254" s="3533"/>
      <c r="I254" s="3533"/>
      <c r="J254" s="3533"/>
      <c r="K254" s="3533"/>
      <c r="L254" s="3533"/>
      <c r="M254" s="3533"/>
      <c r="N254" s="3533"/>
      <c r="O254" s="3533"/>
      <c r="P254" s="3533"/>
      <c r="Q254" s="3533"/>
      <c r="R254" s="3533"/>
      <c r="S254" s="3533"/>
      <c r="T254" s="3533"/>
      <c r="U254" s="3533"/>
      <c r="V254" s="3533"/>
      <c r="W254" s="3533"/>
      <c r="X254" s="3533"/>
      <c r="Y254" s="3533"/>
      <c r="Z254" s="3533"/>
      <c r="AA254" s="3533"/>
      <c r="AB254" s="3533"/>
      <c r="AC254" s="3533"/>
      <c r="AD254" s="3533"/>
      <c r="AE254" s="3533"/>
      <c r="AF254" s="3533"/>
      <c r="AG254" s="3533"/>
      <c r="AH254" s="3533"/>
      <c r="AI254" s="3533"/>
      <c r="AJ254" s="3533"/>
      <c r="AK254" s="3533"/>
      <c r="AL254" s="3533"/>
      <c r="AM254" s="3533"/>
    </row>
    <row r="255" spans="1:42" ht="15" customHeight="1">
      <c r="A255" s="3532" t="s">
        <v>359</v>
      </c>
      <c r="B255" s="3533"/>
      <c r="C255" s="3533"/>
      <c r="D255" s="3533"/>
      <c r="E255" s="3533"/>
      <c r="F255" s="3533"/>
      <c r="G255" s="3533"/>
      <c r="H255" s="3533"/>
      <c r="I255" s="3533"/>
      <c r="J255" s="3533"/>
      <c r="K255" s="3533"/>
      <c r="L255" s="3533"/>
      <c r="M255" s="3533"/>
      <c r="N255" s="3533"/>
      <c r="O255" s="3533"/>
      <c r="P255" s="3533"/>
      <c r="Q255" s="3533"/>
      <c r="R255" s="3533"/>
      <c r="S255" s="3533"/>
      <c r="T255" s="3533"/>
      <c r="U255" s="3533"/>
      <c r="V255" s="3533"/>
      <c r="W255" s="3533"/>
      <c r="X255" s="3533"/>
      <c r="Y255" s="3533"/>
      <c r="Z255" s="3533"/>
      <c r="AA255" s="3533"/>
      <c r="AB255" s="3533"/>
      <c r="AC255" s="3533"/>
      <c r="AD255" s="3533"/>
      <c r="AE255" s="3533"/>
      <c r="AF255" s="3533"/>
      <c r="AG255" s="3533"/>
      <c r="AH255" s="3533"/>
      <c r="AI255" s="3533"/>
      <c r="AJ255" s="3533"/>
      <c r="AK255" s="3533"/>
      <c r="AL255" s="3533"/>
      <c r="AM255" s="3533"/>
    </row>
    <row r="271" spans="18:24" ht="15" customHeight="1" thickBot="1"/>
    <row r="272" spans="18:24" ht="15" customHeight="1" thickBot="1">
      <c r="R272" s="4069" t="s">
        <v>226</v>
      </c>
      <c r="S272" s="3402" t="s">
        <v>278</v>
      </c>
      <c r="T272" s="3403" t="s">
        <v>28</v>
      </c>
      <c r="U272" s="3398">
        <v>44</v>
      </c>
      <c r="V272" s="3404" t="s">
        <v>18</v>
      </c>
      <c r="W272" s="3405">
        <v>65</v>
      </c>
      <c r="X272" s="2845">
        <f t="shared" ref="X272:X286" si="0">W272*U272</f>
        <v>2860</v>
      </c>
    </row>
    <row r="273" spans="18:24" ht="15" customHeight="1" thickBot="1">
      <c r="R273" s="4070"/>
      <c r="S273" s="3406" t="s">
        <v>139</v>
      </c>
      <c r="T273" s="3407"/>
      <c r="U273" s="3408">
        <v>2</v>
      </c>
      <c r="V273" s="3409" t="s">
        <v>19</v>
      </c>
      <c r="W273" s="3411">
        <v>120</v>
      </c>
      <c r="X273" s="2845">
        <f t="shared" si="0"/>
        <v>240</v>
      </c>
    </row>
    <row r="274" spans="18:24" ht="15" customHeight="1" thickBot="1">
      <c r="R274" s="4070"/>
      <c r="S274" s="3415"/>
      <c r="T274" s="3416"/>
      <c r="U274" s="3417"/>
      <c r="V274" s="3418"/>
      <c r="W274" s="3411"/>
      <c r="X274" s="2845">
        <f t="shared" si="0"/>
        <v>0</v>
      </c>
    </row>
    <row r="275" spans="18:24" ht="15" customHeight="1" thickBot="1">
      <c r="R275" s="4070"/>
      <c r="S275" s="3415"/>
      <c r="T275" s="3416"/>
      <c r="U275" s="3417"/>
      <c r="V275" s="3418"/>
      <c r="W275" s="3411"/>
      <c r="X275" s="2845">
        <f t="shared" si="0"/>
        <v>0</v>
      </c>
    </row>
    <row r="276" spans="18:24" ht="15" customHeight="1" thickBot="1">
      <c r="R276" s="4070"/>
      <c r="S276" s="3415"/>
      <c r="T276" s="3416"/>
      <c r="U276" s="3417"/>
      <c r="V276" s="3418"/>
      <c r="W276" s="3411"/>
      <c r="X276" s="2845">
        <f t="shared" si="0"/>
        <v>0</v>
      </c>
    </row>
    <row r="277" spans="18:24" ht="15" customHeight="1" thickBot="1">
      <c r="R277" s="4070"/>
      <c r="S277" s="3415"/>
      <c r="T277" s="3416"/>
      <c r="U277" s="3417"/>
      <c r="V277" s="3418"/>
      <c r="W277" s="3411"/>
      <c r="X277" s="2845">
        <f t="shared" si="0"/>
        <v>0</v>
      </c>
    </row>
    <row r="278" spans="18:24" ht="15" customHeight="1" thickBot="1">
      <c r="R278" s="4070"/>
      <c r="S278" s="3423"/>
      <c r="T278" s="3424"/>
      <c r="U278" s="3425"/>
      <c r="V278" s="3426"/>
      <c r="W278" s="3420"/>
      <c r="X278" s="2845">
        <f t="shared" si="0"/>
        <v>0</v>
      </c>
    </row>
    <row r="279" spans="18:24" ht="15" customHeight="1" thickBot="1">
      <c r="R279" s="4070"/>
      <c r="S279" s="3430"/>
      <c r="T279" s="3431"/>
      <c r="U279" s="3432"/>
      <c r="V279" s="3431"/>
      <c r="W279" s="3410"/>
      <c r="X279" s="2845">
        <f t="shared" si="0"/>
        <v>0</v>
      </c>
    </row>
    <row r="280" spans="18:24" ht="15" customHeight="1" thickBot="1">
      <c r="R280" s="4070"/>
      <c r="S280" s="3433"/>
      <c r="T280" s="3434"/>
      <c r="U280" s="3417"/>
      <c r="V280" s="3434"/>
      <c r="W280" s="3410"/>
      <c r="X280" s="2845">
        <f t="shared" si="0"/>
        <v>0</v>
      </c>
    </row>
    <row r="281" spans="18:24" ht="15" customHeight="1" thickBot="1">
      <c r="R281" s="4070"/>
      <c r="S281" s="3433"/>
      <c r="T281" s="3434"/>
      <c r="U281" s="3417"/>
      <c r="V281" s="3434"/>
      <c r="W281" s="3410"/>
      <c r="X281" s="2845">
        <f t="shared" si="0"/>
        <v>0</v>
      </c>
    </row>
    <row r="282" spans="18:24" ht="15" customHeight="1" thickBot="1">
      <c r="R282" s="4070"/>
      <c r="S282" s="3433"/>
      <c r="T282" s="3434"/>
      <c r="U282" s="3417"/>
      <c r="V282" s="3434"/>
      <c r="W282" s="3410"/>
      <c r="X282" s="2845">
        <f t="shared" si="0"/>
        <v>0</v>
      </c>
    </row>
    <row r="283" spans="18:24" ht="15" customHeight="1" thickBot="1">
      <c r="R283" s="4070"/>
      <c r="S283" s="3433"/>
      <c r="T283" s="3434"/>
      <c r="U283" s="3417"/>
      <c r="V283" s="3434"/>
      <c r="W283" s="3410"/>
      <c r="X283" s="2845">
        <f t="shared" si="0"/>
        <v>0</v>
      </c>
    </row>
    <row r="284" spans="18:24" ht="15" customHeight="1" thickBot="1">
      <c r="R284" s="4070"/>
      <c r="S284" s="3433"/>
      <c r="T284" s="3434"/>
      <c r="U284" s="3417"/>
      <c r="V284" s="3434"/>
      <c r="W284" s="3410"/>
      <c r="X284" s="2845">
        <f t="shared" si="0"/>
        <v>0</v>
      </c>
    </row>
    <row r="285" spans="18:24" ht="15" customHeight="1" thickBot="1">
      <c r="R285" s="4070"/>
      <c r="S285" s="3433"/>
      <c r="T285" s="3434"/>
      <c r="U285" s="3417"/>
      <c r="V285" s="3434"/>
      <c r="W285" s="3410"/>
      <c r="X285" s="2845">
        <f t="shared" si="0"/>
        <v>0</v>
      </c>
    </row>
    <row r="286" spans="18:24" ht="15" customHeight="1" thickBot="1">
      <c r="R286" s="4071"/>
      <c r="S286" s="3436"/>
      <c r="T286" s="3437"/>
      <c r="U286" s="3438"/>
      <c r="V286" s="3437"/>
      <c r="W286" s="3435"/>
      <c r="X286" s="2845">
        <f t="shared" si="0"/>
        <v>0</v>
      </c>
    </row>
  </sheetData>
  <mergeCells count="212">
    <mergeCell ref="R272:R286"/>
    <mergeCell ref="G34:G48"/>
    <mergeCell ref="A64:A78"/>
    <mergeCell ref="B49:B63"/>
    <mergeCell ref="B79:B93"/>
    <mergeCell ref="A79:A93"/>
    <mergeCell ref="B94:B108"/>
    <mergeCell ref="A94:A108"/>
    <mergeCell ref="B34:B48"/>
    <mergeCell ref="A34:A48"/>
    <mergeCell ref="G79:G93"/>
    <mergeCell ref="Q251:R251"/>
    <mergeCell ref="A214:A229"/>
    <mergeCell ref="B229:C229"/>
    <mergeCell ref="D229:E229"/>
    <mergeCell ref="G229:H229"/>
    <mergeCell ref="I229:J229"/>
    <mergeCell ref="N229:O229"/>
    <mergeCell ref="A154:A168"/>
    <mergeCell ref="B154:B168"/>
    <mergeCell ref="G154:G168"/>
    <mergeCell ref="N154:N168"/>
    <mergeCell ref="A199:A213"/>
    <mergeCell ref="B199:B213"/>
    <mergeCell ref="AB34:AB48"/>
    <mergeCell ref="U49:U63"/>
    <mergeCell ref="U94:U108"/>
    <mergeCell ref="U34:U48"/>
    <mergeCell ref="AE250:AF250"/>
    <mergeCell ref="AI250:AJ250"/>
    <mergeCell ref="AE249:AF249"/>
    <mergeCell ref="AI249:AJ249"/>
    <mergeCell ref="U247:V247"/>
    <mergeCell ref="X247:Y247"/>
    <mergeCell ref="AB247:AC247"/>
    <mergeCell ref="AE247:AF247"/>
    <mergeCell ref="AI247:AJ247"/>
    <mergeCell ref="AI199:AI213"/>
    <mergeCell ref="AI169:AI183"/>
    <mergeCell ref="AB154:AB168"/>
    <mergeCell ref="U251:V251"/>
    <mergeCell ref="X251:Y251"/>
    <mergeCell ref="AB251:AC251"/>
    <mergeCell ref="Q250:R250"/>
    <mergeCell ref="U250:V250"/>
    <mergeCell ref="X250:Y250"/>
    <mergeCell ref="AB250:AC250"/>
    <mergeCell ref="AI94:AI108"/>
    <mergeCell ref="AB199:AB213"/>
    <mergeCell ref="AB229:AC229"/>
    <mergeCell ref="AD229:AE229"/>
    <mergeCell ref="AI229:AJ229"/>
    <mergeCell ref="U139:U153"/>
    <mergeCell ref="AB139:AB153"/>
    <mergeCell ref="AI184:AI198"/>
    <mergeCell ref="AI154:AI168"/>
    <mergeCell ref="AB94:AB108"/>
    <mergeCell ref="AB184:AB198"/>
    <mergeCell ref="AB169:AB183"/>
    <mergeCell ref="P229:Q229"/>
    <mergeCell ref="U229:V229"/>
    <mergeCell ref="W229:X229"/>
    <mergeCell ref="U154:U168"/>
    <mergeCell ref="AL249:AM249"/>
    <mergeCell ref="B250:C250"/>
    <mergeCell ref="E250:F250"/>
    <mergeCell ref="G250:H250"/>
    <mergeCell ref="J250:K250"/>
    <mergeCell ref="N250:O250"/>
    <mergeCell ref="AE251:AF251"/>
    <mergeCell ref="AI251:AJ251"/>
    <mergeCell ref="AL251:AM251"/>
    <mergeCell ref="B249:C249"/>
    <mergeCell ref="E249:F249"/>
    <mergeCell ref="G249:H249"/>
    <mergeCell ref="J249:K249"/>
    <mergeCell ref="N249:O249"/>
    <mergeCell ref="Q249:R249"/>
    <mergeCell ref="U249:V249"/>
    <mergeCell ref="X249:Y249"/>
    <mergeCell ref="AB249:AC249"/>
    <mergeCell ref="AL250:AM250"/>
    <mergeCell ref="B251:C251"/>
    <mergeCell ref="E251:F251"/>
    <mergeCell ref="G251:H251"/>
    <mergeCell ref="J251:K251"/>
    <mergeCell ref="N251:O251"/>
    <mergeCell ref="AL247:AM247"/>
    <mergeCell ref="AE248:AF248"/>
    <mergeCell ref="AI248:AJ248"/>
    <mergeCell ref="AL248:AM248"/>
    <mergeCell ref="AE246:AF246"/>
    <mergeCell ref="AI246:AJ246"/>
    <mergeCell ref="AL246:AM246"/>
    <mergeCell ref="B247:C247"/>
    <mergeCell ref="E247:F247"/>
    <mergeCell ref="G247:H247"/>
    <mergeCell ref="J247:K247"/>
    <mergeCell ref="N247:O247"/>
    <mergeCell ref="Q247:R247"/>
    <mergeCell ref="B248:C248"/>
    <mergeCell ref="E248:F248"/>
    <mergeCell ref="G248:H248"/>
    <mergeCell ref="J248:K248"/>
    <mergeCell ref="N248:O248"/>
    <mergeCell ref="Q248:R248"/>
    <mergeCell ref="U248:V248"/>
    <mergeCell ref="X248:Y248"/>
    <mergeCell ref="AB248:AC248"/>
    <mergeCell ref="AK229:AL229"/>
    <mergeCell ref="A230:A245"/>
    <mergeCell ref="B245:C245"/>
    <mergeCell ref="D245:E245"/>
    <mergeCell ref="G245:H245"/>
    <mergeCell ref="I245:J245"/>
    <mergeCell ref="N245:O245"/>
    <mergeCell ref="AK245:AL245"/>
    <mergeCell ref="A246:A251"/>
    <mergeCell ref="B246:C246"/>
    <mergeCell ref="E246:F246"/>
    <mergeCell ref="G246:H246"/>
    <mergeCell ref="J246:K246"/>
    <mergeCell ref="N246:O246"/>
    <mergeCell ref="Q246:R246"/>
    <mergeCell ref="U246:V246"/>
    <mergeCell ref="X246:Y246"/>
    <mergeCell ref="P245:Q245"/>
    <mergeCell ref="U245:V245"/>
    <mergeCell ref="W245:X245"/>
    <mergeCell ref="AB245:AC245"/>
    <mergeCell ref="AD245:AE245"/>
    <mergeCell ref="AI245:AJ245"/>
    <mergeCell ref="AB246:AC246"/>
    <mergeCell ref="G199:G213"/>
    <mergeCell ref="N199:N213"/>
    <mergeCell ref="U199:U213"/>
    <mergeCell ref="A184:A198"/>
    <mergeCell ref="B184:B198"/>
    <mergeCell ref="G184:G198"/>
    <mergeCell ref="N184:N198"/>
    <mergeCell ref="U184:U198"/>
    <mergeCell ref="A169:A183"/>
    <mergeCell ref="B169:B183"/>
    <mergeCell ref="G169:G183"/>
    <mergeCell ref="N169:N183"/>
    <mergeCell ref="U169:U183"/>
    <mergeCell ref="A1:AO1"/>
    <mergeCell ref="A2:A3"/>
    <mergeCell ref="B2:C2"/>
    <mergeCell ref="G2:H2"/>
    <mergeCell ref="N2:O2"/>
    <mergeCell ref="U2:V2"/>
    <mergeCell ref="AB2:AC2"/>
    <mergeCell ref="AI2:AJ2"/>
    <mergeCell ref="AI19:AI33"/>
    <mergeCell ref="N19:N33"/>
    <mergeCell ref="U19:U33"/>
    <mergeCell ref="AB19:AB33"/>
    <mergeCell ref="A4:A18"/>
    <mergeCell ref="B4:B18"/>
    <mergeCell ref="G4:G18"/>
    <mergeCell ref="H4:K5"/>
    <mergeCell ref="N4:N18"/>
    <mergeCell ref="A19:A33"/>
    <mergeCell ref="A255:AM255"/>
    <mergeCell ref="AI109:AI123"/>
    <mergeCell ref="U4:U18"/>
    <mergeCell ref="AB4:AB18"/>
    <mergeCell ref="AC4:AF5"/>
    <mergeCell ref="AI4:AI18"/>
    <mergeCell ref="AB49:AB63"/>
    <mergeCell ref="AI49:AI63"/>
    <mergeCell ref="A254:AM254"/>
    <mergeCell ref="B64:B78"/>
    <mergeCell ref="G64:G78"/>
    <mergeCell ref="N64:N78"/>
    <mergeCell ref="U64:U78"/>
    <mergeCell ref="AB64:AB78"/>
    <mergeCell ref="AI64:AI78"/>
    <mergeCell ref="A49:A63"/>
    <mergeCell ref="AI139:AI153"/>
    <mergeCell ref="A124:A138"/>
    <mergeCell ref="B124:B138"/>
    <mergeCell ref="A139:A153"/>
    <mergeCell ref="B139:B153"/>
    <mergeCell ref="G139:G153"/>
    <mergeCell ref="N139:N153"/>
    <mergeCell ref="AI124:AI138"/>
    <mergeCell ref="G124:G138"/>
    <mergeCell ref="N124:N138"/>
    <mergeCell ref="U124:U138"/>
    <mergeCell ref="AB124:AB138"/>
    <mergeCell ref="O4:R5"/>
    <mergeCell ref="AJ4:AM5"/>
    <mergeCell ref="B19:B33"/>
    <mergeCell ref="G19:G33"/>
    <mergeCell ref="A109:A123"/>
    <mergeCell ref="N94:N108"/>
    <mergeCell ref="G94:G108"/>
    <mergeCell ref="B109:B123"/>
    <mergeCell ref="G109:G123"/>
    <mergeCell ref="N109:N123"/>
    <mergeCell ref="U109:U123"/>
    <mergeCell ref="AB109:AB123"/>
    <mergeCell ref="U79:U93"/>
    <mergeCell ref="AB79:AB93"/>
    <mergeCell ref="N79:N93"/>
    <mergeCell ref="N49:N63"/>
    <mergeCell ref="N34:N48"/>
    <mergeCell ref="G49:G63"/>
    <mergeCell ref="AI79:AI93"/>
    <mergeCell ref="AI34:AI48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69" orientation="landscape" r:id="rId1"/>
  <colBreaks count="1" manualBreakCount="1">
    <brk id="41" man="1"/>
  </col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  <pageSetUpPr fitToPage="1"/>
  </sheetPr>
  <dimension ref="A1:AU255"/>
  <sheetViews>
    <sheetView view="pageBreakPreview" zoomScale="70" zoomScaleNormal="70" zoomScaleSheetLayoutView="70" workbookViewId="0">
      <selection activeCell="AC200" sqref="AC200"/>
    </sheetView>
  </sheetViews>
  <sheetFormatPr defaultColWidth="12.625" defaultRowHeight="15" customHeight="1"/>
  <cols>
    <col min="1" max="1" width="3.125" style="413" customWidth="1"/>
    <col min="2" max="2" width="4.875" style="413" hidden="1" customWidth="1"/>
    <col min="3" max="6" width="6.625" style="413" hidden="1" customWidth="1"/>
    <col min="7" max="7" width="4.875" style="413" customWidth="1"/>
    <col min="8" max="8" width="11" style="413" customWidth="1"/>
    <col min="9" max="11" width="6.625" style="413" customWidth="1"/>
    <col min="12" max="13" width="6.625" style="413" hidden="1" customWidth="1"/>
    <col min="14" max="14" width="4.875" style="413" customWidth="1"/>
    <col min="15" max="15" width="9.75" style="413" customWidth="1"/>
    <col min="16" max="16" width="7.375" style="413" customWidth="1"/>
    <col min="17" max="18" width="6.625" style="413" customWidth="1"/>
    <col min="19" max="20" width="6.625" style="413" hidden="1" customWidth="1"/>
    <col min="21" max="21" width="4.875" style="413" customWidth="1"/>
    <col min="22" max="22" width="15.125" style="413" customWidth="1"/>
    <col min="23" max="25" width="6.625" style="413" customWidth="1"/>
    <col min="26" max="27" width="6.625" style="413" hidden="1" customWidth="1"/>
    <col min="28" max="28" width="4.875" style="413" customWidth="1"/>
    <col min="29" max="29" width="12.25" style="413" customWidth="1"/>
    <col min="30" max="32" width="6.625" style="413" customWidth="1"/>
    <col min="33" max="34" width="6.625" style="413" hidden="1" customWidth="1"/>
    <col min="35" max="35" width="4.875" style="413" customWidth="1"/>
    <col min="36" max="36" width="12.25" style="413" customWidth="1"/>
    <col min="37" max="39" width="6.625" style="413" customWidth="1"/>
    <col min="40" max="41" width="6.625" style="413" hidden="1" customWidth="1"/>
    <col min="42" max="42" width="4.875" style="413" hidden="1" customWidth="1"/>
    <col min="43" max="46" width="6.625" style="413" hidden="1" customWidth="1"/>
    <col min="47" max="47" width="7.875" style="413" customWidth="1"/>
    <col min="48" max="16384" width="12.625" style="413"/>
  </cols>
  <sheetData>
    <row r="1" spans="1:46" ht="26.25" customHeight="1" thickBot="1">
      <c r="A1" s="3563" t="s">
        <v>592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  <c r="U1" s="3564"/>
      <c r="V1" s="3564"/>
      <c r="W1" s="3564"/>
      <c r="X1" s="3564"/>
      <c r="Y1" s="3564"/>
      <c r="Z1" s="3564"/>
      <c r="AA1" s="3564"/>
      <c r="AB1" s="3564"/>
      <c r="AC1" s="3564"/>
      <c r="AD1" s="3564"/>
      <c r="AE1" s="3564"/>
      <c r="AF1" s="3564"/>
      <c r="AG1" s="3564"/>
      <c r="AH1" s="3564"/>
      <c r="AI1" s="3564"/>
      <c r="AJ1" s="3564"/>
      <c r="AK1" s="3564"/>
      <c r="AL1" s="3564"/>
      <c r="AM1" s="3564"/>
      <c r="AN1" s="3564"/>
      <c r="AO1" s="3564"/>
      <c r="AP1" s="3564"/>
      <c r="AQ1" s="3564"/>
      <c r="AR1" s="3564"/>
      <c r="AS1" s="3564"/>
      <c r="AT1" s="3564"/>
    </row>
    <row r="2" spans="1:46" ht="18" customHeight="1">
      <c r="A2" s="3565"/>
      <c r="B2" s="3567">
        <v>44640</v>
      </c>
      <c r="C2" s="3568"/>
      <c r="D2" s="414" t="s">
        <v>0</v>
      </c>
      <c r="E2" s="415"/>
      <c r="F2" s="416" t="s">
        <v>1</v>
      </c>
      <c r="G2" s="4110">
        <v>45831</v>
      </c>
      <c r="H2" s="4111"/>
      <c r="I2" s="2354" t="s">
        <v>2</v>
      </c>
      <c r="J2" s="4238">
        <v>22</v>
      </c>
      <c r="K2" s="2355"/>
      <c r="L2" s="2356"/>
      <c r="M2" s="2356"/>
      <c r="N2" s="4110">
        <f>G2+1</f>
        <v>45832</v>
      </c>
      <c r="O2" s="4112"/>
      <c r="P2" s="2357" t="s">
        <v>3</v>
      </c>
      <c r="Q2" s="4238">
        <v>22</v>
      </c>
      <c r="R2" s="2355"/>
      <c r="S2" s="2356"/>
      <c r="T2" s="2356"/>
      <c r="U2" s="4110">
        <f>N2+1</f>
        <v>45833</v>
      </c>
      <c r="V2" s="4112"/>
      <c r="W2" s="2357" t="s">
        <v>4</v>
      </c>
      <c r="X2" s="4238">
        <v>22</v>
      </c>
      <c r="Y2" s="2355"/>
      <c r="Z2" s="2356"/>
      <c r="AA2" s="2356"/>
      <c r="AB2" s="4110">
        <f>U2+1</f>
        <v>45834</v>
      </c>
      <c r="AC2" s="4112"/>
      <c r="AD2" s="414" t="s">
        <v>5</v>
      </c>
      <c r="AE2" s="4238">
        <v>22</v>
      </c>
      <c r="AF2" s="572"/>
      <c r="AG2" s="417"/>
      <c r="AH2" s="417"/>
      <c r="AI2" s="3567">
        <f>AB2+1</f>
        <v>45835</v>
      </c>
      <c r="AJ2" s="3568"/>
      <c r="AK2" s="414" t="s">
        <v>6</v>
      </c>
      <c r="AL2" s="4238">
        <v>22</v>
      </c>
      <c r="AM2" s="572"/>
      <c r="AN2" s="417"/>
      <c r="AO2" s="417"/>
      <c r="AP2" s="3567">
        <v>44646</v>
      </c>
      <c r="AQ2" s="3568"/>
      <c r="AR2" s="414" t="s">
        <v>7</v>
      </c>
      <c r="AS2" s="415"/>
      <c r="AT2" s="416" t="s">
        <v>1</v>
      </c>
    </row>
    <row r="3" spans="1:46" ht="18" customHeight="1" thickBot="1">
      <c r="A3" s="3566"/>
      <c r="B3" s="418" t="s">
        <v>8</v>
      </c>
      <c r="C3" s="419" t="s">
        <v>9</v>
      </c>
      <c r="D3" s="419" t="s">
        <v>10</v>
      </c>
      <c r="E3" s="420" t="s">
        <v>11</v>
      </c>
      <c r="F3" s="421" t="s">
        <v>12</v>
      </c>
      <c r="G3" s="2358" t="s">
        <v>8</v>
      </c>
      <c r="H3" s="2359" t="s">
        <v>9</v>
      </c>
      <c r="I3" s="2359" t="s">
        <v>10</v>
      </c>
      <c r="J3" s="2360" t="s">
        <v>11</v>
      </c>
      <c r="K3" s="2361" t="s">
        <v>12</v>
      </c>
      <c r="L3" s="2362"/>
      <c r="M3" s="2362"/>
      <c r="N3" s="2358" t="s">
        <v>8</v>
      </c>
      <c r="O3" s="2359" t="s">
        <v>9</v>
      </c>
      <c r="P3" s="2359" t="s">
        <v>10</v>
      </c>
      <c r="Q3" s="2360" t="s">
        <v>11</v>
      </c>
      <c r="R3" s="2361" t="s">
        <v>12</v>
      </c>
      <c r="S3" s="2362"/>
      <c r="T3" s="2362"/>
      <c r="U3" s="2358" t="s">
        <v>8</v>
      </c>
      <c r="V3" s="2359" t="s">
        <v>9</v>
      </c>
      <c r="W3" s="2359" t="s">
        <v>10</v>
      </c>
      <c r="X3" s="2360" t="s">
        <v>11</v>
      </c>
      <c r="Y3" s="2361" t="s">
        <v>12</v>
      </c>
      <c r="Z3" s="2362"/>
      <c r="AA3" s="2362"/>
      <c r="AB3" s="2358" t="s">
        <v>8</v>
      </c>
      <c r="AC3" s="2359" t="s">
        <v>9</v>
      </c>
      <c r="AD3" s="419" t="s">
        <v>10</v>
      </c>
      <c r="AE3" s="420" t="s">
        <v>11</v>
      </c>
      <c r="AF3" s="421" t="s">
        <v>12</v>
      </c>
      <c r="AG3" s="422"/>
      <c r="AH3" s="422"/>
      <c r="AI3" s="418" t="s">
        <v>8</v>
      </c>
      <c r="AJ3" s="419" t="s">
        <v>9</v>
      </c>
      <c r="AK3" s="419" t="s">
        <v>10</v>
      </c>
      <c r="AL3" s="420" t="s">
        <v>11</v>
      </c>
      <c r="AM3" s="421" t="s">
        <v>12</v>
      </c>
      <c r="AN3" s="422"/>
      <c r="AO3" s="422"/>
      <c r="AP3" s="418" t="s">
        <v>8</v>
      </c>
      <c r="AQ3" s="419" t="s">
        <v>9</v>
      </c>
      <c r="AR3" s="419" t="s">
        <v>10</v>
      </c>
      <c r="AS3" s="420" t="s">
        <v>11</v>
      </c>
      <c r="AT3" s="421" t="s">
        <v>12</v>
      </c>
    </row>
    <row r="4" spans="1:46" ht="18" customHeight="1">
      <c r="A4" s="3580" t="s">
        <v>13</v>
      </c>
      <c r="B4" s="3558"/>
      <c r="C4" s="423"/>
      <c r="D4" s="424"/>
      <c r="E4" s="425"/>
      <c r="F4" s="426"/>
      <c r="G4" s="4113" t="s">
        <v>91</v>
      </c>
      <c r="H4" s="1023"/>
      <c r="I4" s="1023"/>
      <c r="J4" s="921"/>
      <c r="K4" s="1023"/>
      <c r="L4" s="1023"/>
      <c r="M4" s="1023"/>
      <c r="N4" s="4114" t="s">
        <v>14</v>
      </c>
      <c r="O4" s="1023"/>
      <c r="P4" s="1023"/>
      <c r="Q4" s="921"/>
      <c r="R4" s="1023"/>
      <c r="S4" s="1023"/>
      <c r="T4" s="1023"/>
      <c r="U4" s="4114"/>
      <c r="V4" s="1023"/>
      <c r="W4" s="1023"/>
      <c r="X4" s="921"/>
      <c r="Y4" s="1023"/>
      <c r="Z4" s="1408"/>
      <c r="AA4" s="1408"/>
      <c r="AB4" s="3683"/>
      <c r="AC4" s="1408"/>
      <c r="AD4" s="1023"/>
      <c r="AE4" s="921"/>
      <c r="AF4" s="1023"/>
      <c r="AG4" s="1023"/>
      <c r="AH4" s="1023"/>
      <c r="AI4" s="4113"/>
      <c r="AJ4" s="1023"/>
      <c r="AK4" s="1023"/>
      <c r="AL4" s="921"/>
      <c r="AM4" s="1023"/>
      <c r="AN4" s="428"/>
      <c r="AO4" s="428"/>
      <c r="AP4" s="3558"/>
      <c r="AQ4" s="423"/>
      <c r="AR4" s="424"/>
      <c r="AS4" s="425"/>
      <c r="AT4" s="426"/>
    </row>
    <row r="5" spans="1:46" ht="18" customHeight="1" thickBot="1">
      <c r="A5" s="3559"/>
      <c r="B5" s="3559"/>
      <c r="C5" s="429"/>
      <c r="D5" s="412"/>
      <c r="E5" s="430"/>
      <c r="F5" s="431"/>
      <c r="G5" s="4057"/>
      <c r="H5" s="772"/>
      <c r="I5" s="772"/>
      <c r="J5" s="905"/>
      <c r="K5" s="772"/>
      <c r="L5" s="772"/>
      <c r="M5" s="772"/>
      <c r="N5" s="4057"/>
      <c r="O5" s="772"/>
      <c r="P5" s="772"/>
      <c r="Q5" s="905"/>
      <c r="R5" s="772"/>
      <c r="S5" s="772"/>
      <c r="T5" s="772"/>
      <c r="U5" s="4057"/>
      <c r="V5" s="772"/>
      <c r="W5" s="772"/>
      <c r="X5" s="905"/>
      <c r="Y5" s="772"/>
      <c r="Z5" s="1312"/>
      <c r="AA5" s="1312"/>
      <c r="AB5" s="3600"/>
      <c r="AC5" s="1312"/>
      <c r="AD5" s="772"/>
      <c r="AE5" s="905"/>
      <c r="AF5" s="772"/>
      <c r="AG5" s="772"/>
      <c r="AH5" s="772"/>
      <c r="AI5" s="4057"/>
      <c r="AJ5" s="772"/>
      <c r="AK5" s="772"/>
      <c r="AL5" s="905"/>
      <c r="AM5" s="772"/>
      <c r="AN5" s="433"/>
      <c r="AO5" s="433"/>
      <c r="AP5" s="3559"/>
      <c r="AQ5" s="429"/>
      <c r="AR5" s="412"/>
      <c r="AS5" s="430"/>
      <c r="AT5" s="431"/>
    </row>
    <row r="6" spans="1:46" ht="18" hidden="1" customHeight="1">
      <c r="A6" s="3559"/>
      <c r="B6" s="3559"/>
      <c r="C6" s="429"/>
      <c r="D6" s="412"/>
      <c r="E6" s="430"/>
      <c r="F6" s="431"/>
      <c r="G6" s="4057"/>
      <c r="H6" s="772"/>
      <c r="I6" s="772"/>
      <c r="J6" s="905"/>
      <c r="K6" s="772"/>
      <c r="L6" s="772"/>
      <c r="M6" s="772"/>
      <c r="N6" s="4057"/>
      <c r="O6" s="772"/>
      <c r="P6" s="772"/>
      <c r="Q6" s="905"/>
      <c r="R6" s="772"/>
      <c r="S6" s="772"/>
      <c r="T6" s="772"/>
      <c r="U6" s="4057"/>
      <c r="V6" s="772"/>
      <c r="W6" s="772"/>
      <c r="X6" s="905"/>
      <c r="Y6" s="772"/>
      <c r="Z6" s="1312"/>
      <c r="AA6" s="1312"/>
      <c r="AB6" s="3600"/>
      <c r="AC6" s="1312"/>
      <c r="AD6" s="772"/>
      <c r="AE6" s="905"/>
      <c r="AF6" s="772"/>
      <c r="AG6" s="772"/>
      <c r="AH6" s="772"/>
      <c r="AI6" s="4057"/>
      <c r="AJ6" s="1024"/>
      <c r="AK6" s="772"/>
      <c r="AL6" s="905"/>
      <c r="AM6" s="922"/>
      <c r="AN6" s="433"/>
      <c r="AO6" s="433"/>
      <c r="AP6" s="3559"/>
      <c r="AQ6" s="429"/>
      <c r="AR6" s="412"/>
      <c r="AS6" s="430"/>
      <c r="AT6" s="431"/>
    </row>
    <row r="7" spans="1:46" ht="18" hidden="1" customHeight="1">
      <c r="A7" s="3559"/>
      <c r="B7" s="3559"/>
      <c r="C7" s="429"/>
      <c r="D7" s="412"/>
      <c r="E7" s="430"/>
      <c r="F7" s="431"/>
      <c r="G7" s="4057"/>
      <c r="H7" s="772"/>
      <c r="I7" s="772"/>
      <c r="J7" s="905"/>
      <c r="K7" s="772"/>
      <c r="L7" s="772"/>
      <c r="M7" s="772"/>
      <c r="N7" s="4057"/>
      <c r="O7" s="772"/>
      <c r="P7" s="772"/>
      <c r="Q7" s="905"/>
      <c r="R7" s="772"/>
      <c r="S7" s="772"/>
      <c r="T7" s="772"/>
      <c r="U7" s="4057"/>
      <c r="V7" s="772"/>
      <c r="W7" s="772"/>
      <c r="X7" s="905"/>
      <c r="Y7" s="772"/>
      <c r="Z7" s="1312"/>
      <c r="AA7" s="1312"/>
      <c r="AB7" s="3600"/>
      <c r="AC7" s="1312"/>
      <c r="AD7" s="772"/>
      <c r="AE7" s="905"/>
      <c r="AF7" s="772"/>
      <c r="AG7" s="772"/>
      <c r="AH7" s="772"/>
      <c r="AI7" s="4057"/>
      <c r="AJ7" s="1024"/>
      <c r="AK7" s="772"/>
      <c r="AL7" s="905"/>
      <c r="AM7" s="922"/>
      <c r="AN7" s="433"/>
      <c r="AO7" s="433"/>
      <c r="AP7" s="3559"/>
      <c r="AQ7" s="429"/>
      <c r="AR7" s="412"/>
      <c r="AS7" s="430"/>
      <c r="AT7" s="431"/>
    </row>
    <row r="8" spans="1:46" ht="18" hidden="1" customHeight="1">
      <c r="A8" s="3559"/>
      <c r="B8" s="3559"/>
      <c r="C8" s="429"/>
      <c r="D8" s="412"/>
      <c r="E8" s="430"/>
      <c r="F8" s="431"/>
      <c r="G8" s="4057"/>
      <c r="H8" s="772"/>
      <c r="I8" s="772"/>
      <c r="J8" s="905"/>
      <c r="K8" s="772"/>
      <c r="L8" s="772"/>
      <c r="M8" s="772"/>
      <c r="N8" s="4057"/>
      <c r="O8" s="772"/>
      <c r="P8" s="772"/>
      <c r="Q8" s="905"/>
      <c r="R8" s="772"/>
      <c r="S8" s="772"/>
      <c r="T8" s="772"/>
      <c r="U8" s="4057"/>
      <c r="V8" s="772"/>
      <c r="W8" s="772"/>
      <c r="X8" s="905"/>
      <c r="Y8" s="772"/>
      <c r="Z8" s="1312"/>
      <c r="AA8" s="1312"/>
      <c r="AB8" s="3600"/>
      <c r="AC8" s="1312"/>
      <c r="AD8" s="772"/>
      <c r="AE8" s="905"/>
      <c r="AF8" s="772"/>
      <c r="AG8" s="772"/>
      <c r="AH8" s="772"/>
      <c r="AI8" s="4057"/>
      <c r="AJ8" s="1024"/>
      <c r="AK8" s="772"/>
      <c r="AL8" s="905"/>
      <c r="AM8" s="922"/>
      <c r="AN8" s="433"/>
      <c r="AO8" s="433"/>
      <c r="AP8" s="3559"/>
      <c r="AQ8" s="429"/>
      <c r="AR8" s="412"/>
      <c r="AS8" s="430"/>
      <c r="AT8" s="431"/>
    </row>
    <row r="9" spans="1:46" ht="18" hidden="1" customHeight="1">
      <c r="A9" s="3559"/>
      <c r="B9" s="3559"/>
      <c r="C9" s="429"/>
      <c r="D9" s="412"/>
      <c r="E9" s="430"/>
      <c r="F9" s="431"/>
      <c r="G9" s="4057"/>
      <c r="H9" s="772"/>
      <c r="I9" s="772"/>
      <c r="J9" s="905"/>
      <c r="K9" s="772"/>
      <c r="L9" s="772"/>
      <c r="M9" s="772"/>
      <c r="N9" s="4057"/>
      <c r="O9" s="772"/>
      <c r="P9" s="772"/>
      <c r="Q9" s="905"/>
      <c r="R9" s="772"/>
      <c r="S9" s="772"/>
      <c r="T9" s="772"/>
      <c r="U9" s="4057"/>
      <c r="V9" s="772"/>
      <c r="W9" s="772"/>
      <c r="X9" s="905"/>
      <c r="Y9" s="772"/>
      <c r="Z9" s="1312"/>
      <c r="AA9" s="1312"/>
      <c r="AB9" s="3600"/>
      <c r="AC9" s="1312"/>
      <c r="AD9" s="772"/>
      <c r="AE9" s="905"/>
      <c r="AF9" s="772"/>
      <c r="AG9" s="772"/>
      <c r="AH9" s="772"/>
      <c r="AI9" s="4057"/>
      <c r="AJ9" s="1024"/>
      <c r="AK9" s="772"/>
      <c r="AL9" s="905"/>
      <c r="AM9" s="922"/>
      <c r="AN9" s="433"/>
      <c r="AO9" s="433"/>
      <c r="AP9" s="3559"/>
      <c r="AQ9" s="429"/>
      <c r="AR9" s="412"/>
      <c r="AS9" s="430"/>
      <c r="AT9" s="431"/>
    </row>
    <row r="10" spans="1:46" ht="18" hidden="1" customHeight="1">
      <c r="A10" s="3559"/>
      <c r="B10" s="3559"/>
      <c r="C10" s="429"/>
      <c r="D10" s="412"/>
      <c r="E10" s="430"/>
      <c r="F10" s="431"/>
      <c r="G10" s="4057"/>
      <c r="H10" s="772"/>
      <c r="I10" s="772"/>
      <c r="J10" s="905"/>
      <c r="K10" s="772"/>
      <c r="L10" s="772"/>
      <c r="M10" s="772"/>
      <c r="N10" s="4057"/>
      <c r="O10" s="772"/>
      <c r="P10" s="772"/>
      <c r="Q10" s="905"/>
      <c r="R10" s="772"/>
      <c r="S10" s="772"/>
      <c r="T10" s="772"/>
      <c r="U10" s="4057"/>
      <c r="V10" s="772"/>
      <c r="W10" s="772"/>
      <c r="X10" s="905"/>
      <c r="Y10" s="772"/>
      <c r="Z10" s="1312"/>
      <c r="AA10" s="1312"/>
      <c r="AB10" s="3600"/>
      <c r="AC10" s="1312"/>
      <c r="AD10" s="772"/>
      <c r="AE10" s="905"/>
      <c r="AF10" s="772"/>
      <c r="AG10" s="772"/>
      <c r="AH10" s="772"/>
      <c r="AI10" s="4057"/>
      <c r="AJ10" s="1024"/>
      <c r="AK10" s="772"/>
      <c r="AL10" s="905"/>
      <c r="AM10" s="922"/>
      <c r="AN10" s="433"/>
      <c r="AO10" s="433"/>
      <c r="AP10" s="3559"/>
      <c r="AQ10" s="429"/>
      <c r="AR10" s="412"/>
      <c r="AS10" s="430"/>
      <c r="AT10" s="431"/>
    </row>
    <row r="11" spans="1:46" ht="18" hidden="1" customHeight="1">
      <c r="A11" s="3559"/>
      <c r="B11" s="3559"/>
      <c r="C11" s="429"/>
      <c r="D11" s="412"/>
      <c r="E11" s="430"/>
      <c r="F11" s="431"/>
      <c r="G11" s="4057"/>
      <c r="H11" s="772"/>
      <c r="I11" s="772"/>
      <c r="J11" s="905"/>
      <c r="K11" s="772"/>
      <c r="L11" s="772"/>
      <c r="M11" s="772"/>
      <c r="N11" s="4057"/>
      <c r="O11" s="772"/>
      <c r="P11" s="772"/>
      <c r="Q11" s="905"/>
      <c r="R11" s="772"/>
      <c r="S11" s="772"/>
      <c r="T11" s="772"/>
      <c r="U11" s="4057"/>
      <c r="V11" s="772"/>
      <c r="W11" s="772"/>
      <c r="X11" s="905"/>
      <c r="Y11" s="772"/>
      <c r="Z11" s="1312"/>
      <c r="AA11" s="1312"/>
      <c r="AB11" s="3600"/>
      <c r="AC11" s="1312"/>
      <c r="AD11" s="772"/>
      <c r="AE11" s="905"/>
      <c r="AF11" s="772"/>
      <c r="AG11" s="772"/>
      <c r="AH11" s="772"/>
      <c r="AI11" s="4057"/>
      <c r="AJ11" s="1024"/>
      <c r="AK11" s="772"/>
      <c r="AL11" s="905"/>
      <c r="AM11" s="922"/>
      <c r="AN11" s="433"/>
      <c r="AO11" s="433"/>
      <c r="AP11" s="3559"/>
      <c r="AQ11" s="429"/>
      <c r="AR11" s="412"/>
      <c r="AS11" s="430"/>
      <c r="AT11" s="431"/>
    </row>
    <row r="12" spans="1:46" ht="18" hidden="1" customHeight="1">
      <c r="A12" s="3559"/>
      <c r="B12" s="3559"/>
      <c r="C12" s="429"/>
      <c r="D12" s="412"/>
      <c r="E12" s="430"/>
      <c r="F12" s="431"/>
      <c r="G12" s="4057"/>
      <c r="H12" s="772"/>
      <c r="I12" s="772"/>
      <c r="J12" s="905"/>
      <c r="K12" s="772"/>
      <c r="L12" s="772"/>
      <c r="M12" s="772"/>
      <c r="N12" s="4057"/>
      <c r="O12" s="772"/>
      <c r="P12" s="772"/>
      <c r="Q12" s="905"/>
      <c r="R12" s="772"/>
      <c r="S12" s="772"/>
      <c r="T12" s="772"/>
      <c r="U12" s="4057"/>
      <c r="V12" s="772"/>
      <c r="W12" s="772"/>
      <c r="X12" s="905"/>
      <c r="Y12" s="772"/>
      <c r="Z12" s="1312"/>
      <c r="AA12" s="1312"/>
      <c r="AB12" s="3600"/>
      <c r="AC12" s="1312"/>
      <c r="AD12" s="772"/>
      <c r="AE12" s="905"/>
      <c r="AF12" s="772"/>
      <c r="AG12" s="772"/>
      <c r="AH12" s="772"/>
      <c r="AI12" s="4057"/>
      <c r="AJ12" s="1024"/>
      <c r="AK12" s="772"/>
      <c r="AL12" s="905"/>
      <c r="AM12" s="922"/>
      <c r="AN12" s="433"/>
      <c r="AO12" s="433"/>
      <c r="AP12" s="3559"/>
      <c r="AQ12" s="429"/>
      <c r="AR12" s="412"/>
      <c r="AS12" s="430"/>
      <c r="AT12" s="431"/>
    </row>
    <row r="13" spans="1:46" ht="18" hidden="1" customHeight="1">
      <c r="A13" s="3559"/>
      <c r="B13" s="3559"/>
      <c r="C13" s="429"/>
      <c r="D13" s="412"/>
      <c r="E13" s="430"/>
      <c r="F13" s="431"/>
      <c r="G13" s="4057"/>
      <c r="H13" s="772"/>
      <c r="I13" s="772"/>
      <c r="J13" s="905"/>
      <c r="K13" s="772"/>
      <c r="L13" s="772"/>
      <c r="M13" s="772"/>
      <c r="N13" s="4057"/>
      <c r="O13" s="772"/>
      <c r="P13" s="772"/>
      <c r="Q13" s="905"/>
      <c r="R13" s="772"/>
      <c r="S13" s="772"/>
      <c r="T13" s="772"/>
      <c r="U13" s="4057"/>
      <c r="V13" s="772"/>
      <c r="W13" s="772"/>
      <c r="X13" s="905"/>
      <c r="Y13" s="772"/>
      <c r="Z13" s="1312"/>
      <c r="AA13" s="1312"/>
      <c r="AB13" s="3600"/>
      <c r="AC13" s="1312"/>
      <c r="AD13" s="772"/>
      <c r="AE13" s="905"/>
      <c r="AF13" s="772"/>
      <c r="AG13" s="772"/>
      <c r="AH13" s="772"/>
      <c r="AI13" s="4057"/>
      <c r="AJ13" s="1024"/>
      <c r="AK13" s="772"/>
      <c r="AL13" s="905"/>
      <c r="AM13" s="922"/>
      <c r="AN13" s="433"/>
      <c r="AO13" s="433"/>
      <c r="AP13" s="3559"/>
      <c r="AQ13" s="429"/>
      <c r="AR13" s="412"/>
      <c r="AS13" s="430"/>
      <c r="AT13" s="431"/>
    </row>
    <row r="14" spans="1:46" ht="18" hidden="1" customHeight="1">
      <c r="A14" s="3559"/>
      <c r="B14" s="3559"/>
      <c r="C14" s="429"/>
      <c r="D14" s="412"/>
      <c r="E14" s="430"/>
      <c r="F14" s="431"/>
      <c r="G14" s="4057"/>
      <c r="H14" s="772"/>
      <c r="I14" s="772"/>
      <c r="J14" s="905"/>
      <c r="K14" s="772"/>
      <c r="L14" s="772"/>
      <c r="M14" s="772"/>
      <c r="N14" s="4057"/>
      <c r="O14" s="772"/>
      <c r="P14" s="772"/>
      <c r="Q14" s="905"/>
      <c r="R14" s="772"/>
      <c r="S14" s="772"/>
      <c r="T14" s="772"/>
      <c r="U14" s="4057"/>
      <c r="V14" s="772"/>
      <c r="W14" s="772"/>
      <c r="X14" s="905"/>
      <c r="Y14" s="772"/>
      <c r="Z14" s="1312"/>
      <c r="AA14" s="1312"/>
      <c r="AB14" s="3600"/>
      <c r="AC14" s="1312"/>
      <c r="AD14" s="772"/>
      <c r="AE14" s="905"/>
      <c r="AF14" s="772"/>
      <c r="AG14" s="772"/>
      <c r="AH14" s="772"/>
      <c r="AI14" s="4057"/>
      <c r="AJ14" s="1024"/>
      <c r="AK14" s="772"/>
      <c r="AL14" s="905"/>
      <c r="AM14" s="922"/>
      <c r="AN14" s="433"/>
      <c r="AO14" s="433"/>
      <c r="AP14" s="3559"/>
      <c r="AQ14" s="429"/>
      <c r="AR14" s="412"/>
      <c r="AS14" s="430"/>
      <c r="AT14" s="431"/>
    </row>
    <row r="15" spans="1:46" ht="18" hidden="1" customHeight="1">
      <c r="A15" s="3559"/>
      <c r="B15" s="3559"/>
      <c r="C15" s="429"/>
      <c r="D15" s="412"/>
      <c r="E15" s="430"/>
      <c r="F15" s="431"/>
      <c r="G15" s="4057"/>
      <c r="H15" s="772"/>
      <c r="I15" s="772"/>
      <c r="J15" s="905"/>
      <c r="K15" s="772"/>
      <c r="L15" s="772"/>
      <c r="M15" s="772"/>
      <c r="N15" s="4057"/>
      <c r="O15" s="772"/>
      <c r="P15" s="772"/>
      <c r="Q15" s="905"/>
      <c r="R15" s="772"/>
      <c r="S15" s="772"/>
      <c r="T15" s="772"/>
      <c r="U15" s="4057"/>
      <c r="V15" s="772"/>
      <c r="W15" s="772"/>
      <c r="X15" s="905"/>
      <c r="Y15" s="772"/>
      <c r="Z15" s="1312"/>
      <c r="AA15" s="1312"/>
      <c r="AB15" s="3600"/>
      <c r="AC15" s="1312"/>
      <c r="AD15" s="772"/>
      <c r="AE15" s="905"/>
      <c r="AF15" s="772"/>
      <c r="AG15" s="772"/>
      <c r="AH15" s="772"/>
      <c r="AI15" s="4057"/>
      <c r="AJ15" s="1024"/>
      <c r="AK15" s="772"/>
      <c r="AL15" s="905"/>
      <c r="AM15" s="922"/>
      <c r="AN15" s="433"/>
      <c r="AO15" s="433"/>
      <c r="AP15" s="3559"/>
      <c r="AQ15" s="429"/>
      <c r="AR15" s="412"/>
      <c r="AS15" s="430"/>
      <c r="AT15" s="431"/>
    </row>
    <row r="16" spans="1:46" ht="18" hidden="1" customHeight="1">
      <c r="A16" s="3559"/>
      <c r="B16" s="3559"/>
      <c r="C16" s="429"/>
      <c r="D16" s="412"/>
      <c r="E16" s="430"/>
      <c r="F16" s="431"/>
      <c r="G16" s="4057"/>
      <c r="H16" s="772"/>
      <c r="I16" s="772"/>
      <c r="J16" s="905"/>
      <c r="K16" s="772"/>
      <c r="L16" s="772"/>
      <c r="M16" s="772"/>
      <c r="N16" s="4057"/>
      <c r="O16" s="772"/>
      <c r="P16" s="772"/>
      <c r="Q16" s="905"/>
      <c r="R16" s="772"/>
      <c r="S16" s="772"/>
      <c r="T16" s="772"/>
      <c r="U16" s="4057"/>
      <c r="V16" s="772"/>
      <c r="W16" s="772"/>
      <c r="X16" s="905"/>
      <c r="Y16" s="772"/>
      <c r="Z16" s="1312"/>
      <c r="AA16" s="1312"/>
      <c r="AB16" s="3600"/>
      <c r="AC16" s="1312"/>
      <c r="AD16" s="772"/>
      <c r="AE16" s="905"/>
      <c r="AF16" s="772"/>
      <c r="AG16" s="772"/>
      <c r="AH16" s="772"/>
      <c r="AI16" s="4057"/>
      <c r="AJ16" s="1024"/>
      <c r="AK16" s="772"/>
      <c r="AL16" s="905"/>
      <c r="AM16" s="922"/>
      <c r="AN16" s="433"/>
      <c r="AO16" s="433"/>
      <c r="AP16" s="3559"/>
      <c r="AQ16" s="429"/>
      <c r="AR16" s="412"/>
      <c r="AS16" s="430"/>
      <c r="AT16" s="431"/>
    </row>
    <row r="17" spans="1:46" ht="18" hidden="1" customHeight="1">
      <c r="A17" s="3559"/>
      <c r="B17" s="3559"/>
      <c r="C17" s="429"/>
      <c r="D17" s="412"/>
      <c r="E17" s="430"/>
      <c r="F17" s="431"/>
      <c r="G17" s="4057"/>
      <c r="H17" s="772"/>
      <c r="I17" s="772"/>
      <c r="J17" s="905"/>
      <c r="K17" s="772"/>
      <c r="L17" s="772"/>
      <c r="M17" s="772"/>
      <c r="N17" s="4057"/>
      <c r="O17" s="772"/>
      <c r="P17" s="772"/>
      <c r="Q17" s="905"/>
      <c r="R17" s="772"/>
      <c r="S17" s="772"/>
      <c r="T17" s="772"/>
      <c r="U17" s="4057"/>
      <c r="V17" s="772"/>
      <c r="W17" s="772"/>
      <c r="X17" s="905"/>
      <c r="Y17" s="772"/>
      <c r="Z17" s="1312"/>
      <c r="AA17" s="1312"/>
      <c r="AB17" s="3600"/>
      <c r="AC17" s="1312"/>
      <c r="AD17" s="772"/>
      <c r="AE17" s="905"/>
      <c r="AF17" s="772"/>
      <c r="AG17" s="772"/>
      <c r="AH17" s="772"/>
      <c r="AI17" s="4057"/>
      <c r="AJ17" s="1024"/>
      <c r="AK17" s="772"/>
      <c r="AL17" s="905"/>
      <c r="AM17" s="922"/>
      <c r="AN17" s="433"/>
      <c r="AO17" s="433"/>
      <c r="AP17" s="3559"/>
      <c r="AQ17" s="429"/>
      <c r="AR17" s="412"/>
      <c r="AS17" s="430"/>
      <c r="AT17" s="431"/>
    </row>
    <row r="18" spans="1:46" ht="18" hidden="1" customHeight="1">
      <c r="A18" s="3559"/>
      <c r="B18" s="3560"/>
      <c r="C18" s="435"/>
      <c r="D18" s="436"/>
      <c r="E18" s="437"/>
      <c r="F18" s="438"/>
      <c r="G18" s="4058"/>
      <c r="H18" s="906"/>
      <c r="I18" s="906"/>
      <c r="J18" s="907"/>
      <c r="K18" s="906"/>
      <c r="L18" s="906"/>
      <c r="M18" s="906"/>
      <c r="N18" s="4057"/>
      <c r="O18" s="906"/>
      <c r="P18" s="906"/>
      <c r="Q18" s="907"/>
      <c r="R18" s="906"/>
      <c r="S18" s="906"/>
      <c r="T18" s="906"/>
      <c r="U18" s="4057"/>
      <c r="V18" s="906"/>
      <c r="W18" s="906"/>
      <c r="X18" s="907"/>
      <c r="Y18" s="906"/>
      <c r="Z18" s="1411"/>
      <c r="AA18" s="1411"/>
      <c r="AB18" s="3600"/>
      <c r="AC18" s="1411"/>
      <c r="AD18" s="906"/>
      <c r="AE18" s="907"/>
      <c r="AF18" s="906"/>
      <c r="AG18" s="906"/>
      <c r="AH18" s="906"/>
      <c r="AI18" s="4058"/>
      <c r="AJ18" s="923"/>
      <c r="AK18" s="906"/>
      <c r="AL18" s="907"/>
      <c r="AM18" s="924"/>
      <c r="AN18" s="441"/>
      <c r="AO18" s="441"/>
      <c r="AP18" s="3560"/>
      <c r="AQ18" s="435"/>
      <c r="AR18" s="436"/>
      <c r="AS18" s="437"/>
      <c r="AT18" s="438"/>
    </row>
    <row r="19" spans="1:46" ht="18" hidden="1" customHeight="1">
      <c r="A19" s="3597" t="s">
        <v>15</v>
      </c>
      <c r="B19" s="3598"/>
      <c r="C19" s="442"/>
      <c r="D19" s="443"/>
      <c r="E19" s="444"/>
      <c r="F19" s="445"/>
      <c r="G19" s="4056"/>
      <c r="H19" s="789"/>
      <c r="I19" s="789"/>
      <c r="J19" s="790"/>
      <c r="K19" s="787"/>
      <c r="L19" s="787"/>
      <c r="M19" s="787"/>
      <c r="N19" s="4056"/>
      <c r="O19" s="788"/>
      <c r="P19" s="789"/>
      <c r="Q19" s="2679"/>
      <c r="R19" s="2680"/>
      <c r="S19" s="787"/>
      <c r="T19" s="787"/>
      <c r="U19" s="4056"/>
      <c r="V19" s="788"/>
      <c r="W19" s="789"/>
      <c r="X19" s="790"/>
      <c r="Y19" s="2681"/>
      <c r="Z19" s="1415"/>
      <c r="AA19" s="1415"/>
      <c r="AB19" s="3599"/>
      <c r="AC19" s="1416"/>
      <c r="AD19" s="789"/>
      <c r="AE19" s="925"/>
      <c r="AF19" s="787"/>
      <c r="AG19" s="787"/>
      <c r="AH19" s="787"/>
      <c r="AI19" s="4056"/>
      <c r="AJ19" s="788"/>
      <c r="AK19" s="789"/>
      <c r="AL19" s="925"/>
      <c r="AM19" s="787"/>
      <c r="AN19" s="447"/>
      <c r="AO19" s="447"/>
      <c r="AP19" s="3598"/>
      <c r="AQ19" s="442"/>
      <c r="AR19" s="443"/>
      <c r="AS19" s="444"/>
      <c r="AT19" s="445"/>
    </row>
    <row r="20" spans="1:46" ht="18" hidden="1" customHeight="1">
      <c r="A20" s="3559"/>
      <c r="B20" s="3559"/>
      <c r="C20" s="448"/>
      <c r="D20" s="449"/>
      <c r="E20" s="450"/>
      <c r="F20" s="451"/>
      <c r="G20" s="4057"/>
      <c r="H20" s="792"/>
      <c r="I20" s="793"/>
      <c r="J20" s="794"/>
      <c r="K20" s="791"/>
      <c r="L20" s="791"/>
      <c r="M20" s="791"/>
      <c r="N20" s="4057"/>
      <c r="O20" s="792"/>
      <c r="P20" s="793"/>
      <c r="Q20" s="2682"/>
      <c r="R20" s="2683"/>
      <c r="S20" s="791"/>
      <c r="T20" s="791"/>
      <c r="U20" s="4057"/>
      <c r="V20" s="792"/>
      <c r="W20" s="793"/>
      <c r="X20" s="794"/>
      <c r="Y20" s="2684"/>
      <c r="Z20" s="1428"/>
      <c r="AA20" s="1428"/>
      <c r="AB20" s="3600"/>
      <c r="AC20" s="1425"/>
      <c r="AD20" s="793"/>
      <c r="AE20" s="926"/>
      <c r="AF20" s="791"/>
      <c r="AG20" s="791"/>
      <c r="AH20" s="791"/>
      <c r="AI20" s="4057"/>
      <c r="AJ20" s="792"/>
      <c r="AK20" s="793"/>
      <c r="AL20" s="926"/>
      <c r="AM20" s="791"/>
      <c r="AN20" s="453"/>
      <c r="AO20" s="453"/>
      <c r="AP20" s="3559"/>
      <c r="AQ20" s="448"/>
      <c r="AR20" s="449"/>
      <c r="AS20" s="450"/>
      <c r="AT20" s="451"/>
    </row>
    <row r="21" spans="1:46" ht="18" hidden="1" customHeight="1">
      <c r="A21" s="3559"/>
      <c r="B21" s="3559"/>
      <c r="C21" s="448"/>
      <c r="D21" s="449"/>
      <c r="E21" s="450"/>
      <c r="F21" s="451"/>
      <c r="G21" s="4057"/>
      <c r="H21" s="792"/>
      <c r="I21" s="793"/>
      <c r="J21" s="794"/>
      <c r="K21" s="791"/>
      <c r="L21" s="791"/>
      <c r="M21" s="791"/>
      <c r="N21" s="4057"/>
      <c r="O21" s="792"/>
      <c r="P21" s="793"/>
      <c r="Q21" s="2682"/>
      <c r="R21" s="2683"/>
      <c r="S21" s="791"/>
      <c r="T21" s="791"/>
      <c r="U21" s="4057"/>
      <c r="V21" s="792"/>
      <c r="W21" s="793"/>
      <c r="X21" s="794"/>
      <c r="Y21" s="2684"/>
      <c r="Z21" s="1428"/>
      <c r="AA21" s="1428"/>
      <c r="AB21" s="3600"/>
      <c r="AC21" s="1425"/>
      <c r="AD21" s="793"/>
      <c r="AE21" s="926"/>
      <c r="AF21" s="791"/>
      <c r="AG21" s="791"/>
      <c r="AH21" s="791"/>
      <c r="AI21" s="4057"/>
      <c r="AJ21" s="792"/>
      <c r="AK21" s="793"/>
      <c r="AL21" s="926"/>
      <c r="AM21" s="791"/>
      <c r="AN21" s="453"/>
      <c r="AO21" s="453"/>
      <c r="AP21" s="3559"/>
      <c r="AQ21" s="448"/>
      <c r="AR21" s="449"/>
      <c r="AS21" s="450"/>
      <c r="AT21" s="451"/>
    </row>
    <row r="22" spans="1:46" ht="18" hidden="1" customHeight="1">
      <c r="A22" s="3559"/>
      <c r="B22" s="3559"/>
      <c r="C22" s="448"/>
      <c r="D22" s="449"/>
      <c r="E22" s="450"/>
      <c r="F22" s="451"/>
      <c r="G22" s="4057"/>
      <c r="H22" s="792"/>
      <c r="I22" s="793"/>
      <c r="J22" s="794"/>
      <c r="K22" s="791"/>
      <c r="L22" s="791"/>
      <c r="M22" s="791"/>
      <c r="N22" s="4057"/>
      <c r="O22" s="792"/>
      <c r="P22" s="793"/>
      <c r="Q22" s="2682"/>
      <c r="R22" s="2683"/>
      <c r="S22" s="791"/>
      <c r="T22" s="791"/>
      <c r="U22" s="4057"/>
      <c r="V22" s="792"/>
      <c r="W22" s="793"/>
      <c r="X22" s="794"/>
      <c r="Y22" s="2684"/>
      <c r="Z22" s="1428"/>
      <c r="AA22" s="1428"/>
      <c r="AB22" s="3600"/>
      <c r="AC22" s="1425"/>
      <c r="AD22" s="793"/>
      <c r="AE22" s="926"/>
      <c r="AF22" s="791"/>
      <c r="AG22" s="791"/>
      <c r="AH22" s="791"/>
      <c r="AI22" s="4057"/>
      <c r="AJ22" s="792"/>
      <c r="AK22" s="793"/>
      <c r="AL22" s="926"/>
      <c r="AM22" s="791"/>
      <c r="AN22" s="453"/>
      <c r="AO22" s="453"/>
      <c r="AP22" s="3559"/>
      <c r="AQ22" s="448"/>
      <c r="AR22" s="449"/>
      <c r="AS22" s="450"/>
      <c r="AT22" s="451"/>
    </row>
    <row r="23" spans="1:46" ht="18" hidden="1" customHeight="1">
      <c r="A23" s="3559"/>
      <c r="B23" s="3559"/>
      <c r="C23" s="448"/>
      <c r="D23" s="449"/>
      <c r="E23" s="450"/>
      <c r="F23" s="451"/>
      <c r="G23" s="4057"/>
      <c r="H23" s="792"/>
      <c r="I23" s="793"/>
      <c r="J23" s="794"/>
      <c r="K23" s="791"/>
      <c r="L23" s="791"/>
      <c r="M23" s="791"/>
      <c r="N23" s="4057"/>
      <c r="O23" s="792"/>
      <c r="P23" s="793"/>
      <c r="Q23" s="2682"/>
      <c r="R23" s="2683"/>
      <c r="S23" s="791"/>
      <c r="T23" s="791"/>
      <c r="U23" s="4057"/>
      <c r="V23" s="792"/>
      <c r="W23" s="793"/>
      <c r="X23" s="794"/>
      <c r="Y23" s="2684"/>
      <c r="Z23" s="1428"/>
      <c r="AA23" s="1428"/>
      <c r="AB23" s="3600"/>
      <c r="AC23" s="1425"/>
      <c r="AD23" s="793"/>
      <c r="AE23" s="926"/>
      <c r="AF23" s="791"/>
      <c r="AG23" s="791"/>
      <c r="AH23" s="791"/>
      <c r="AI23" s="4057"/>
      <c r="AJ23" s="792"/>
      <c r="AK23" s="793"/>
      <c r="AL23" s="926"/>
      <c r="AM23" s="791"/>
      <c r="AN23" s="453"/>
      <c r="AO23" s="453"/>
      <c r="AP23" s="3559"/>
      <c r="AQ23" s="448"/>
      <c r="AR23" s="449"/>
      <c r="AS23" s="450"/>
      <c r="AT23" s="451"/>
    </row>
    <row r="24" spans="1:46" ht="18" hidden="1" customHeight="1">
      <c r="A24" s="3559"/>
      <c r="B24" s="3559"/>
      <c r="C24" s="448"/>
      <c r="D24" s="449"/>
      <c r="E24" s="450"/>
      <c r="F24" s="451"/>
      <c r="G24" s="4057"/>
      <c r="H24" s="792"/>
      <c r="I24" s="793"/>
      <c r="J24" s="794"/>
      <c r="K24" s="791"/>
      <c r="L24" s="791"/>
      <c r="M24" s="791"/>
      <c r="N24" s="4057"/>
      <c r="O24" s="792"/>
      <c r="P24" s="793"/>
      <c r="Q24" s="2682"/>
      <c r="R24" s="2683"/>
      <c r="S24" s="791"/>
      <c r="T24" s="791"/>
      <c r="U24" s="4057"/>
      <c r="V24" s="792"/>
      <c r="W24" s="793"/>
      <c r="X24" s="794"/>
      <c r="Y24" s="2684"/>
      <c r="Z24" s="1428"/>
      <c r="AA24" s="1428"/>
      <c r="AB24" s="3600"/>
      <c r="AC24" s="1425"/>
      <c r="AD24" s="793"/>
      <c r="AE24" s="926"/>
      <c r="AF24" s="791"/>
      <c r="AG24" s="791"/>
      <c r="AH24" s="791"/>
      <c r="AI24" s="4057"/>
      <c r="AJ24" s="792"/>
      <c r="AK24" s="793"/>
      <c r="AL24" s="926"/>
      <c r="AM24" s="791"/>
      <c r="AN24" s="453"/>
      <c r="AO24" s="453"/>
      <c r="AP24" s="3559"/>
      <c r="AQ24" s="448"/>
      <c r="AR24" s="449"/>
      <c r="AS24" s="450"/>
      <c r="AT24" s="451"/>
    </row>
    <row r="25" spans="1:46" ht="18" hidden="1" customHeight="1">
      <c r="A25" s="3559"/>
      <c r="B25" s="3559"/>
      <c r="C25" s="448"/>
      <c r="D25" s="449"/>
      <c r="E25" s="450"/>
      <c r="F25" s="451"/>
      <c r="G25" s="4057"/>
      <c r="H25" s="792"/>
      <c r="I25" s="793"/>
      <c r="J25" s="794"/>
      <c r="K25" s="791"/>
      <c r="L25" s="791"/>
      <c r="M25" s="791"/>
      <c r="N25" s="4057"/>
      <c r="O25" s="792"/>
      <c r="P25" s="793"/>
      <c r="Q25" s="2682"/>
      <c r="R25" s="2683"/>
      <c r="S25" s="791"/>
      <c r="T25" s="791"/>
      <c r="U25" s="4057"/>
      <c r="V25" s="792"/>
      <c r="W25" s="793"/>
      <c r="X25" s="794"/>
      <c r="Y25" s="2684"/>
      <c r="Z25" s="1428"/>
      <c r="AA25" s="1428"/>
      <c r="AB25" s="3600"/>
      <c r="AC25" s="1425"/>
      <c r="AD25" s="793"/>
      <c r="AE25" s="926"/>
      <c r="AF25" s="791"/>
      <c r="AG25" s="791"/>
      <c r="AH25" s="791"/>
      <c r="AI25" s="4057"/>
      <c r="AJ25" s="792"/>
      <c r="AK25" s="793"/>
      <c r="AL25" s="926"/>
      <c r="AM25" s="791"/>
      <c r="AN25" s="453"/>
      <c r="AO25" s="453"/>
      <c r="AP25" s="3559"/>
      <c r="AQ25" s="448"/>
      <c r="AR25" s="449"/>
      <c r="AS25" s="450"/>
      <c r="AT25" s="451"/>
    </row>
    <row r="26" spans="1:46" ht="18" hidden="1" customHeight="1">
      <c r="A26" s="3559"/>
      <c r="B26" s="3559"/>
      <c r="C26" s="448"/>
      <c r="D26" s="449"/>
      <c r="E26" s="450"/>
      <c r="F26" s="451"/>
      <c r="G26" s="4057"/>
      <c r="H26" s="793"/>
      <c r="I26" s="793"/>
      <c r="J26" s="794"/>
      <c r="K26" s="791"/>
      <c r="L26" s="791"/>
      <c r="M26" s="791"/>
      <c r="N26" s="4057"/>
      <c r="O26" s="792"/>
      <c r="P26" s="793"/>
      <c r="Q26" s="2682"/>
      <c r="R26" s="2683"/>
      <c r="S26" s="791"/>
      <c r="T26" s="791"/>
      <c r="U26" s="4057"/>
      <c r="V26" s="792"/>
      <c r="W26" s="793"/>
      <c r="X26" s="794"/>
      <c r="Y26" s="2684"/>
      <c r="Z26" s="1428"/>
      <c r="AA26" s="1428"/>
      <c r="AB26" s="3600"/>
      <c r="AC26" s="1425"/>
      <c r="AD26" s="793"/>
      <c r="AE26" s="926"/>
      <c r="AF26" s="791"/>
      <c r="AG26" s="791"/>
      <c r="AH26" s="791"/>
      <c r="AI26" s="4057"/>
      <c r="AJ26" s="792"/>
      <c r="AK26" s="793"/>
      <c r="AL26" s="926"/>
      <c r="AM26" s="791"/>
      <c r="AN26" s="453"/>
      <c r="AO26" s="453"/>
      <c r="AP26" s="3559"/>
      <c r="AQ26" s="448"/>
      <c r="AR26" s="449"/>
      <c r="AS26" s="450"/>
      <c r="AT26" s="451"/>
    </row>
    <row r="27" spans="1:46" ht="18" hidden="1" customHeight="1">
      <c r="A27" s="3559"/>
      <c r="B27" s="3559"/>
      <c r="C27" s="448"/>
      <c r="D27" s="449"/>
      <c r="E27" s="450"/>
      <c r="F27" s="451"/>
      <c r="G27" s="4057"/>
      <c r="H27" s="793"/>
      <c r="I27" s="793"/>
      <c r="J27" s="794"/>
      <c r="K27" s="791"/>
      <c r="L27" s="791"/>
      <c r="M27" s="791"/>
      <c r="N27" s="4057"/>
      <c r="O27" s="792"/>
      <c r="P27" s="793"/>
      <c r="Q27" s="2682"/>
      <c r="R27" s="2683"/>
      <c r="S27" s="791"/>
      <c r="T27" s="791"/>
      <c r="U27" s="4057"/>
      <c r="V27" s="792"/>
      <c r="W27" s="793"/>
      <c r="X27" s="794"/>
      <c r="Y27" s="2684"/>
      <c r="Z27" s="1428"/>
      <c r="AA27" s="1428"/>
      <c r="AB27" s="3600"/>
      <c r="AC27" s="1425"/>
      <c r="AD27" s="793"/>
      <c r="AE27" s="926"/>
      <c r="AF27" s="791"/>
      <c r="AG27" s="791"/>
      <c r="AH27" s="791"/>
      <c r="AI27" s="4057"/>
      <c r="AJ27" s="792"/>
      <c r="AK27" s="793"/>
      <c r="AL27" s="926"/>
      <c r="AM27" s="791"/>
      <c r="AN27" s="453"/>
      <c r="AO27" s="453"/>
      <c r="AP27" s="3559"/>
      <c r="AQ27" s="448"/>
      <c r="AR27" s="449"/>
      <c r="AS27" s="450"/>
      <c r="AT27" s="451"/>
    </row>
    <row r="28" spans="1:46" ht="18" hidden="1" customHeight="1">
      <c r="A28" s="3559"/>
      <c r="B28" s="3559"/>
      <c r="C28" s="448"/>
      <c r="D28" s="449"/>
      <c r="E28" s="450"/>
      <c r="F28" s="451"/>
      <c r="G28" s="4057"/>
      <c r="H28" s="793"/>
      <c r="I28" s="793"/>
      <c r="J28" s="794"/>
      <c r="K28" s="791"/>
      <c r="L28" s="791"/>
      <c r="M28" s="791"/>
      <c r="N28" s="4057"/>
      <c r="O28" s="792"/>
      <c r="P28" s="793"/>
      <c r="Q28" s="2682"/>
      <c r="R28" s="2683"/>
      <c r="S28" s="791"/>
      <c r="T28" s="791"/>
      <c r="U28" s="4057"/>
      <c r="V28" s="792"/>
      <c r="W28" s="793"/>
      <c r="X28" s="794"/>
      <c r="Y28" s="2684"/>
      <c r="Z28" s="1428"/>
      <c r="AA28" s="1428"/>
      <c r="AB28" s="3600"/>
      <c r="AC28" s="1425"/>
      <c r="AD28" s="793"/>
      <c r="AE28" s="926"/>
      <c r="AF28" s="791"/>
      <c r="AG28" s="791"/>
      <c r="AH28" s="791"/>
      <c r="AI28" s="4057"/>
      <c r="AJ28" s="792"/>
      <c r="AK28" s="793"/>
      <c r="AL28" s="926"/>
      <c r="AM28" s="791"/>
      <c r="AN28" s="453"/>
      <c r="AO28" s="453"/>
      <c r="AP28" s="3559"/>
      <c r="AQ28" s="448"/>
      <c r="AR28" s="449"/>
      <c r="AS28" s="450"/>
      <c r="AT28" s="451"/>
    </row>
    <row r="29" spans="1:46" ht="18" hidden="1" customHeight="1">
      <c r="A29" s="3559"/>
      <c r="B29" s="3559"/>
      <c r="C29" s="448"/>
      <c r="D29" s="449"/>
      <c r="E29" s="450"/>
      <c r="F29" s="451"/>
      <c r="G29" s="4057"/>
      <c r="H29" s="793"/>
      <c r="I29" s="793"/>
      <c r="J29" s="794"/>
      <c r="K29" s="791"/>
      <c r="L29" s="791"/>
      <c r="M29" s="791"/>
      <c r="N29" s="4057"/>
      <c r="O29" s="792"/>
      <c r="P29" s="793"/>
      <c r="Q29" s="2682"/>
      <c r="R29" s="2683"/>
      <c r="S29" s="791"/>
      <c r="T29" s="791"/>
      <c r="U29" s="4057"/>
      <c r="V29" s="792"/>
      <c r="W29" s="793"/>
      <c r="X29" s="794"/>
      <c r="Y29" s="2684"/>
      <c r="Z29" s="1428"/>
      <c r="AA29" s="1428"/>
      <c r="AB29" s="3600"/>
      <c r="AC29" s="1425"/>
      <c r="AD29" s="793"/>
      <c r="AE29" s="926"/>
      <c r="AF29" s="791"/>
      <c r="AG29" s="791"/>
      <c r="AH29" s="791"/>
      <c r="AI29" s="4057"/>
      <c r="AJ29" s="792"/>
      <c r="AK29" s="793"/>
      <c r="AL29" s="926"/>
      <c r="AM29" s="791"/>
      <c r="AN29" s="453"/>
      <c r="AO29" s="453"/>
      <c r="AP29" s="3559"/>
      <c r="AQ29" s="448"/>
      <c r="AR29" s="449"/>
      <c r="AS29" s="450"/>
      <c r="AT29" s="451"/>
    </row>
    <row r="30" spans="1:46" ht="18" hidden="1" customHeight="1">
      <c r="A30" s="3559"/>
      <c r="B30" s="3559"/>
      <c r="C30" s="448"/>
      <c r="D30" s="449"/>
      <c r="E30" s="450"/>
      <c r="F30" s="451"/>
      <c r="G30" s="4057"/>
      <c r="H30" s="793"/>
      <c r="I30" s="793"/>
      <c r="J30" s="794"/>
      <c r="K30" s="791"/>
      <c r="L30" s="791"/>
      <c r="M30" s="791"/>
      <c r="N30" s="4057"/>
      <c r="O30" s="792"/>
      <c r="P30" s="793"/>
      <c r="Q30" s="2682"/>
      <c r="R30" s="2683"/>
      <c r="S30" s="791"/>
      <c r="T30" s="791"/>
      <c r="U30" s="4057"/>
      <c r="V30" s="792"/>
      <c r="W30" s="793"/>
      <c r="X30" s="794"/>
      <c r="Y30" s="2684"/>
      <c r="Z30" s="1428"/>
      <c r="AA30" s="1428"/>
      <c r="AB30" s="3600"/>
      <c r="AC30" s="1425"/>
      <c r="AD30" s="793"/>
      <c r="AE30" s="926"/>
      <c r="AF30" s="791"/>
      <c r="AG30" s="791"/>
      <c r="AH30" s="791"/>
      <c r="AI30" s="4057"/>
      <c r="AJ30" s="792"/>
      <c r="AK30" s="793"/>
      <c r="AL30" s="926"/>
      <c r="AM30" s="791"/>
      <c r="AN30" s="453"/>
      <c r="AO30" s="453"/>
      <c r="AP30" s="3559"/>
      <c r="AQ30" s="448"/>
      <c r="AR30" s="449"/>
      <c r="AS30" s="450"/>
      <c r="AT30" s="451"/>
    </row>
    <row r="31" spans="1:46" ht="18" hidden="1" customHeight="1">
      <c r="A31" s="3559"/>
      <c r="B31" s="3559"/>
      <c r="C31" s="448"/>
      <c r="D31" s="449"/>
      <c r="E31" s="450"/>
      <c r="F31" s="451"/>
      <c r="G31" s="4057"/>
      <c r="H31" s="793"/>
      <c r="I31" s="793"/>
      <c r="J31" s="794"/>
      <c r="K31" s="791"/>
      <c r="L31" s="791"/>
      <c r="M31" s="791"/>
      <c r="N31" s="4057"/>
      <c r="O31" s="792"/>
      <c r="P31" s="793"/>
      <c r="Q31" s="2682"/>
      <c r="R31" s="2683"/>
      <c r="S31" s="791"/>
      <c r="T31" s="791"/>
      <c r="U31" s="4057"/>
      <c r="V31" s="792"/>
      <c r="W31" s="793"/>
      <c r="X31" s="794"/>
      <c r="Y31" s="2684"/>
      <c r="Z31" s="1428"/>
      <c r="AA31" s="1428"/>
      <c r="AB31" s="3600"/>
      <c r="AC31" s="1425"/>
      <c r="AD31" s="793"/>
      <c r="AE31" s="926"/>
      <c r="AF31" s="791"/>
      <c r="AG31" s="791"/>
      <c r="AH31" s="791"/>
      <c r="AI31" s="4057"/>
      <c r="AJ31" s="792"/>
      <c r="AK31" s="793"/>
      <c r="AL31" s="926"/>
      <c r="AM31" s="791"/>
      <c r="AN31" s="453"/>
      <c r="AO31" s="453"/>
      <c r="AP31" s="3559"/>
      <c r="AQ31" s="448"/>
      <c r="AR31" s="449"/>
      <c r="AS31" s="450"/>
      <c r="AT31" s="451"/>
    </row>
    <row r="32" spans="1:46" ht="18" hidden="1" customHeight="1">
      <c r="A32" s="3559"/>
      <c r="B32" s="3559"/>
      <c r="C32" s="448"/>
      <c r="D32" s="449"/>
      <c r="E32" s="450"/>
      <c r="F32" s="451"/>
      <c r="G32" s="4057"/>
      <c r="H32" s="793"/>
      <c r="I32" s="793"/>
      <c r="J32" s="794"/>
      <c r="K32" s="791"/>
      <c r="L32" s="791"/>
      <c r="M32" s="791"/>
      <c r="N32" s="4057"/>
      <c r="O32" s="792"/>
      <c r="P32" s="793"/>
      <c r="Q32" s="2682"/>
      <c r="R32" s="2683"/>
      <c r="S32" s="791"/>
      <c r="T32" s="791"/>
      <c r="U32" s="4057"/>
      <c r="V32" s="792"/>
      <c r="W32" s="793"/>
      <c r="X32" s="794"/>
      <c r="Y32" s="2684"/>
      <c r="Z32" s="1428"/>
      <c r="AA32" s="1428"/>
      <c r="AB32" s="3600"/>
      <c r="AC32" s="1425"/>
      <c r="AD32" s="793"/>
      <c r="AE32" s="926"/>
      <c r="AF32" s="791"/>
      <c r="AG32" s="791"/>
      <c r="AH32" s="791"/>
      <c r="AI32" s="4057"/>
      <c r="AJ32" s="792"/>
      <c r="AK32" s="793"/>
      <c r="AL32" s="926"/>
      <c r="AM32" s="791"/>
      <c r="AN32" s="453"/>
      <c r="AO32" s="453"/>
      <c r="AP32" s="3559"/>
      <c r="AQ32" s="448"/>
      <c r="AR32" s="449"/>
      <c r="AS32" s="450"/>
      <c r="AT32" s="451"/>
    </row>
    <row r="33" spans="1:46" ht="18" hidden="1" customHeight="1">
      <c r="A33" s="3560"/>
      <c r="B33" s="3560"/>
      <c r="C33" s="454"/>
      <c r="D33" s="455"/>
      <c r="E33" s="456"/>
      <c r="F33" s="457"/>
      <c r="G33" s="4058"/>
      <c r="H33" s="797"/>
      <c r="I33" s="797"/>
      <c r="J33" s="798"/>
      <c r="K33" s="795"/>
      <c r="L33" s="795"/>
      <c r="M33" s="795"/>
      <c r="N33" s="4058"/>
      <c r="O33" s="796"/>
      <c r="P33" s="797"/>
      <c r="Q33" s="2685"/>
      <c r="R33" s="2686"/>
      <c r="S33" s="795"/>
      <c r="T33" s="795"/>
      <c r="U33" s="4058"/>
      <c r="V33" s="796"/>
      <c r="W33" s="797"/>
      <c r="X33" s="798"/>
      <c r="Y33" s="2687"/>
      <c r="Z33" s="1439"/>
      <c r="AA33" s="1439"/>
      <c r="AB33" s="3601"/>
      <c r="AC33" s="1440"/>
      <c r="AD33" s="797"/>
      <c r="AE33" s="927"/>
      <c r="AF33" s="795"/>
      <c r="AG33" s="795"/>
      <c r="AH33" s="795"/>
      <c r="AI33" s="4057"/>
      <c r="AJ33" s="792"/>
      <c r="AK33" s="793"/>
      <c r="AL33" s="926"/>
      <c r="AM33" s="791"/>
      <c r="AN33" s="453"/>
      <c r="AO33" s="453"/>
      <c r="AP33" s="3560"/>
      <c r="AQ33" s="454"/>
      <c r="AR33" s="455"/>
      <c r="AS33" s="456"/>
      <c r="AT33" s="457"/>
    </row>
    <row r="34" spans="1:46" ht="18" customHeight="1" thickBot="1">
      <c r="A34" s="3597" t="s">
        <v>16</v>
      </c>
      <c r="B34" s="3598"/>
      <c r="C34" s="442"/>
      <c r="D34" s="443"/>
      <c r="E34" s="444"/>
      <c r="F34" s="445"/>
      <c r="G34" s="3828" t="s">
        <v>430</v>
      </c>
      <c r="H34" s="3360" t="s">
        <v>732</v>
      </c>
      <c r="I34" s="2637"/>
      <c r="J34" s="2690">
        <v>1.5</v>
      </c>
      <c r="K34" s="2638" t="s">
        <v>18</v>
      </c>
      <c r="L34" s="787">
        <v>130</v>
      </c>
      <c r="M34" s="908" t="e">
        <f>L34*#REF!</f>
        <v>#REF!</v>
      </c>
      <c r="N34" s="4123" t="s">
        <v>510</v>
      </c>
      <c r="O34" s="2688" t="s">
        <v>167</v>
      </c>
      <c r="P34" s="2596" t="s">
        <v>439</v>
      </c>
      <c r="Q34" s="800">
        <v>1</v>
      </c>
      <c r="R34" s="2689" t="s">
        <v>94</v>
      </c>
      <c r="S34" s="801" t="s">
        <v>37</v>
      </c>
      <c r="T34" s="908">
        <f t="shared" ref="T34:T37" si="0">S34*Q34</f>
        <v>150</v>
      </c>
      <c r="U34" s="4126" t="s">
        <v>363</v>
      </c>
      <c r="V34" s="2567" t="s">
        <v>242</v>
      </c>
      <c r="W34" s="2579"/>
      <c r="X34" s="2579">
        <v>1</v>
      </c>
      <c r="Y34" s="2577" t="s">
        <v>18</v>
      </c>
      <c r="Z34" s="1449"/>
      <c r="AA34" s="1444"/>
      <c r="AB34" s="4130" t="s">
        <v>590</v>
      </c>
      <c r="AC34" s="1913" t="s">
        <v>243</v>
      </c>
      <c r="AD34" s="2310"/>
      <c r="AE34" s="4238">
        <v>22</v>
      </c>
      <c r="AF34" s="1526" t="s">
        <v>25</v>
      </c>
      <c r="AG34" s="799"/>
      <c r="AH34" s="908"/>
      <c r="AI34" s="4032" t="s">
        <v>688</v>
      </c>
      <c r="AJ34" s="3201" t="s">
        <v>739</v>
      </c>
      <c r="AK34" s="3202"/>
      <c r="AL34" s="3382">
        <v>0.6</v>
      </c>
      <c r="AM34" s="3203" t="s">
        <v>94</v>
      </c>
      <c r="AN34" s="462">
        <v>15</v>
      </c>
      <c r="AO34" s="462" t="e">
        <f>AN34*#REF!</f>
        <v>#REF!</v>
      </c>
      <c r="AP34" s="3598"/>
      <c r="AQ34" s="442"/>
      <c r="AR34" s="443"/>
      <c r="AS34" s="444"/>
      <c r="AT34" s="445"/>
    </row>
    <row r="35" spans="1:46" ht="18" customHeight="1" thickBot="1">
      <c r="A35" s="3559"/>
      <c r="B35" s="3559"/>
      <c r="C35" s="448"/>
      <c r="D35" s="449"/>
      <c r="E35" s="450"/>
      <c r="F35" s="451"/>
      <c r="G35" s="4121"/>
      <c r="H35" s="2633" t="s">
        <v>370</v>
      </c>
      <c r="I35" s="2631" t="s">
        <v>97</v>
      </c>
      <c r="J35" s="2628">
        <v>1</v>
      </c>
      <c r="K35" s="2636" t="s">
        <v>18</v>
      </c>
      <c r="L35" s="791">
        <v>65</v>
      </c>
      <c r="M35" s="908" t="e">
        <f>L35*#REF!</f>
        <v>#REF!</v>
      </c>
      <c r="N35" s="4124"/>
      <c r="O35" s="755" t="s">
        <v>513</v>
      </c>
      <c r="P35" s="809" t="s">
        <v>142</v>
      </c>
      <c r="Q35" s="816">
        <v>0.5</v>
      </c>
      <c r="R35" s="2611" t="s">
        <v>94</v>
      </c>
      <c r="S35" s="807" t="s">
        <v>41</v>
      </c>
      <c r="T35" s="908">
        <f t="shared" si="0"/>
        <v>17.5</v>
      </c>
      <c r="U35" s="4127"/>
      <c r="V35" s="904" t="s">
        <v>127</v>
      </c>
      <c r="W35" s="2566" t="s">
        <v>110</v>
      </c>
      <c r="X35" s="2566">
        <v>1</v>
      </c>
      <c r="Y35" s="646" t="s">
        <v>18</v>
      </c>
      <c r="Z35" s="1458"/>
      <c r="AA35" s="1444"/>
      <c r="AB35" s="4131"/>
      <c r="AC35" s="1549" t="s">
        <v>69</v>
      </c>
      <c r="AD35" s="1384"/>
      <c r="AE35" s="1182">
        <v>5</v>
      </c>
      <c r="AF35" s="1618" t="s">
        <v>25</v>
      </c>
      <c r="AG35" s="804"/>
      <c r="AH35" s="908"/>
      <c r="AI35" s="4033"/>
      <c r="AJ35" s="3204" t="s">
        <v>690</v>
      </c>
      <c r="AK35" s="3012"/>
      <c r="AL35" s="3380">
        <v>0.8</v>
      </c>
      <c r="AM35" s="3206" t="s">
        <v>94</v>
      </c>
      <c r="AN35" s="465">
        <v>0</v>
      </c>
      <c r="AO35" s="462" t="e">
        <f>AN35*#REF!</f>
        <v>#REF!</v>
      </c>
      <c r="AP35" s="3559"/>
      <c r="AQ35" s="448"/>
      <c r="AR35" s="449"/>
      <c r="AS35" s="450"/>
      <c r="AT35" s="451"/>
    </row>
    <row r="36" spans="1:46" ht="18" customHeight="1" thickBot="1">
      <c r="A36" s="3559"/>
      <c r="B36" s="3559"/>
      <c r="C36" s="448"/>
      <c r="D36" s="449"/>
      <c r="E36" s="450"/>
      <c r="F36" s="451"/>
      <c r="G36" s="4121"/>
      <c r="H36" s="2633" t="s">
        <v>116</v>
      </c>
      <c r="I36" s="2631" t="s">
        <v>97</v>
      </c>
      <c r="J36" s="2630">
        <v>0.3</v>
      </c>
      <c r="K36" s="2636" t="s">
        <v>94</v>
      </c>
      <c r="L36" s="791">
        <v>70</v>
      </c>
      <c r="M36" s="908" t="e">
        <f>L36*#REF!</f>
        <v>#REF!</v>
      </c>
      <c r="N36" s="4124"/>
      <c r="O36" s="884" t="s">
        <v>308</v>
      </c>
      <c r="P36" s="877"/>
      <c r="Q36" s="816">
        <v>0.2</v>
      </c>
      <c r="R36" s="2611" t="s">
        <v>94</v>
      </c>
      <c r="S36" s="807" t="s">
        <v>43</v>
      </c>
      <c r="T36" s="908">
        <f t="shared" si="0"/>
        <v>20</v>
      </c>
      <c r="U36" s="4127"/>
      <c r="V36" s="904" t="s">
        <v>29</v>
      </c>
      <c r="W36" s="2566" t="s">
        <v>110</v>
      </c>
      <c r="X36" s="264">
        <v>0.3</v>
      </c>
      <c r="Y36" s="646" t="s">
        <v>18</v>
      </c>
      <c r="Z36" s="1458"/>
      <c r="AA36" s="1444"/>
      <c r="AB36" s="4131"/>
      <c r="AC36" s="1652" t="s">
        <v>308</v>
      </c>
      <c r="AD36" s="2317"/>
      <c r="AE36" s="2318">
        <v>0.3</v>
      </c>
      <c r="AF36" s="1353" t="s">
        <v>94</v>
      </c>
      <c r="AG36" s="804"/>
      <c r="AH36" s="908"/>
      <c r="AI36" s="4033"/>
      <c r="AJ36" s="3197" t="s">
        <v>691</v>
      </c>
      <c r="AK36" s="3198"/>
      <c r="AL36" s="3381">
        <v>0.4</v>
      </c>
      <c r="AM36" s="3207" t="s">
        <v>94</v>
      </c>
      <c r="AN36" s="465"/>
      <c r="AO36" s="462" t="e">
        <f>AN36*#REF!</f>
        <v>#REF!</v>
      </c>
      <c r="AP36" s="3559"/>
      <c r="AQ36" s="448"/>
      <c r="AR36" s="449"/>
      <c r="AS36" s="450"/>
      <c r="AT36" s="451"/>
    </row>
    <row r="37" spans="1:46" ht="18" customHeight="1" thickBot="1">
      <c r="A37" s="3559"/>
      <c r="B37" s="3559"/>
      <c r="C37" s="448"/>
      <c r="D37" s="449"/>
      <c r="E37" s="450"/>
      <c r="F37" s="451"/>
      <c r="G37" s="4121"/>
      <c r="H37" s="2633" t="s">
        <v>481</v>
      </c>
      <c r="I37" s="2631"/>
      <c r="J37" s="2628">
        <v>1</v>
      </c>
      <c r="K37" s="2636" t="s">
        <v>95</v>
      </c>
      <c r="L37" s="791">
        <v>450</v>
      </c>
      <c r="M37" s="908" t="e">
        <f>L37*#REF!</f>
        <v>#REF!</v>
      </c>
      <c r="N37" s="4124"/>
      <c r="O37" s="755" t="s">
        <v>511</v>
      </c>
      <c r="P37" s="809" t="s">
        <v>519</v>
      </c>
      <c r="Q37" s="805">
        <v>1</v>
      </c>
      <c r="R37" s="2611" t="s">
        <v>94</v>
      </c>
      <c r="S37" s="807" t="s">
        <v>38</v>
      </c>
      <c r="T37" s="908">
        <f t="shared" si="0"/>
        <v>45</v>
      </c>
      <c r="U37" s="4127"/>
      <c r="V37" s="904" t="s">
        <v>368</v>
      </c>
      <c r="W37" s="2566" t="s">
        <v>110</v>
      </c>
      <c r="X37" s="264">
        <v>0.1</v>
      </c>
      <c r="Y37" s="646" t="s">
        <v>18</v>
      </c>
      <c r="Z37" s="1458"/>
      <c r="AA37" s="1444"/>
      <c r="AB37" s="4131"/>
      <c r="AC37" s="1181" t="s">
        <v>341</v>
      </c>
      <c r="AD37" s="1623"/>
      <c r="AE37" s="1183" t="s">
        <v>311</v>
      </c>
      <c r="AF37" s="1611"/>
      <c r="AG37" s="804"/>
      <c r="AH37" s="908"/>
      <c r="AI37" s="4033"/>
      <c r="AJ37" s="3197" t="s">
        <v>692</v>
      </c>
      <c r="AK37" s="3198"/>
      <c r="AL37" s="3381">
        <v>0.3</v>
      </c>
      <c r="AM37" s="3207" t="s">
        <v>94</v>
      </c>
      <c r="AN37" s="465"/>
      <c r="AO37" s="462" t="e">
        <f>AN37*#REF!</f>
        <v>#REF!</v>
      </c>
      <c r="AP37" s="3559"/>
      <c r="AQ37" s="448"/>
      <c r="AR37" s="449"/>
      <c r="AS37" s="450"/>
      <c r="AT37" s="451"/>
    </row>
    <row r="38" spans="1:46" ht="18" customHeight="1" thickBot="1">
      <c r="A38" s="3559"/>
      <c r="B38" s="3559"/>
      <c r="C38" s="448"/>
      <c r="D38" s="449"/>
      <c r="E38" s="450"/>
      <c r="F38" s="451"/>
      <c r="G38" s="4121"/>
      <c r="H38" s="2633" t="s">
        <v>446</v>
      </c>
      <c r="I38" s="2631" t="s">
        <v>447</v>
      </c>
      <c r="J38" s="2628">
        <v>2</v>
      </c>
      <c r="K38" s="2636" t="s">
        <v>95</v>
      </c>
      <c r="L38" s="791"/>
      <c r="M38" s="791"/>
      <c r="N38" s="4124"/>
      <c r="O38" s="755"/>
      <c r="P38" s="809"/>
      <c r="Q38" s="805"/>
      <c r="R38" s="815"/>
      <c r="S38" s="807"/>
      <c r="T38" s="807"/>
      <c r="U38" s="4127"/>
      <c r="V38" s="2575" t="s">
        <v>135</v>
      </c>
      <c r="W38" s="2566" t="s">
        <v>110</v>
      </c>
      <c r="X38" s="2138">
        <v>0.3</v>
      </c>
      <c r="Y38" s="646" t="s">
        <v>18</v>
      </c>
      <c r="Z38" s="1458"/>
      <c r="AA38" s="1444"/>
      <c r="AB38" s="4131"/>
      <c r="AC38" s="1181"/>
      <c r="AD38" s="1623"/>
      <c r="AE38" s="1183"/>
      <c r="AF38" s="1611"/>
      <c r="AG38" s="804"/>
      <c r="AH38" s="804"/>
      <c r="AI38" s="4033"/>
      <c r="AJ38" s="3197" t="s">
        <v>693</v>
      </c>
      <c r="AK38" s="3198"/>
      <c r="AL38" s="3381">
        <v>0.3</v>
      </c>
      <c r="AM38" s="3207" t="s">
        <v>94</v>
      </c>
      <c r="AN38" s="465"/>
      <c r="AO38" s="462" t="e">
        <f>AN38*#REF!</f>
        <v>#REF!</v>
      </c>
      <c r="AP38" s="3559"/>
      <c r="AQ38" s="448"/>
      <c r="AR38" s="449"/>
      <c r="AS38" s="450"/>
      <c r="AT38" s="451"/>
    </row>
    <row r="39" spans="1:46" ht="18" customHeight="1" thickBot="1">
      <c r="A39" s="3559"/>
      <c r="B39" s="3559"/>
      <c r="C39" s="448"/>
      <c r="D39" s="449"/>
      <c r="E39" s="450"/>
      <c r="F39" s="451"/>
      <c r="G39" s="4121"/>
      <c r="H39" s="2633"/>
      <c r="I39" s="2631"/>
      <c r="J39" s="2628"/>
      <c r="K39" s="2634"/>
      <c r="L39" s="791"/>
      <c r="M39" s="791"/>
      <c r="N39" s="4124"/>
      <c r="O39" s="755"/>
      <c r="P39" s="809"/>
      <c r="Q39" s="816"/>
      <c r="R39" s="815"/>
      <c r="S39" s="807"/>
      <c r="T39" s="807"/>
      <c r="U39" s="4127"/>
      <c r="V39" s="645" t="s">
        <v>364</v>
      </c>
      <c r="W39" s="2576" t="s">
        <v>97</v>
      </c>
      <c r="X39" s="1055">
        <v>1</v>
      </c>
      <c r="Y39" s="646" t="s">
        <v>18</v>
      </c>
      <c r="Z39" s="1458"/>
      <c r="AA39" s="1444"/>
      <c r="AB39" s="4131"/>
      <c r="AC39" s="1181"/>
      <c r="AD39" s="1623"/>
      <c r="AE39" s="1196"/>
      <c r="AF39" s="1184"/>
      <c r="AG39" s="804"/>
      <c r="AH39" s="804"/>
      <c r="AI39" s="4033"/>
      <c r="AJ39" s="3197" t="s">
        <v>694</v>
      </c>
      <c r="AK39" s="3198"/>
      <c r="AL39" s="3381">
        <v>0.3</v>
      </c>
      <c r="AM39" s="3200" t="s">
        <v>94</v>
      </c>
      <c r="AN39" s="479"/>
      <c r="AO39" s="462" t="e">
        <f>AN39*#REF!</f>
        <v>#REF!</v>
      </c>
      <c r="AP39" s="3559"/>
      <c r="AQ39" s="448"/>
      <c r="AR39" s="449"/>
      <c r="AS39" s="450"/>
      <c r="AT39" s="451"/>
    </row>
    <row r="40" spans="1:46" ht="18" customHeight="1" thickBot="1">
      <c r="A40" s="3559"/>
      <c r="B40" s="3559"/>
      <c r="C40" s="448"/>
      <c r="D40" s="449"/>
      <c r="E40" s="450"/>
      <c r="F40" s="451"/>
      <c r="G40" s="4121"/>
      <c r="H40" s="2633"/>
      <c r="I40" s="2631"/>
      <c r="J40" s="2628"/>
      <c r="K40" s="2636"/>
      <c r="L40" s="791"/>
      <c r="M40" s="791"/>
      <c r="N40" s="4124"/>
      <c r="O40" s="755"/>
      <c r="P40" s="809"/>
      <c r="Q40" s="2691"/>
      <c r="R40" s="815"/>
      <c r="S40" s="807"/>
      <c r="T40" s="807"/>
      <c r="U40" s="4127"/>
      <c r="V40" s="645" t="s">
        <v>369</v>
      </c>
      <c r="W40" s="2138" t="s">
        <v>283</v>
      </c>
      <c r="X40" s="1055">
        <v>1</v>
      </c>
      <c r="Y40" s="2586" t="s">
        <v>95</v>
      </c>
      <c r="Z40" s="1458"/>
      <c r="AA40" s="1458"/>
      <c r="AB40" s="4131"/>
      <c r="AC40" s="1181"/>
      <c r="AD40" s="1623"/>
      <c r="AE40" s="1196"/>
      <c r="AF40" s="1184"/>
      <c r="AG40" s="804"/>
      <c r="AH40" s="804"/>
      <c r="AI40" s="4033"/>
      <c r="AJ40" s="3197" t="s">
        <v>736</v>
      </c>
      <c r="AK40" s="3198" t="s">
        <v>737</v>
      </c>
      <c r="AL40" s="3199" t="s">
        <v>731</v>
      </c>
      <c r="AM40" s="3200"/>
      <c r="AN40" s="465"/>
      <c r="AO40" s="462" t="e">
        <f>AN40*#REF!</f>
        <v>#REF!</v>
      </c>
      <c r="AP40" s="3559"/>
      <c r="AQ40" s="448"/>
      <c r="AR40" s="449"/>
      <c r="AS40" s="450"/>
      <c r="AT40" s="451"/>
    </row>
    <row r="41" spans="1:46" ht="18" customHeight="1" thickBot="1">
      <c r="A41" s="3559"/>
      <c r="B41" s="3559"/>
      <c r="C41" s="448"/>
      <c r="D41" s="449"/>
      <c r="E41" s="450"/>
      <c r="F41" s="451"/>
      <c r="G41" s="4121"/>
      <c r="H41" s="210"/>
      <c r="I41" s="183"/>
      <c r="J41" s="197"/>
      <c r="K41" s="148"/>
      <c r="L41" s="791"/>
      <c r="M41" s="791"/>
      <c r="N41" s="4124"/>
      <c r="O41" s="812"/>
      <c r="P41" s="2622"/>
      <c r="Q41" s="805"/>
      <c r="R41" s="2692"/>
      <c r="S41" s="807"/>
      <c r="T41" s="807"/>
      <c r="U41" s="4127"/>
      <c r="V41" s="645"/>
      <c r="W41" s="2138"/>
      <c r="X41" s="1055"/>
      <c r="Y41" s="2586"/>
      <c r="Z41" s="1458"/>
      <c r="AA41" s="1458"/>
      <c r="AB41" s="4131"/>
      <c r="AC41" s="1978"/>
      <c r="AD41" s="1482"/>
      <c r="AE41" s="1294"/>
      <c r="AF41" s="1202"/>
      <c r="AG41" s="804"/>
      <c r="AH41" s="804"/>
      <c r="AI41" s="4033"/>
      <c r="AJ41" s="3197"/>
      <c r="AK41" s="3198"/>
      <c r="AL41" s="3199"/>
      <c r="AM41" s="3200"/>
      <c r="AN41" s="465"/>
      <c r="AO41" s="462" t="e">
        <f>AN41*#REF!</f>
        <v>#REF!</v>
      </c>
      <c r="AP41" s="3559"/>
      <c r="AQ41" s="448"/>
      <c r="AR41" s="449"/>
      <c r="AS41" s="450"/>
      <c r="AT41" s="451"/>
    </row>
    <row r="42" spans="1:46" ht="18" customHeight="1" thickBot="1">
      <c r="A42" s="3559"/>
      <c r="B42" s="3559"/>
      <c r="C42" s="448"/>
      <c r="D42" s="449"/>
      <c r="E42" s="450"/>
      <c r="F42" s="451"/>
      <c r="G42" s="4121"/>
      <c r="H42" s="210"/>
      <c r="I42" s="183"/>
      <c r="J42" s="197"/>
      <c r="K42" s="148"/>
      <c r="L42" s="791"/>
      <c r="M42" s="791"/>
      <c r="N42" s="4124"/>
      <c r="O42" s="817"/>
      <c r="P42" s="838"/>
      <c r="Q42" s="2693"/>
      <c r="R42" s="2694"/>
      <c r="S42" s="807"/>
      <c r="T42" s="807"/>
      <c r="U42" s="4127"/>
      <c r="V42" s="645"/>
      <c r="W42" s="2576"/>
      <c r="X42" s="1055"/>
      <c r="Y42" s="2568"/>
      <c r="Z42" s="1458"/>
      <c r="AA42" s="1458"/>
      <c r="AB42" s="4131"/>
      <c r="AC42" s="1204"/>
      <c r="AD42" s="1627"/>
      <c r="AE42" s="1896"/>
      <c r="AF42" s="1206"/>
      <c r="AG42" s="804"/>
      <c r="AH42" s="804"/>
      <c r="AI42" s="4033"/>
      <c r="AJ42" s="3208"/>
      <c r="AK42" s="3209"/>
      <c r="AL42" s="3210"/>
      <c r="AM42" s="3211"/>
      <c r="AN42" s="465"/>
      <c r="AO42" s="462" t="e">
        <f>AN42*#REF!</f>
        <v>#REF!</v>
      </c>
      <c r="AP42" s="3559"/>
      <c r="AQ42" s="448"/>
      <c r="AR42" s="449"/>
      <c r="AS42" s="450"/>
      <c r="AT42" s="451"/>
    </row>
    <row r="43" spans="1:46" ht="18" hidden="1" customHeight="1" thickBot="1">
      <c r="A43" s="3559"/>
      <c r="B43" s="3559"/>
      <c r="C43" s="448"/>
      <c r="D43" s="449"/>
      <c r="E43" s="450"/>
      <c r="F43" s="451"/>
      <c r="G43" s="4121"/>
      <c r="H43" s="210"/>
      <c r="I43" s="183"/>
      <c r="J43" s="197"/>
      <c r="K43" s="148"/>
      <c r="L43" s="791"/>
      <c r="M43" s="791"/>
      <c r="N43" s="4124"/>
      <c r="O43" s="865"/>
      <c r="P43" s="820"/>
      <c r="Q43" s="2695"/>
      <c r="R43" s="2696"/>
      <c r="S43" s="807"/>
      <c r="T43" s="807"/>
      <c r="U43" s="4128"/>
      <c r="V43" s="2697"/>
      <c r="W43" s="2698"/>
      <c r="X43" s="2699"/>
      <c r="Y43" s="2700"/>
      <c r="Z43" s="1458"/>
      <c r="AA43" s="1458"/>
      <c r="AB43" s="4131"/>
      <c r="AC43" s="1211"/>
      <c r="AD43" s="1395"/>
      <c r="AE43" s="1213"/>
      <c r="AF43" s="1214"/>
      <c r="AG43" s="804"/>
      <c r="AH43" s="804"/>
      <c r="AI43" s="4033"/>
      <c r="AJ43" s="3182"/>
      <c r="AK43" s="3183"/>
      <c r="AL43" s="3184"/>
      <c r="AM43" s="3185"/>
      <c r="AN43" s="465"/>
      <c r="AO43" s="462" t="e">
        <f>AN43*#REF!</f>
        <v>#REF!</v>
      </c>
      <c r="AP43" s="3559"/>
      <c r="AQ43" s="448"/>
      <c r="AR43" s="449"/>
      <c r="AS43" s="450"/>
      <c r="AT43" s="451"/>
    </row>
    <row r="44" spans="1:46" ht="18" hidden="1" customHeight="1" thickBot="1">
      <c r="A44" s="3559"/>
      <c r="B44" s="3559"/>
      <c r="C44" s="448"/>
      <c r="D44" s="449"/>
      <c r="E44" s="450"/>
      <c r="F44" s="451"/>
      <c r="G44" s="4121"/>
      <c r="H44" s="210"/>
      <c r="I44" s="183"/>
      <c r="J44" s="197"/>
      <c r="K44" s="148"/>
      <c r="L44" s="791"/>
      <c r="M44" s="791"/>
      <c r="N44" s="4124"/>
      <c r="O44" s="771"/>
      <c r="P44" s="809"/>
      <c r="Q44" s="2691"/>
      <c r="R44" s="808"/>
      <c r="S44" s="807"/>
      <c r="T44" s="807"/>
      <c r="U44" s="4128"/>
      <c r="V44" s="2701"/>
      <c r="W44" s="2578"/>
      <c r="X44" s="2574"/>
      <c r="Y44" s="2702"/>
      <c r="Z44" s="1458"/>
      <c r="AA44" s="1458"/>
      <c r="AB44" s="4131"/>
      <c r="AC44" s="1211"/>
      <c r="AD44" s="1395"/>
      <c r="AE44" s="1213"/>
      <c r="AF44" s="1214"/>
      <c r="AG44" s="804"/>
      <c r="AH44" s="804"/>
      <c r="AI44" s="4033"/>
      <c r="AJ44" s="3182"/>
      <c r="AK44" s="3183"/>
      <c r="AL44" s="3184"/>
      <c r="AM44" s="3185"/>
      <c r="AN44" s="465"/>
      <c r="AO44" s="462" t="e">
        <f>AN44*#REF!</f>
        <v>#REF!</v>
      </c>
      <c r="AP44" s="3559"/>
      <c r="AQ44" s="448"/>
      <c r="AR44" s="449"/>
      <c r="AS44" s="450"/>
      <c r="AT44" s="451"/>
    </row>
    <row r="45" spans="1:46" ht="18" hidden="1" customHeight="1" thickBot="1">
      <c r="A45" s="3559"/>
      <c r="B45" s="3559"/>
      <c r="C45" s="448"/>
      <c r="D45" s="449"/>
      <c r="E45" s="450"/>
      <c r="F45" s="451"/>
      <c r="G45" s="4121"/>
      <c r="H45" s="210"/>
      <c r="I45" s="183"/>
      <c r="J45" s="197"/>
      <c r="K45" s="148"/>
      <c r="L45" s="791"/>
      <c r="M45" s="791"/>
      <c r="N45" s="4124"/>
      <c r="O45" s="771"/>
      <c r="P45" s="809"/>
      <c r="Q45" s="2691"/>
      <c r="R45" s="808"/>
      <c r="S45" s="807"/>
      <c r="T45" s="807"/>
      <c r="U45" s="4128"/>
      <c r="V45" s="2701"/>
      <c r="W45" s="2578"/>
      <c r="X45" s="2574"/>
      <c r="Y45" s="2702"/>
      <c r="Z45" s="1458"/>
      <c r="AA45" s="1458"/>
      <c r="AB45" s="4131"/>
      <c r="AC45" s="1211"/>
      <c r="AD45" s="1395"/>
      <c r="AE45" s="1213"/>
      <c r="AF45" s="1214"/>
      <c r="AG45" s="804"/>
      <c r="AH45" s="804"/>
      <c r="AI45" s="4033"/>
      <c r="AJ45" s="3182"/>
      <c r="AK45" s="3183"/>
      <c r="AL45" s="3184"/>
      <c r="AM45" s="3185"/>
      <c r="AN45" s="465"/>
      <c r="AO45" s="462" t="e">
        <f>AN45*#REF!</f>
        <v>#REF!</v>
      </c>
      <c r="AP45" s="3559"/>
      <c r="AQ45" s="448"/>
      <c r="AR45" s="449"/>
      <c r="AS45" s="450"/>
      <c r="AT45" s="451"/>
    </row>
    <row r="46" spans="1:46" ht="18" hidden="1" customHeight="1" thickBot="1">
      <c r="A46" s="3559"/>
      <c r="B46" s="3559"/>
      <c r="C46" s="448"/>
      <c r="D46" s="449"/>
      <c r="E46" s="450"/>
      <c r="F46" s="451"/>
      <c r="G46" s="4121"/>
      <c r="H46" s="210"/>
      <c r="I46" s="183"/>
      <c r="J46" s="197"/>
      <c r="K46" s="148"/>
      <c r="L46" s="791"/>
      <c r="M46" s="791"/>
      <c r="N46" s="4124"/>
      <c r="O46" s="771"/>
      <c r="P46" s="809"/>
      <c r="Q46" s="2691"/>
      <c r="R46" s="808"/>
      <c r="S46" s="807"/>
      <c r="T46" s="807"/>
      <c r="U46" s="4128"/>
      <c r="V46" s="2701"/>
      <c r="W46" s="2578"/>
      <c r="X46" s="2574"/>
      <c r="Y46" s="2702"/>
      <c r="Z46" s="1458"/>
      <c r="AA46" s="1458"/>
      <c r="AB46" s="4131"/>
      <c r="AC46" s="1211"/>
      <c r="AD46" s="1395"/>
      <c r="AE46" s="1213"/>
      <c r="AF46" s="1214"/>
      <c r="AG46" s="804"/>
      <c r="AH46" s="804"/>
      <c r="AI46" s="4033"/>
      <c r="AJ46" s="3182"/>
      <c r="AK46" s="3183"/>
      <c r="AL46" s="3184"/>
      <c r="AM46" s="3185"/>
      <c r="AN46" s="465"/>
      <c r="AO46" s="462" t="e">
        <f>AN46*#REF!</f>
        <v>#REF!</v>
      </c>
      <c r="AP46" s="3559"/>
      <c r="AQ46" s="448"/>
      <c r="AR46" s="449"/>
      <c r="AS46" s="450"/>
      <c r="AT46" s="451"/>
    </row>
    <row r="47" spans="1:46" ht="18" hidden="1" customHeight="1" thickBot="1">
      <c r="A47" s="3559"/>
      <c r="B47" s="3559"/>
      <c r="C47" s="448"/>
      <c r="D47" s="449"/>
      <c r="E47" s="450"/>
      <c r="F47" s="451"/>
      <c r="G47" s="4121"/>
      <c r="H47" s="210"/>
      <c r="I47" s="183"/>
      <c r="J47" s="197"/>
      <c r="K47" s="148"/>
      <c r="L47" s="791"/>
      <c r="M47" s="791"/>
      <c r="N47" s="4124"/>
      <c r="O47" s="771"/>
      <c r="P47" s="809"/>
      <c r="Q47" s="2691"/>
      <c r="R47" s="808"/>
      <c r="S47" s="807"/>
      <c r="T47" s="807"/>
      <c r="U47" s="4128"/>
      <c r="V47" s="2701"/>
      <c r="W47" s="2578"/>
      <c r="X47" s="2574"/>
      <c r="Y47" s="2702"/>
      <c r="Z47" s="1458"/>
      <c r="AA47" s="1458"/>
      <c r="AB47" s="4131"/>
      <c r="AC47" s="1211"/>
      <c r="AD47" s="1395"/>
      <c r="AE47" s="1213"/>
      <c r="AF47" s="1214"/>
      <c r="AG47" s="804"/>
      <c r="AH47" s="804"/>
      <c r="AI47" s="4033"/>
      <c r="AJ47" s="3182"/>
      <c r="AK47" s="3183"/>
      <c r="AL47" s="3184"/>
      <c r="AM47" s="3185"/>
      <c r="AN47" s="465"/>
      <c r="AO47" s="462" t="e">
        <f>AN47*#REF!</f>
        <v>#REF!</v>
      </c>
      <c r="AP47" s="3559"/>
      <c r="AQ47" s="448"/>
      <c r="AR47" s="449"/>
      <c r="AS47" s="450"/>
      <c r="AT47" s="451"/>
    </row>
    <row r="48" spans="1:46" ht="18" hidden="1" customHeight="1" thickBot="1">
      <c r="A48" s="3560"/>
      <c r="B48" s="3560"/>
      <c r="C48" s="454"/>
      <c r="D48" s="455"/>
      <c r="E48" s="456"/>
      <c r="F48" s="457"/>
      <c r="G48" s="4122"/>
      <c r="H48" s="211"/>
      <c r="I48" s="186"/>
      <c r="J48" s="198"/>
      <c r="K48" s="199"/>
      <c r="L48" s="795"/>
      <c r="M48" s="795"/>
      <c r="N48" s="4125"/>
      <c r="O48" s="771"/>
      <c r="P48" s="809"/>
      <c r="Q48" s="2691"/>
      <c r="R48" s="808"/>
      <c r="S48" s="829"/>
      <c r="T48" s="829"/>
      <c r="U48" s="4129"/>
      <c r="V48" s="2703"/>
      <c r="W48" s="2704"/>
      <c r="X48" s="2705"/>
      <c r="Y48" s="2706"/>
      <c r="Z48" s="1506"/>
      <c r="AA48" s="1506"/>
      <c r="AB48" s="4132"/>
      <c r="AC48" s="1225"/>
      <c r="AD48" s="1399"/>
      <c r="AE48" s="1227"/>
      <c r="AF48" s="1228"/>
      <c r="AG48" s="825"/>
      <c r="AH48" s="825"/>
      <c r="AI48" s="4034"/>
      <c r="AJ48" s="3186"/>
      <c r="AK48" s="3187"/>
      <c r="AL48" s="3188"/>
      <c r="AM48" s="3189"/>
      <c r="AN48" s="477"/>
      <c r="AO48" s="573" t="e">
        <f>AN48*#REF!</f>
        <v>#REF!</v>
      </c>
      <c r="AP48" s="3560"/>
      <c r="AQ48" s="454"/>
      <c r="AR48" s="455"/>
      <c r="AS48" s="456"/>
      <c r="AT48" s="457"/>
    </row>
    <row r="49" spans="1:46" ht="18" hidden="1" customHeight="1" thickBot="1">
      <c r="A49" s="3597" t="s">
        <v>31</v>
      </c>
      <c r="B49" s="3598"/>
      <c r="C49" s="442"/>
      <c r="D49" s="443"/>
      <c r="E49" s="444"/>
      <c r="F49" s="445"/>
      <c r="G49" s="4115"/>
      <c r="H49" s="2708" t="s">
        <v>253</v>
      </c>
      <c r="I49" s="2709"/>
      <c r="J49" s="2710">
        <v>-1244</v>
      </c>
      <c r="K49" s="2711" t="s">
        <v>18</v>
      </c>
      <c r="L49" s="787"/>
      <c r="M49" s="787"/>
      <c r="N49" s="4118"/>
      <c r="O49" s="771"/>
      <c r="P49" s="809"/>
      <c r="Q49" s="2707"/>
      <c r="R49" s="809"/>
      <c r="S49" s="801"/>
      <c r="T49" s="801"/>
      <c r="U49" s="4119"/>
      <c r="V49" s="2712"/>
      <c r="W49" s="2713"/>
      <c r="X49" s="2714"/>
      <c r="Y49" s="2715"/>
      <c r="Z49" s="1449"/>
      <c r="AA49" s="1449"/>
      <c r="AB49" s="3653"/>
      <c r="AC49" s="1238"/>
      <c r="AD49" s="834"/>
      <c r="AE49" s="833"/>
      <c r="AF49" s="799"/>
      <c r="AG49" s="799"/>
      <c r="AH49" s="799"/>
      <c r="AI49" s="4118"/>
      <c r="AJ49" s="771"/>
      <c r="AK49" s="809"/>
      <c r="AL49" s="837"/>
      <c r="AM49" s="809"/>
      <c r="AN49" s="462"/>
      <c r="AO49" s="462">
        <f t="shared" ref="AO49:AO93" si="1">AN49*AL49</f>
        <v>0</v>
      </c>
      <c r="AP49" s="3598"/>
      <c r="AQ49" s="442"/>
      <c r="AR49" s="443"/>
      <c r="AS49" s="444"/>
      <c r="AT49" s="445"/>
    </row>
    <row r="50" spans="1:46" ht="18" hidden="1" customHeight="1" thickBot="1">
      <c r="A50" s="3559"/>
      <c r="B50" s="3559"/>
      <c r="C50" s="448"/>
      <c r="D50" s="449"/>
      <c r="E50" s="450"/>
      <c r="F50" s="451"/>
      <c r="G50" s="4116"/>
      <c r="H50" s="817" t="s">
        <v>254</v>
      </c>
      <c r="I50" s="2716"/>
      <c r="J50" s="2717">
        <v>-1422</v>
      </c>
      <c r="K50" s="2579" t="s">
        <v>18</v>
      </c>
      <c r="L50" s="791"/>
      <c r="M50" s="791"/>
      <c r="N50" s="4052"/>
      <c r="O50" s="771"/>
      <c r="P50" s="809"/>
      <c r="Q50" s="2707"/>
      <c r="R50" s="809"/>
      <c r="S50" s="807"/>
      <c r="T50" s="807"/>
      <c r="U50" s="4120"/>
      <c r="V50" s="2760"/>
      <c r="W50" s="2761"/>
      <c r="X50" s="2756"/>
      <c r="Y50" s="2622"/>
      <c r="Z50" s="1458"/>
      <c r="AA50" s="1458"/>
      <c r="AB50" s="3620"/>
      <c r="AC50" s="1211"/>
      <c r="AD50" s="824"/>
      <c r="AE50" s="823"/>
      <c r="AF50" s="804"/>
      <c r="AG50" s="804"/>
      <c r="AH50" s="804"/>
      <c r="AI50" s="4052"/>
      <c r="AJ50" s="771"/>
      <c r="AK50" s="809"/>
      <c r="AL50" s="837"/>
      <c r="AM50" s="809"/>
      <c r="AN50" s="465"/>
      <c r="AO50" s="462">
        <f t="shared" si="1"/>
        <v>0</v>
      </c>
      <c r="AP50" s="3559"/>
      <c r="AQ50" s="448"/>
      <c r="AR50" s="449"/>
      <c r="AS50" s="450"/>
      <c r="AT50" s="451"/>
    </row>
    <row r="51" spans="1:46" ht="18" hidden="1" customHeight="1" thickBot="1">
      <c r="A51" s="3559"/>
      <c r="B51" s="3559"/>
      <c r="C51" s="448"/>
      <c r="D51" s="449"/>
      <c r="E51" s="450"/>
      <c r="F51" s="451"/>
      <c r="G51" s="4116"/>
      <c r="H51" s="755" t="s">
        <v>253</v>
      </c>
      <c r="I51" s="811"/>
      <c r="J51" s="805">
        <v>-1600</v>
      </c>
      <c r="K51" s="2579" t="s">
        <v>18</v>
      </c>
      <c r="L51" s="791"/>
      <c r="M51" s="791"/>
      <c r="N51" s="4052"/>
      <c r="O51" s="771"/>
      <c r="P51" s="809"/>
      <c r="Q51" s="2707"/>
      <c r="R51" s="809"/>
      <c r="S51" s="807"/>
      <c r="T51" s="807"/>
      <c r="U51" s="4120"/>
      <c r="V51" s="2760"/>
      <c r="W51" s="2761"/>
      <c r="X51" s="2756"/>
      <c r="Y51" s="2622"/>
      <c r="Z51" s="1458"/>
      <c r="AA51" s="1458"/>
      <c r="AB51" s="3620"/>
      <c r="AC51" s="1211"/>
      <c r="AD51" s="824"/>
      <c r="AE51" s="823"/>
      <c r="AF51" s="804"/>
      <c r="AG51" s="804"/>
      <c r="AH51" s="804"/>
      <c r="AI51" s="4052"/>
      <c r="AJ51" s="771"/>
      <c r="AK51" s="809"/>
      <c r="AL51" s="837"/>
      <c r="AM51" s="809"/>
      <c r="AN51" s="465"/>
      <c r="AO51" s="462">
        <f t="shared" si="1"/>
        <v>0</v>
      </c>
      <c r="AP51" s="3559"/>
      <c r="AQ51" s="448"/>
      <c r="AR51" s="449"/>
      <c r="AS51" s="450"/>
      <c r="AT51" s="451"/>
    </row>
    <row r="52" spans="1:46" ht="18" hidden="1" customHeight="1" thickBot="1">
      <c r="A52" s="3559"/>
      <c r="B52" s="3559"/>
      <c r="C52" s="448"/>
      <c r="D52" s="449"/>
      <c r="E52" s="450"/>
      <c r="F52" s="451"/>
      <c r="G52" s="4116"/>
      <c r="H52" s="817" t="s">
        <v>254</v>
      </c>
      <c r="I52" s="2716"/>
      <c r="J52" s="2717">
        <v>-1778</v>
      </c>
      <c r="K52" s="2579" t="s">
        <v>18</v>
      </c>
      <c r="L52" s="791"/>
      <c r="M52" s="791"/>
      <c r="N52" s="4052"/>
      <c r="O52" s="771"/>
      <c r="P52" s="809"/>
      <c r="Q52" s="2707"/>
      <c r="R52" s="809"/>
      <c r="S52" s="807"/>
      <c r="T52" s="807"/>
      <c r="U52" s="4120"/>
      <c r="V52" s="2760"/>
      <c r="W52" s="2761"/>
      <c r="X52" s="2756"/>
      <c r="Y52" s="2622"/>
      <c r="Z52" s="1458"/>
      <c r="AA52" s="1458"/>
      <c r="AB52" s="3620"/>
      <c r="AC52" s="1211"/>
      <c r="AD52" s="824"/>
      <c r="AE52" s="823"/>
      <c r="AF52" s="804"/>
      <c r="AG52" s="804"/>
      <c r="AH52" s="804"/>
      <c r="AI52" s="4052"/>
      <c r="AJ52" s="771"/>
      <c r="AK52" s="809"/>
      <c r="AL52" s="837"/>
      <c r="AM52" s="809"/>
      <c r="AN52" s="465"/>
      <c r="AO52" s="462">
        <f t="shared" si="1"/>
        <v>0</v>
      </c>
      <c r="AP52" s="3559"/>
      <c r="AQ52" s="448"/>
      <c r="AR52" s="449"/>
      <c r="AS52" s="450"/>
      <c r="AT52" s="451"/>
    </row>
    <row r="53" spans="1:46" ht="18" hidden="1" customHeight="1" thickBot="1">
      <c r="A53" s="3559"/>
      <c r="B53" s="3559"/>
      <c r="C53" s="448"/>
      <c r="D53" s="449"/>
      <c r="E53" s="450"/>
      <c r="F53" s="451"/>
      <c r="G53" s="4116"/>
      <c r="H53" s="755" t="s">
        <v>253</v>
      </c>
      <c r="I53" s="811"/>
      <c r="J53" s="805">
        <v>-1956</v>
      </c>
      <c r="K53" s="2579" t="s">
        <v>18</v>
      </c>
      <c r="L53" s="791"/>
      <c r="M53" s="791"/>
      <c r="N53" s="4052"/>
      <c r="O53" s="771"/>
      <c r="P53" s="809"/>
      <c r="Q53" s="2707"/>
      <c r="R53" s="809"/>
      <c r="S53" s="807"/>
      <c r="T53" s="807"/>
      <c r="U53" s="4120"/>
      <c r="V53" s="2760"/>
      <c r="W53" s="2761"/>
      <c r="X53" s="2756"/>
      <c r="Y53" s="2622"/>
      <c r="Z53" s="1458"/>
      <c r="AA53" s="1458"/>
      <c r="AB53" s="3620"/>
      <c r="AC53" s="1211"/>
      <c r="AD53" s="824"/>
      <c r="AE53" s="823"/>
      <c r="AF53" s="804"/>
      <c r="AG53" s="804"/>
      <c r="AH53" s="804"/>
      <c r="AI53" s="4052"/>
      <c r="AJ53" s="771"/>
      <c r="AK53" s="809"/>
      <c r="AL53" s="837"/>
      <c r="AM53" s="809"/>
      <c r="AN53" s="465"/>
      <c r="AO53" s="462">
        <f t="shared" si="1"/>
        <v>0</v>
      </c>
      <c r="AP53" s="3559"/>
      <c r="AQ53" s="448"/>
      <c r="AR53" s="449"/>
      <c r="AS53" s="450"/>
      <c r="AT53" s="451"/>
    </row>
    <row r="54" spans="1:46" ht="18" hidden="1" customHeight="1" thickBot="1">
      <c r="A54" s="3559"/>
      <c r="B54" s="3559"/>
      <c r="C54" s="448"/>
      <c r="D54" s="449"/>
      <c r="E54" s="450"/>
      <c r="F54" s="451"/>
      <c r="G54" s="4116"/>
      <c r="H54" s="817" t="s">
        <v>254</v>
      </c>
      <c r="I54" s="2716"/>
      <c r="J54" s="2717">
        <v>-2134</v>
      </c>
      <c r="K54" s="2579" t="s">
        <v>18</v>
      </c>
      <c r="L54" s="791"/>
      <c r="M54" s="791"/>
      <c r="N54" s="4052"/>
      <c r="O54" s="771"/>
      <c r="P54" s="809"/>
      <c r="Q54" s="2707"/>
      <c r="R54" s="809"/>
      <c r="S54" s="807"/>
      <c r="T54" s="807"/>
      <c r="U54" s="4120"/>
      <c r="V54" s="2760"/>
      <c r="W54" s="2761"/>
      <c r="X54" s="2756"/>
      <c r="Y54" s="2622"/>
      <c r="Z54" s="1458"/>
      <c r="AA54" s="1458"/>
      <c r="AB54" s="3620"/>
      <c r="AC54" s="1211"/>
      <c r="AD54" s="824"/>
      <c r="AE54" s="823"/>
      <c r="AF54" s="804"/>
      <c r="AG54" s="804"/>
      <c r="AH54" s="804"/>
      <c r="AI54" s="4052"/>
      <c r="AJ54" s="771"/>
      <c r="AK54" s="809"/>
      <c r="AL54" s="837"/>
      <c r="AM54" s="809"/>
      <c r="AN54" s="465"/>
      <c r="AO54" s="462">
        <f t="shared" si="1"/>
        <v>0</v>
      </c>
      <c r="AP54" s="3559"/>
      <c r="AQ54" s="448"/>
      <c r="AR54" s="449"/>
      <c r="AS54" s="450"/>
      <c r="AT54" s="451"/>
    </row>
    <row r="55" spans="1:46" ht="18" hidden="1" customHeight="1" thickBot="1">
      <c r="A55" s="3559"/>
      <c r="B55" s="3559"/>
      <c r="C55" s="448"/>
      <c r="D55" s="449"/>
      <c r="E55" s="450"/>
      <c r="F55" s="451"/>
      <c r="G55" s="4116"/>
      <c r="H55" s="755" t="s">
        <v>253</v>
      </c>
      <c r="I55" s="811"/>
      <c r="J55" s="805">
        <v>-2312</v>
      </c>
      <c r="K55" s="2579" t="s">
        <v>18</v>
      </c>
      <c r="L55" s="791"/>
      <c r="M55" s="791"/>
      <c r="N55" s="4052"/>
      <c r="O55" s="771"/>
      <c r="P55" s="809"/>
      <c r="Q55" s="2707"/>
      <c r="R55" s="809"/>
      <c r="S55" s="807"/>
      <c r="T55" s="807"/>
      <c r="U55" s="4120"/>
      <c r="V55" s="2760"/>
      <c r="W55" s="2761"/>
      <c r="X55" s="2756"/>
      <c r="Y55" s="2622"/>
      <c r="Z55" s="1458"/>
      <c r="AA55" s="1458"/>
      <c r="AB55" s="3620"/>
      <c r="AC55" s="1211"/>
      <c r="AD55" s="824"/>
      <c r="AE55" s="823"/>
      <c r="AF55" s="804"/>
      <c r="AG55" s="804"/>
      <c r="AH55" s="804"/>
      <c r="AI55" s="4052"/>
      <c r="AJ55" s="771"/>
      <c r="AK55" s="809"/>
      <c r="AL55" s="837"/>
      <c r="AM55" s="809"/>
      <c r="AN55" s="465"/>
      <c r="AO55" s="462">
        <f t="shared" si="1"/>
        <v>0</v>
      </c>
      <c r="AP55" s="3559"/>
      <c r="AQ55" s="448"/>
      <c r="AR55" s="449"/>
      <c r="AS55" s="450"/>
      <c r="AT55" s="451"/>
    </row>
    <row r="56" spans="1:46" ht="18" hidden="1" customHeight="1" thickBot="1">
      <c r="A56" s="3559"/>
      <c r="B56" s="3559"/>
      <c r="C56" s="448"/>
      <c r="D56" s="449"/>
      <c r="E56" s="450"/>
      <c r="F56" s="451"/>
      <c r="G56" s="4116"/>
      <c r="H56" s="817" t="s">
        <v>254</v>
      </c>
      <c r="I56" s="2716"/>
      <c r="J56" s="2717">
        <v>-2490</v>
      </c>
      <c r="K56" s="2579" t="s">
        <v>18</v>
      </c>
      <c r="L56" s="791"/>
      <c r="M56" s="791"/>
      <c r="N56" s="4052"/>
      <c r="O56" s="771"/>
      <c r="P56" s="809"/>
      <c r="Q56" s="2707"/>
      <c r="R56" s="809"/>
      <c r="S56" s="807"/>
      <c r="T56" s="807"/>
      <c r="U56" s="4120"/>
      <c r="V56" s="2760"/>
      <c r="W56" s="2761"/>
      <c r="X56" s="2756"/>
      <c r="Y56" s="2622"/>
      <c r="Z56" s="1458"/>
      <c r="AA56" s="1458"/>
      <c r="AB56" s="3620"/>
      <c r="AC56" s="1211"/>
      <c r="AD56" s="824"/>
      <c r="AE56" s="823"/>
      <c r="AF56" s="804"/>
      <c r="AG56" s="804"/>
      <c r="AH56" s="804"/>
      <c r="AI56" s="4052"/>
      <c r="AJ56" s="771"/>
      <c r="AK56" s="809"/>
      <c r="AL56" s="837"/>
      <c r="AM56" s="809"/>
      <c r="AN56" s="465"/>
      <c r="AO56" s="462">
        <f t="shared" si="1"/>
        <v>0</v>
      </c>
      <c r="AP56" s="3559"/>
      <c r="AQ56" s="448"/>
      <c r="AR56" s="449"/>
      <c r="AS56" s="450"/>
      <c r="AT56" s="451"/>
    </row>
    <row r="57" spans="1:46" ht="18" hidden="1" customHeight="1" thickBot="1">
      <c r="A57" s="3559"/>
      <c r="B57" s="3559"/>
      <c r="C57" s="448"/>
      <c r="D57" s="449"/>
      <c r="E57" s="450"/>
      <c r="F57" s="451"/>
      <c r="G57" s="4116"/>
      <c r="H57" s="755" t="s">
        <v>253</v>
      </c>
      <c r="I57" s="811"/>
      <c r="J57" s="805">
        <v>-2668</v>
      </c>
      <c r="K57" s="2579" t="s">
        <v>18</v>
      </c>
      <c r="L57" s="791"/>
      <c r="M57" s="791"/>
      <c r="N57" s="4052"/>
      <c r="O57" s="771"/>
      <c r="P57" s="809"/>
      <c r="Q57" s="2707"/>
      <c r="R57" s="809"/>
      <c r="S57" s="807"/>
      <c r="T57" s="807"/>
      <c r="U57" s="4120"/>
      <c r="V57" s="2760"/>
      <c r="W57" s="2761"/>
      <c r="X57" s="2756"/>
      <c r="Y57" s="2622"/>
      <c r="Z57" s="1458"/>
      <c r="AA57" s="1458"/>
      <c r="AB57" s="3620"/>
      <c r="AC57" s="1211"/>
      <c r="AD57" s="824"/>
      <c r="AE57" s="823"/>
      <c r="AF57" s="804"/>
      <c r="AG57" s="804"/>
      <c r="AH57" s="804"/>
      <c r="AI57" s="4052"/>
      <c r="AJ57" s="771"/>
      <c r="AK57" s="809"/>
      <c r="AL57" s="837"/>
      <c r="AM57" s="809"/>
      <c r="AN57" s="465"/>
      <c r="AO57" s="462">
        <f t="shared" si="1"/>
        <v>0</v>
      </c>
      <c r="AP57" s="3559"/>
      <c r="AQ57" s="448"/>
      <c r="AR57" s="449"/>
      <c r="AS57" s="450"/>
      <c r="AT57" s="451"/>
    </row>
    <row r="58" spans="1:46" ht="18" hidden="1" customHeight="1" thickBot="1">
      <c r="A58" s="3559"/>
      <c r="B58" s="3559"/>
      <c r="C58" s="448"/>
      <c r="D58" s="449"/>
      <c r="E58" s="450"/>
      <c r="F58" s="451"/>
      <c r="G58" s="4116"/>
      <c r="H58" s="817" t="s">
        <v>254</v>
      </c>
      <c r="I58" s="2716"/>
      <c r="J58" s="2717">
        <v>-2846</v>
      </c>
      <c r="K58" s="2579" t="s">
        <v>18</v>
      </c>
      <c r="L58" s="791"/>
      <c r="M58" s="791"/>
      <c r="N58" s="4052"/>
      <c r="O58" s="771"/>
      <c r="P58" s="809"/>
      <c r="Q58" s="2707"/>
      <c r="R58" s="809"/>
      <c r="S58" s="807"/>
      <c r="T58" s="807"/>
      <c r="U58" s="4120"/>
      <c r="V58" s="2760"/>
      <c r="W58" s="2761"/>
      <c r="X58" s="2756"/>
      <c r="Y58" s="2622"/>
      <c r="Z58" s="1458"/>
      <c r="AA58" s="1458"/>
      <c r="AB58" s="3620"/>
      <c r="AC58" s="1211"/>
      <c r="AD58" s="824"/>
      <c r="AE58" s="823"/>
      <c r="AF58" s="804"/>
      <c r="AG58" s="804"/>
      <c r="AH58" s="804"/>
      <c r="AI58" s="4052"/>
      <c r="AJ58" s="771"/>
      <c r="AK58" s="809"/>
      <c r="AL58" s="837"/>
      <c r="AM58" s="809"/>
      <c r="AN58" s="465"/>
      <c r="AO58" s="462">
        <f t="shared" si="1"/>
        <v>0</v>
      </c>
      <c r="AP58" s="3559"/>
      <c r="AQ58" s="448"/>
      <c r="AR58" s="449"/>
      <c r="AS58" s="450"/>
      <c r="AT58" s="451"/>
    </row>
    <row r="59" spans="1:46" ht="18" hidden="1" customHeight="1" thickBot="1">
      <c r="A59" s="3559"/>
      <c r="B59" s="3559"/>
      <c r="C59" s="448"/>
      <c r="D59" s="449"/>
      <c r="E59" s="450"/>
      <c r="F59" s="451"/>
      <c r="G59" s="4116"/>
      <c r="H59" s="755" t="s">
        <v>253</v>
      </c>
      <c r="I59" s="811"/>
      <c r="J59" s="805">
        <v>-3024</v>
      </c>
      <c r="K59" s="2579" t="s">
        <v>18</v>
      </c>
      <c r="L59" s="791"/>
      <c r="M59" s="791"/>
      <c r="N59" s="4052"/>
      <c r="O59" s="771"/>
      <c r="P59" s="809"/>
      <c r="Q59" s="2707"/>
      <c r="R59" s="809"/>
      <c r="S59" s="807"/>
      <c r="T59" s="807"/>
      <c r="U59" s="4120"/>
      <c r="V59" s="2760"/>
      <c r="W59" s="2761"/>
      <c r="X59" s="2756"/>
      <c r="Y59" s="2622"/>
      <c r="Z59" s="1458"/>
      <c r="AA59" s="1458"/>
      <c r="AB59" s="3620"/>
      <c r="AC59" s="1211"/>
      <c r="AD59" s="824"/>
      <c r="AE59" s="823"/>
      <c r="AF59" s="804"/>
      <c r="AG59" s="804"/>
      <c r="AH59" s="804"/>
      <c r="AI59" s="4052"/>
      <c r="AJ59" s="771"/>
      <c r="AK59" s="809"/>
      <c r="AL59" s="837"/>
      <c r="AM59" s="809"/>
      <c r="AN59" s="465"/>
      <c r="AO59" s="462">
        <f t="shared" si="1"/>
        <v>0</v>
      </c>
      <c r="AP59" s="3559"/>
      <c r="AQ59" s="448"/>
      <c r="AR59" s="449"/>
      <c r="AS59" s="450"/>
      <c r="AT59" s="451"/>
    </row>
    <row r="60" spans="1:46" ht="18" hidden="1" customHeight="1" thickBot="1">
      <c r="A60" s="3559"/>
      <c r="B60" s="3559"/>
      <c r="C60" s="448"/>
      <c r="D60" s="449"/>
      <c r="E60" s="450"/>
      <c r="F60" s="451"/>
      <c r="G60" s="4116"/>
      <c r="H60" s="817" t="s">
        <v>254</v>
      </c>
      <c r="I60" s="2716"/>
      <c r="J60" s="2717">
        <v>-3202</v>
      </c>
      <c r="K60" s="2579" t="s">
        <v>18</v>
      </c>
      <c r="L60" s="791"/>
      <c r="M60" s="791"/>
      <c r="N60" s="4052"/>
      <c r="O60" s="771"/>
      <c r="P60" s="809"/>
      <c r="Q60" s="2707"/>
      <c r="R60" s="809"/>
      <c r="S60" s="807"/>
      <c r="T60" s="807"/>
      <c r="U60" s="4120"/>
      <c r="V60" s="2760"/>
      <c r="W60" s="2761"/>
      <c r="X60" s="2756"/>
      <c r="Y60" s="2622"/>
      <c r="Z60" s="1458"/>
      <c r="AA60" s="1458"/>
      <c r="AB60" s="3620"/>
      <c r="AC60" s="1211"/>
      <c r="AD60" s="824"/>
      <c r="AE60" s="823"/>
      <c r="AF60" s="804"/>
      <c r="AG60" s="804"/>
      <c r="AH60" s="804"/>
      <c r="AI60" s="4052"/>
      <c r="AJ60" s="771"/>
      <c r="AK60" s="809"/>
      <c r="AL60" s="837"/>
      <c r="AM60" s="809"/>
      <c r="AN60" s="465"/>
      <c r="AO60" s="462">
        <f t="shared" si="1"/>
        <v>0</v>
      </c>
      <c r="AP60" s="3559"/>
      <c r="AQ60" s="448"/>
      <c r="AR60" s="449"/>
      <c r="AS60" s="450"/>
      <c r="AT60" s="451"/>
    </row>
    <row r="61" spans="1:46" ht="18" hidden="1" customHeight="1" thickBot="1">
      <c r="A61" s="3559"/>
      <c r="B61" s="3559"/>
      <c r="C61" s="448"/>
      <c r="D61" s="449"/>
      <c r="E61" s="450"/>
      <c r="F61" s="451"/>
      <c r="G61" s="4116"/>
      <c r="H61" s="755" t="s">
        <v>253</v>
      </c>
      <c r="I61" s="811"/>
      <c r="J61" s="805">
        <v>-3380</v>
      </c>
      <c r="K61" s="2579" t="s">
        <v>18</v>
      </c>
      <c r="L61" s="791"/>
      <c r="M61" s="791"/>
      <c r="N61" s="4052"/>
      <c r="O61" s="771"/>
      <c r="P61" s="809"/>
      <c r="Q61" s="2707"/>
      <c r="R61" s="809"/>
      <c r="S61" s="807"/>
      <c r="T61" s="807"/>
      <c r="U61" s="4120"/>
      <c r="V61" s="2760"/>
      <c r="W61" s="2761"/>
      <c r="X61" s="2756"/>
      <c r="Y61" s="2622"/>
      <c r="Z61" s="1458"/>
      <c r="AA61" s="1458"/>
      <c r="AB61" s="3620"/>
      <c r="AC61" s="1211"/>
      <c r="AD61" s="824"/>
      <c r="AE61" s="823"/>
      <c r="AF61" s="804"/>
      <c r="AG61" s="804"/>
      <c r="AH61" s="804"/>
      <c r="AI61" s="4052"/>
      <c r="AJ61" s="771"/>
      <c r="AK61" s="809"/>
      <c r="AL61" s="837"/>
      <c r="AM61" s="809"/>
      <c r="AN61" s="465"/>
      <c r="AO61" s="462">
        <f t="shared" si="1"/>
        <v>0</v>
      </c>
      <c r="AP61" s="3559"/>
      <c r="AQ61" s="448"/>
      <c r="AR61" s="449"/>
      <c r="AS61" s="450"/>
      <c r="AT61" s="451"/>
    </row>
    <row r="62" spans="1:46" ht="18" hidden="1" customHeight="1" thickBot="1">
      <c r="A62" s="3559"/>
      <c r="B62" s="3559"/>
      <c r="C62" s="448"/>
      <c r="D62" s="449"/>
      <c r="E62" s="450"/>
      <c r="F62" s="451"/>
      <c r="G62" s="4116"/>
      <c r="H62" s="817" t="s">
        <v>254</v>
      </c>
      <c r="I62" s="2716"/>
      <c r="J62" s="2717">
        <v>-3558</v>
      </c>
      <c r="K62" s="2579" t="s">
        <v>18</v>
      </c>
      <c r="L62" s="791"/>
      <c r="M62" s="791"/>
      <c r="N62" s="4052"/>
      <c r="O62" s="771"/>
      <c r="P62" s="809"/>
      <c r="Q62" s="2707"/>
      <c r="R62" s="809"/>
      <c r="S62" s="807"/>
      <c r="T62" s="807"/>
      <c r="U62" s="4120"/>
      <c r="V62" s="2760"/>
      <c r="W62" s="2761"/>
      <c r="X62" s="2756"/>
      <c r="Y62" s="2622"/>
      <c r="Z62" s="1458"/>
      <c r="AA62" s="1458"/>
      <c r="AB62" s="3620"/>
      <c r="AC62" s="1211"/>
      <c r="AD62" s="824"/>
      <c r="AE62" s="823"/>
      <c r="AF62" s="804"/>
      <c r="AG62" s="804"/>
      <c r="AH62" s="804"/>
      <c r="AI62" s="4052"/>
      <c r="AJ62" s="771"/>
      <c r="AK62" s="809"/>
      <c r="AL62" s="837"/>
      <c r="AM62" s="809"/>
      <c r="AN62" s="465"/>
      <c r="AO62" s="462">
        <f t="shared" si="1"/>
        <v>0</v>
      </c>
      <c r="AP62" s="3559"/>
      <c r="AQ62" s="448"/>
      <c r="AR62" s="449"/>
      <c r="AS62" s="450"/>
      <c r="AT62" s="451"/>
    </row>
    <row r="63" spans="1:46" ht="18" hidden="1" customHeight="1" thickBot="1">
      <c r="A63" s="3560"/>
      <c r="B63" s="3560"/>
      <c r="C63" s="454"/>
      <c r="D63" s="455"/>
      <c r="E63" s="456"/>
      <c r="F63" s="457"/>
      <c r="G63" s="4117"/>
      <c r="H63" s="755" t="s">
        <v>253</v>
      </c>
      <c r="I63" s="811"/>
      <c r="J63" s="805">
        <v>-3736</v>
      </c>
      <c r="K63" s="2579" t="s">
        <v>18</v>
      </c>
      <c r="L63" s="795"/>
      <c r="M63" s="795"/>
      <c r="N63" s="4053"/>
      <c r="O63" s="771"/>
      <c r="P63" s="809"/>
      <c r="Q63" s="2707"/>
      <c r="R63" s="809"/>
      <c r="S63" s="829"/>
      <c r="T63" s="829"/>
      <c r="U63" s="4120"/>
      <c r="V63" s="2760"/>
      <c r="W63" s="2761"/>
      <c r="X63" s="2756"/>
      <c r="Y63" s="2622"/>
      <c r="Z63" s="1506"/>
      <c r="AA63" s="1506"/>
      <c r="AB63" s="3946"/>
      <c r="AC63" s="1225"/>
      <c r="AD63" s="830"/>
      <c r="AE63" s="828"/>
      <c r="AF63" s="825"/>
      <c r="AG63" s="825"/>
      <c r="AH63" s="825"/>
      <c r="AI63" s="4053"/>
      <c r="AJ63" s="771"/>
      <c r="AK63" s="809"/>
      <c r="AL63" s="837"/>
      <c r="AM63" s="809"/>
      <c r="AN63" s="477"/>
      <c r="AO63" s="462">
        <f t="shared" si="1"/>
        <v>0</v>
      </c>
      <c r="AP63" s="3560"/>
      <c r="AQ63" s="454"/>
      <c r="AR63" s="455"/>
      <c r="AS63" s="456"/>
      <c r="AT63" s="457"/>
    </row>
    <row r="64" spans="1:46" ht="18" hidden="1" customHeight="1" thickBot="1">
      <c r="A64" s="3597" t="s">
        <v>32</v>
      </c>
      <c r="B64" s="3598"/>
      <c r="C64" s="442"/>
      <c r="D64" s="443"/>
      <c r="E64" s="444"/>
      <c r="F64" s="445"/>
      <c r="G64" s="4133"/>
      <c r="H64" s="817" t="s">
        <v>254</v>
      </c>
      <c r="I64" s="2716"/>
      <c r="J64" s="2717">
        <v>-3914</v>
      </c>
      <c r="K64" s="2579" t="s">
        <v>18</v>
      </c>
      <c r="L64" s="787"/>
      <c r="M64" s="787"/>
      <c r="N64" s="4118"/>
      <c r="O64" s="771"/>
      <c r="P64" s="809"/>
      <c r="Q64" s="2707"/>
      <c r="R64" s="809"/>
      <c r="S64" s="801"/>
      <c r="T64" s="801"/>
      <c r="U64" s="4120"/>
      <c r="V64" s="2760"/>
      <c r="W64" s="2761"/>
      <c r="X64" s="2756"/>
      <c r="Y64" s="2622"/>
      <c r="Z64" s="1449"/>
      <c r="AA64" s="1449"/>
      <c r="AB64" s="3653"/>
      <c r="AC64" s="1238"/>
      <c r="AD64" s="834"/>
      <c r="AE64" s="833"/>
      <c r="AF64" s="799"/>
      <c r="AG64" s="799"/>
      <c r="AH64" s="799"/>
      <c r="AI64" s="4118"/>
      <c r="AJ64" s="771"/>
      <c r="AK64" s="809"/>
      <c r="AL64" s="837"/>
      <c r="AM64" s="809"/>
      <c r="AN64" s="462"/>
      <c r="AO64" s="462">
        <f t="shared" si="1"/>
        <v>0</v>
      </c>
      <c r="AP64" s="3598"/>
      <c r="AQ64" s="442"/>
      <c r="AR64" s="443"/>
      <c r="AS64" s="444"/>
      <c r="AT64" s="445"/>
    </row>
    <row r="65" spans="1:46" ht="18" hidden="1" customHeight="1" thickBot="1">
      <c r="A65" s="3559"/>
      <c r="B65" s="3559"/>
      <c r="C65" s="448"/>
      <c r="D65" s="449"/>
      <c r="E65" s="450"/>
      <c r="F65" s="451"/>
      <c r="G65" s="4116"/>
      <c r="H65" s="755" t="s">
        <v>253</v>
      </c>
      <c r="I65" s="811"/>
      <c r="J65" s="805">
        <v>-4092</v>
      </c>
      <c r="K65" s="2579" t="s">
        <v>18</v>
      </c>
      <c r="L65" s="791"/>
      <c r="M65" s="791"/>
      <c r="N65" s="4052"/>
      <c r="O65" s="771"/>
      <c r="P65" s="809"/>
      <c r="Q65" s="2707"/>
      <c r="R65" s="809"/>
      <c r="S65" s="807"/>
      <c r="T65" s="807"/>
      <c r="U65" s="4120"/>
      <c r="V65" s="2760"/>
      <c r="W65" s="2761"/>
      <c r="X65" s="2756"/>
      <c r="Y65" s="2622"/>
      <c r="Z65" s="1458"/>
      <c r="AA65" s="1458"/>
      <c r="AB65" s="3620"/>
      <c r="AC65" s="1211"/>
      <c r="AD65" s="824"/>
      <c r="AE65" s="823"/>
      <c r="AF65" s="804"/>
      <c r="AG65" s="804"/>
      <c r="AH65" s="804"/>
      <c r="AI65" s="4052"/>
      <c r="AJ65" s="771"/>
      <c r="AK65" s="809"/>
      <c r="AL65" s="837"/>
      <c r="AM65" s="809"/>
      <c r="AN65" s="465"/>
      <c r="AO65" s="462">
        <f t="shared" si="1"/>
        <v>0</v>
      </c>
      <c r="AP65" s="3559"/>
      <c r="AQ65" s="448"/>
      <c r="AR65" s="449"/>
      <c r="AS65" s="450"/>
      <c r="AT65" s="451"/>
    </row>
    <row r="66" spans="1:46" ht="18" hidden="1" customHeight="1" thickBot="1">
      <c r="A66" s="3559"/>
      <c r="B66" s="3559"/>
      <c r="C66" s="448"/>
      <c r="D66" s="449"/>
      <c r="E66" s="450"/>
      <c r="F66" s="451"/>
      <c r="G66" s="4116"/>
      <c r="H66" s="817" t="s">
        <v>254</v>
      </c>
      <c r="I66" s="2716"/>
      <c r="J66" s="2717">
        <v>-4270</v>
      </c>
      <c r="K66" s="2579" t="s">
        <v>18</v>
      </c>
      <c r="L66" s="791"/>
      <c r="M66" s="791"/>
      <c r="N66" s="4052"/>
      <c r="O66" s="771"/>
      <c r="P66" s="809"/>
      <c r="Q66" s="2707"/>
      <c r="R66" s="809"/>
      <c r="S66" s="807"/>
      <c r="T66" s="807"/>
      <c r="U66" s="4120"/>
      <c r="V66" s="2760"/>
      <c r="W66" s="2761"/>
      <c r="X66" s="2756"/>
      <c r="Y66" s="2622"/>
      <c r="Z66" s="1458"/>
      <c r="AA66" s="1458"/>
      <c r="AB66" s="3620"/>
      <c r="AC66" s="1211"/>
      <c r="AD66" s="824"/>
      <c r="AE66" s="823"/>
      <c r="AF66" s="804"/>
      <c r="AG66" s="804"/>
      <c r="AH66" s="804"/>
      <c r="AI66" s="4052"/>
      <c r="AJ66" s="771"/>
      <c r="AK66" s="809"/>
      <c r="AL66" s="837"/>
      <c r="AM66" s="809"/>
      <c r="AN66" s="465"/>
      <c r="AO66" s="462">
        <f t="shared" si="1"/>
        <v>0</v>
      </c>
      <c r="AP66" s="3559"/>
      <c r="AQ66" s="448"/>
      <c r="AR66" s="449"/>
      <c r="AS66" s="450"/>
      <c r="AT66" s="451"/>
    </row>
    <row r="67" spans="1:46" ht="18" hidden="1" customHeight="1" thickBot="1">
      <c r="A67" s="3559"/>
      <c r="B67" s="3559"/>
      <c r="C67" s="448"/>
      <c r="D67" s="449"/>
      <c r="E67" s="450"/>
      <c r="F67" s="451"/>
      <c r="G67" s="4116"/>
      <c r="H67" s="755" t="s">
        <v>253</v>
      </c>
      <c r="I67" s="811"/>
      <c r="J67" s="805">
        <v>-4448</v>
      </c>
      <c r="K67" s="2579" t="s">
        <v>18</v>
      </c>
      <c r="L67" s="791"/>
      <c r="M67" s="791"/>
      <c r="N67" s="4052"/>
      <c r="O67" s="771"/>
      <c r="P67" s="809"/>
      <c r="Q67" s="2707"/>
      <c r="R67" s="809"/>
      <c r="S67" s="807"/>
      <c r="T67" s="807"/>
      <c r="U67" s="4120"/>
      <c r="V67" s="2760"/>
      <c r="W67" s="2761"/>
      <c r="X67" s="2756"/>
      <c r="Y67" s="2622"/>
      <c r="Z67" s="1458"/>
      <c r="AA67" s="1458"/>
      <c r="AB67" s="3620"/>
      <c r="AC67" s="1211"/>
      <c r="AD67" s="824"/>
      <c r="AE67" s="823"/>
      <c r="AF67" s="804"/>
      <c r="AG67" s="804"/>
      <c r="AH67" s="804"/>
      <c r="AI67" s="4052"/>
      <c r="AJ67" s="771"/>
      <c r="AK67" s="809"/>
      <c r="AL67" s="837"/>
      <c r="AM67" s="809"/>
      <c r="AN67" s="465"/>
      <c r="AO67" s="462">
        <f t="shared" si="1"/>
        <v>0</v>
      </c>
      <c r="AP67" s="3559"/>
      <c r="AQ67" s="448"/>
      <c r="AR67" s="449"/>
      <c r="AS67" s="450"/>
      <c r="AT67" s="451"/>
    </row>
    <row r="68" spans="1:46" ht="18" hidden="1" customHeight="1" thickBot="1">
      <c r="A68" s="3559"/>
      <c r="B68" s="3559"/>
      <c r="C68" s="448"/>
      <c r="D68" s="449"/>
      <c r="E68" s="450"/>
      <c r="F68" s="451"/>
      <c r="G68" s="4116"/>
      <c r="H68" s="817" t="s">
        <v>254</v>
      </c>
      <c r="I68" s="2716"/>
      <c r="J68" s="2717">
        <v>-4626</v>
      </c>
      <c r="K68" s="2579" t="s">
        <v>18</v>
      </c>
      <c r="L68" s="791"/>
      <c r="M68" s="791"/>
      <c r="N68" s="4052"/>
      <c r="O68" s="771"/>
      <c r="P68" s="809"/>
      <c r="Q68" s="2707"/>
      <c r="R68" s="809"/>
      <c r="S68" s="807"/>
      <c r="T68" s="807"/>
      <c r="U68" s="4120"/>
      <c r="V68" s="2760"/>
      <c r="W68" s="2761"/>
      <c r="X68" s="2756"/>
      <c r="Y68" s="2622"/>
      <c r="Z68" s="1458"/>
      <c r="AA68" s="1458"/>
      <c r="AB68" s="3620"/>
      <c r="AC68" s="1211"/>
      <c r="AD68" s="824"/>
      <c r="AE68" s="823"/>
      <c r="AF68" s="804"/>
      <c r="AG68" s="804"/>
      <c r="AH68" s="804"/>
      <c r="AI68" s="4052"/>
      <c r="AJ68" s="771"/>
      <c r="AK68" s="809"/>
      <c r="AL68" s="837"/>
      <c r="AM68" s="809"/>
      <c r="AN68" s="465"/>
      <c r="AO68" s="462">
        <f t="shared" si="1"/>
        <v>0</v>
      </c>
      <c r="AP68" s="3559"/>
      <c r="AQ68" s="448"/>
      <c r="AR68" s="449"/>
      <c r="AS68" s="450"/>
      <c r="AT68" s="451"/>
    </row>
    <row r="69" spans="1:46" ht="18" hidden="1" customHeight="1" thickBot="1">
      <c r="A69" s="3559"/>
      <c r="B69" s="3559"/>
      <c r="C69" s="448"/>
      <c r="D69" s="449"/>
      <c r="E69" s="450"/>
      <c r="F69" s="451"/>
      <c r="G69" s="4116"/>
      <c r="H69" s="755" t="s">
        <v>253</v>
      </c>
      <c r="I69" s="811"/>
      <c r="J69" s="805">
        <v>-4804</v>
      </c>
      <c r="K69" s="2579" t="s">
        <v>18</v>
      </c>
      <c r="L69" s="791"/>
      <c r="M69" s="791"/>
      <c r="N69" s="4052"/>
      <c r="O69" s="771"/>
      <c r="P69" s="809"/>
      <c r="Q69" s="2707"/>
      <c r="R69" s="809"/>
      <c r="S69" s="807"/>
      <c r="T69" s="807"/>
      <c r="U69" s="4120"/>
      <c r="V69" s="2760"/>
      <c r="W69" s="2761"/>
      <c r="X69" s="2756"/>
      <c r="Y69" s="2622"/>
      <c r="Z69" s="1458"/>
      <c r="AA69" s="1458"/>
      <c r="AB69" s="3620"/>
      <c r="AC69" s="1211"/>
      <c r="AD69" s="824"/>
      <c r="AE69" s="823"/>
      <c r="AF69" s="804"/>
      <c r="AG69" s="804"/>
      <c r="AH69" s="804"/>
      <c r="AI69" s="4052"/>
      <c r="AJ69" s="771"/>
      <c r="AK69" s="809"/>
      <c r="AL69" s="837"/>
      <c r="AM69" s="809"/>
      <c r="AN69" s="465"/>
      <c r="AO69" s="462">
        <f t="shared" si="1"/>
        <v>0</v>
      </c>
      <c r="AP69" s="3559"/>
      <c r="AQ69" s="448"/>
      <c r="AR69" s="449"/>
      <c r="AS69" s="450"/>
      <c r="AT69" s="451"/>
    </row>
    <row r="70" spans="1:46" ht="18" hidden="1" customHeight="1" thickBot="1">
      <c r="A70" s="3559"/>
      <c r="B70" s="3559"/>
      <c r="C70" s="448"/>
      <c r="D70" s="449"/>
      <c r="E70" s="450"/>
      <c r="F70" s="451"/>
      <c r="G70" s="4116"/>
      <c r="H70" s="817" t="s">
        <v>254</v>
      </c>
      <c r="I70" s="2716"/>
      <c r="J70" s="2717">
        <v>-4982</v>
      </c>
      <c r="K70" s="2579" t="s">
        <v>18</v>
      </c>
      <c r="L70" s="791"/>
      <c r="M70" s="791"/>
      <c r="N70" s="4052"/>
      <c r="O70" s="771"/>
      <c r="P70" s="809"/>
      <c r="Q70" s="2707"/>
      <c r="R70" s="809"/>
      <c r="S70" s="807"/>
      <c r="T70" s="807"/>
      <c r="U70" s="4120"/>
      <c r="V70" s="2760"/>
      <c r="W70" s="2761"/>
      <c r="X70" s="2756"/>
      <c r="Y70" s="2622"/>
      <c r="Z70" s="1458"/>
      <c r="AA70" s="1458"/>
      <c r="AB70" s="3620"/>
      <c r="AC70" s="1211"/>
      <c r="AD70" s="824"/>
      <c r="AE70" s="823"/>
      <c r="AF70" s="804"/>
      <c r="AG70" s="804"/>
      <c r="AH70" s="804"/>
      <c r="AI70" s="4052"/>
      <c r="AJ70" s="771"/>
      <c r="AK70" s="809"/>
      <c r="AL70" s="837"/>
      <c r="AM70" s="809"/>
      <c r="AN70" s="465"/>
      <c r="AO70" s="462">
        <f t="shared" si="1"/>
        <v>0</v>
      </c>
      <c r="AP70" s="3559"/>
      <c r="AQ70" s="448"/>
      <c r="AR70" s="449"/>
      <c r="AS70" s="450"/>
      <c r="AT70" s="451"/>
    </row>
    <row r="71" spans="1:46" ht="18" hidden="1" customHeight="1" thickBot="1">
      <c r="A71" s="3559"/>
      <c r="B71" s="3559"/>
      <c r="C71" s="448"/>
      <c r="D71" s="449"/>
      <c r="E71" s="450"/>
      <c r="F71" s="451"/>
      <c r="G71" s="4116"/>
      <c r="H71" s="755" t="s">
        <v>253</v>
      </c>
      <c r="I71" s="811"/>
      <c r="J71" s="805">
        <v>-5160</v>
      </c>
      <c r="K71" s="2579" t="s">
        <v>18</v>
      </c>
      <c r="L71" s="791"/>
      <c r="M71" s="791"/>
      <c r="N71" s="4052"/>
      <c r="O71" s="771"/>
      <c r="P71" s="809"/>
      <c r="Q71" s="2707"/>
      <c r="R71" s="809"/>
      <c r="S71" s="807"/>
      <c r="T71" s="807"/>
      <c r="U71" s="4120"/>
      <c r="V71" s="2760"/>
      <c r="W71" s="2761"/>
      <c r="X71" s="2756"/>
      <c r="Y71" s="2622"/>
      <c r="Z71" s="1458"/>
      <c r="AA71" s="1458"/>
      <c r="AB71" s="3620"/>
      <c r="AC71" s="1211"/>
      <c r="AD71" s="824"/>
      <c r="AE71" s="823"/>
      <c r="AF71" s="804"/>
      <c r="AG71" s="804"/>
      <c r="AH71" s="804"/>
      <c r="AI71" s="4052"/>
      <c r="AJ71" s="771"/>
      <c r="AK71" s="809"/>
      <c r="AL71" s="837"/>
      <c r="AM71" s="809"/>
      <c r="AN71" s="465"/>
      <c r="AO71" s="462">
        <f t="shared" si="1"/>
        <v>0</v>
      </c>
      <c r="AP71" s="3559"/>
      <c r="AQ71" s="448"/>
      <c r="AR71" s="449"/>
      <c r="AS71" s="450"/>
      <c r="AT71" s="451"/>
    </row>
    <row r="72" spans="1:46" ht="18" hidden="1" customHeight="1" thickBot="1">
      <c r="A72" s="3559"/>
      <c r="B72" s="3559"/>
      <c r="C72" s="448"/>
      <c r="D72" s="449"/>
      <c r="E72" s="450"/>
      <c r="F72" s="451"/>
      <c r="G72" s="4116"/>
      <c r="H72" s="817" t="s">
        <v>254</v>
      </c>
      <c r="I72" s="2716"/>
      <c r="J72" s="2717">
        <v>-5338</v>
      </c>
      <c r="K72" s="2579" t="s">
        <v>18</v>
      </c>
      <c r="L72" s="791"/>
      <c r="M72" s="791"/>
      <c r="N72" s="4052"/>
      <c r="O72" s="771"/>
      <c r="P72" s="809"/>
      <c r="Q72" s="2707"/>
      <c r="R72" s="809"/>
      <c r="S72" s="807"/>
      <c r="T72" s="807"/>
      <c r="U72" s="4120"/>
      <c r="V72" s="2760"/>
      <c r="W72" s="2761"/>
      <c r="X72" s="2756"/>
      <c r="Y72" s="2622"/>
      <c r="Z72" s="1458"/>
      <c r="AA72" s="1458"/>
      <c r="AB72" s="3620"/>
      <c r="AC72" s="1211"/>
      <c r="AD72" s="824"/>
      <c r="AE72" s="823"/>
      <c r="AF72" s="804"/>
      <c r="AG72" s="804"/>
      <c r="AH72" s="804"/>
      <c r="AI72" s="4052"/>
      <c r="AJ72" s="771"/>
      <c r="AK72" s="809"/>
      <c r="AL72" s="837"/>
      <c r="AM72" s="809"/>
      <c r="AN72" s="465"/>
      <c r="AO72" s="462">
        <f t="shared" si="1"/>
        <v>0</v>
      </c>
      <c r="AP72" s="3559"/>
      <c r="AQ72" s="448"/>
      <c r="AR72" s="449"/>
      <c r="AS72" s="450"/>
      <c r="AT72" s="451"/>
    </row>
    <row r="73" spans="1:46" ht="18" hidden="1" customHeight="1" thickBot="1">
      <c r="A73" s="3559"/>
      <c r="B73" s="3559"/>
      <c r="C73" s="448"/>
      <c r="D73" s="449"/>
      <c r="E73" s="450"/>
      <c r="F73" s="451"/>
      <c r="G73" s="4116"/>
      <c r="H73" s="755" t="s">
        <v>253</v>
      </c>
      <c r="I73" s="811"/>
      <c r="J73" s="805">
        <v>-5516</v>
      </c>
      <c r="K73" s="2579" t="s">
        <v>18</v>
      </c>
      <c r="L73" s="791"/>
      <c r="M73" s="791"/>
      <c r="N73" s="4052"/>
      <c r="O73" s="771"/>
      <c r="P73" s="809"/>
      <c r="Q73" s="2707"/>
      <c r="R73" s="809"/>
      <c r="S73" s="807"/>
      <c r="T73" s="807"/>
      <c r="U73" s="4120"/>
      <c r="V73" s="2760"/>
      <c r="W73" s="2761"/>
      <c r="X73" s="2756"/>
      <c r="Y73" s="2622"/>
      <c r="Z73" s="1458"/>
      <c r="AA73" s="1458"/>
      <c r="AB73" s="3620"/>
      <c r="AC73" s="1211"/>
      <c r="AD73" s="824"/>
      <c r="AE73" s="823"/>
      <c r="AF73" s="804"/>
      <c r="AG73" s="804"/>
      <c r="AH73" s="804"/>
      <c r="AI73" s="4052"/>
      <c r="AJ73" s="771"/>
      <c r="AK73" s="809"/>
      <c r="AL73" s="837"/>
      <c r="AM73" s="809"/>
      <c r="AN73" s="465"/>
      <c r="AO73" s="462">
        <f t="shared" si="1"/>
        <v>0</v>
      </c>
      <c r="AP73" s="3559"/>
      <c r="AQ73" s="448"/>
      <c r="AR73" s="449"/>
      <c r="AS73" s="450"/>
      <c r="AT73" s="451"/>
    </row>
    <row r="74" spans="1:46" ht="18" hidden="1" customHeight="1" thickBot="1">
      <c r="A74" s="3559"/>
      <c r="B74" s="3559"/>
      <c r="C74" s="448"/>
      <c r="D74" s="449"/>
      <c r="E74" s="450"/>
      <c r="F74" s="451"/>
      <c r="G74" s="4116"/>
      <c r="H74" s="817" t="s">
        <v>254</v>
      </c>
      <c r="I74" s="2716"/>
      <c r="J74" s="2717">
        <v>-5694</v>
      </c>
      <c r="K74" s="2579" t="s">
        <v>18</v>
      </c>
      <c r="L74" s="791"/>
      <c r="M74" s="791"/>
      <c r="N74" s="4052"/>
      <c r="O74" s="771"/>
      <c r="P74" s="809"/>
      <c r="Q74" s="2707"/>
      <c r="R74" s="809"/>
      <c r="S74" s="807"/>
      <c r="T74" s="807"/>
      <c r="U74" s="4120"/>
      <c r="V74" s="2760"/>
      <c r="W74" s="2761"/>
      <c r="X74" s="2756"/>
      <c r="Y74" s="2622"/>
      <c r="Z74" s="1458"/>
      <c r="AA74" s="1458"/>
      <c r="AB74" s="3620"/>
      <c r="AC74" s="1211"/>
      <c r="AD74" s="824"/>
      <c r="AE74" s="823"/>
      <c r="AF74" s="804"/>
      <c r="AG74" s="804"/>
      <c r="AH74" s="804"/>
      <c r="AI74" s="4052"/>
      <c r="AJ74" s="771"/>
      <c r="AK74" s="809"/>
      <c r="AL74" s="837"/>
      <c r="AM74" s="809"/>
      <c r="AN74" s="465"/>
      <c r="AO74" s="462">
        <f t="shared" si="1"/>
        <v>0</v>
      </c>
      <c r="AP74" s="3559"/>
      <c r="AQ74" s="448"/>
      <c r="AR74" s="449"/>
      <c r="AS74" s="450"/>
      <c r="AT74" s="451"/>
    </row>
    <row r="75" spans="1:46" ht="18" hidden="1" customHeight="1" thickBot="1">
      <c r="A75" s="3559"/>
      <c r="B75" s="3559"/>
      <c r="C75" s="448"/>
      <c r="D75" s="449"/>
      <c r="E75" s="450"/>
      <c r="F75" s="451"/>
      <c r="G75" s="4116"/>
      <c r="H75" s="755" t="s">
        <v>253</v>
      </c>
      <c r="I75" s="811"/>
      <c r="J75" s="805">
        <v>-5872</v>
      </c>
      <c r="K75" s="2579" t="s">
        <v>18</v>
      </c>
      <c r="L75" s="791"/>
      <c r="M75" s="791"/>
      <c r="N75" s="4052"/>
      <c r="O75" s="771"/>
      <c r="P75" s="809"/>
      <c r="Q75" s="2707"/>
      <c r="R75" s="809"/>
      <c r="S75" s="807"/>
      <c r="T75" s="807"/>
      <c r="U75" s="4120"/>
      <c r="V75" s="2760"/>
      <c r="W75" s="2761"/>
      <c r="X75" s="2756"/>
      <c r="Y75" s="2622"/>
      <c r="Z75" s="1458"/>
      <c r="AA75" s="1458"/>
      <c r="AB75" s="3620"/>
      <c r="AC75" s="1211"/>
      <c r="AD75" s="824"/>
      <c r="AE75" s="823"/>
      <c r="AF75" s="804"/>
      <c r="AG75" s="804"/>
      <c r="AH75" s="804"/>
      <c r="AI75" s="4052"/>
      <c r="AJ75" s="771"/>
      <c r="AK75" s="809"/>
      <c r="AL75" s="837"/>
      <c r="AM75" s="809"/>
      <c r="AN75" s="465"/>
      <c r="AO75" s="462">
        <f t="shared" si="1"/>
        <v>0</v>
      </c>
      <c r="AP75" s="3559"/>
      <c r="AQ75" s="448"/>
      <c r="AR75" s="449"/>
      <c r="AS75" s="450"/>
      <c r="AT75" s="451"/>
    </row>
    <row r="76" spans="1:46" ht="18" hidden="1" customHeight="1" thickBot="1">
      <c r="A76" s="3559"/>
      <c r="B76" s="3559"/>
      <c r="C76" s="448"/>
      <c r="D76" s="449"/>
      <c r="E76" s="450"/>
      <c r="F76" s="451"/>
      <c r="G76" s="4116"/>
      <c r="H76" s="817" t="s">
        <v>254</v>
      </c>
      <c r="I76" s="2716"/>
      <c r="J76" s="2717">
        <v>-6050</v>
      </c>
      <c r="K76" s="2579" t="s">
        <v>18</v>
      </c>
      <c r="L76" s="791"/>
      <c r="M76" s="791"/>
      <c r="N76" s="4052"/>
      <c r="O76" s="771"/>
      <c r="P76" s="809"/>
      <c r="Q76" s="2707"/>
      <c r="R76" s="809"/>
      <c r="S76" s="807"/>
      <c r="T76" s="807"/>
      <c r="U76" s="4120"/>
      <c r="V76" s="2760"/>
      <c r="W76" s="2761"/>
      <c r="X76" s="2756"/>
      <c r="Y76" s="2622"/>
      <c r="Z76" s="1458"/>
      <c r="AA76" s="1458"/>
      <c r="AB76" s="3620"/>
      <c r="AC76" s="1211"/>
      <c r="AD76" s="824"/>
      <c r="AE76" s="823"/>
      <c r="AF76" s="804"/>
      <c r="AG76" s="804"/>
      <c r="AH76" s="804"/>
      <c r="AI76" s="4052"/>
      <c r="AJ76" s="771"/>
      <c r="AK76" s="809"/>
      <c r="AL76" s="837"/>
      <c r="AM76" s="809"/>
      <c r="AN76" s="465"/>
      <c r="AO76" s="462">
        <f t="shared" si="1"/>
        <v>0</v>
      </c>
      <c r="AP76" s="3559"/>
      <c r="AQ76" s="448"/>
      <c r="AR76" s="449"/>
      <c r="AS76" s="450"/>
      <c r="AT76" s="451"/>
    </row>
    <row r="77" spans="1:46" ht="18" hidden="1" customHeight="1" thickBot="1">
      <c r="A77" s="3559"/>
      <c r="B77" s="3559"/>
      <c r="C77" s="448"/>
      <c r="D77" s="449"/>
      <c r="E77" s="450"/>
      <c r="F77" s="451"/>
      <c r="G77" s="4116"/>
      <c r="H77" s="755" t="s">
        <v>253</v>
      </c>
      <c r="I77" s="811"/>
      <c r="J77" s="805">
        <v>-6228</v>
      </c>
      <c r="K77" s="2579" t="s">
        <v>18</v>
      </c>
      <c r="L77" s="791"/>
      <c r="M77" s="791"/>
      <c r="N77" s="4052"/>
      <c r="O77" s="771"/>
      <c r="P77" s="809"/>
      <c r="Q77" s="2707"/>
      <c r="R77" s="809"/>
      <c r="S77" s="807"/>
      <c r="T77" s="807"/>
      <c r="U77" s="4120"/>
      <c r="V77" s="2760"/>
      <c r="W77" s="2761"/>
      <c r="X77" s="2756"/>
      <c r="Y77" s="2622"/>
      <c r="Z77" s="1458"/>
      <c r="AA77" s="1458"/>
      <c r="AB77" s="3620"/>
      <c r="AC77" s="1211"/>
      <c r="AD77" s="824"/>
      <c r="AE77" s="823"/>
      <c r="AF77" s="804"/>
      <c r="AG77" s="804"/>
      <c r="AH77" s="804"/>
      <c r="AI77" s="4052"/>
      <c r="AJ77" s="771"/>
      <c r="AK77" s="809"/>
      <c r="AL77" s="837"/>
      <c r="AM77" s="809"/>
      <c r="AN77" s="465"/>
      <c r="AO77" s="462">
        <f t="shared" si="1"/>
        <v>0</v>
      </c>
      <c r="AP77" s="3559"/>
      <c r="AQ77" s="448"/>
      <c r="AR77" s="449"/>
      <c r="AS77" s="450"/>
      <c r="AT77" s="451"/>
    </row>
    <row r="78" spans="1:46" ht="18" hidden="1" customHeight="1" thickBot="1">
      <c r="A78" s="3560"/>
      <c r="B78" s="3560"/>
      <c r="C78" s="454"/>
      <c r="D78" s="455"/>
      <c r="E78" s="456"/>
      <c r="F78" s="457"/>
      <c r="G78" s="4117"/>
      <c r="H78" s="817" t="s">
        <v>254</v>
      </c>
      <c r="I78" s="2716"/>
      <c r="J78" s="2717">
        <v>-6406</v>
      </c>
      <c r="K78" s="2579" t="s">
        <v>18</v>
      </c>
      <c r="L78" s="795"/>
      <c r="M78" s="795"/>
      <c r="N78" s="4053"/>
      <c r="O78" s="771"/>
      <c r="P78" s="809"/>
      <c r="Q78" s="2707"/>
      <c r="R78" s="809"/>
      <c r="S78" s="829"/>
      <c r="T78" s="829"/>
      <c r="U78" s="4120"/>
      <c r="V78" s="2760"/>
      <c r="W78" s="2761"/>
      <c r="X78" s="2756"/>
      <c r="Y78" s="2622"/>
      <c r="Z78" s="1506"/>
      <c r="AA78" s="1506"/>
      <c r="AB78" s="3946"/>
      <c r="AC78" s="1225"/>
      <c r="AD78" s="830"/>
      <c r="AE78" s="828"/>
      <c r="AF78" s="825"/>
      <c r="AG78" s="825"/>
      <c r="AH78" s="825"/>
      <c r="AI78" s="4053"/>
      <c r="AJ78" s="771"/>
      <c r="AK78" s="809"/>
      <c r="AL78" s="837"/>
      <c r="AM78" s="809"/>
      <c r="AN78" s="477"/>
      <c r="AO78" s="462">
        <f t="shared" si="1"/>
        <v>0</v>
      </c>
      <c r="AP78" s="3560"/>
      <c r="AQ78" s="454"/>
      <c r="AR78" s="455"/>
      <c r="AS78" s="456"/>
      <c r="AT78" s="457"/>
    </row>
    <row r="79" spans="1:46" ht="18" hidden="1" customHeight="1" thickBot="1">
      <c r="A79" s="3597" t="s">
        <v>33</v>
      </c>
      <c r="B79" s="3598"/>
      <c r="C79" s="442"/>
      <c r="D79" s="443"/>
      <c r="E79" s="444"/>
      <c r="F79" s="445"/>
      <c r="G79" s="4133"/>
      <c r="H79" s="755" t="s">
        <v>253</v>
      </c>
      <c r="I79" s="811"/>
      <c r="J79" s="805">
        <v>-6584</v>
      </c>
      <c r="K79" s="2579" t="s">
        <v>18</v>
      </c>
      <c r="L79" s="787"/>
      <c r="M79" s="787"/>
      <c r="N79" s="4118"/>
      <c r="O79" s="771"/>
      <c r="P79" s="809"/>
      <c r="Q79" s="2707"/>
      <c r="R79" s="809"/>
      <c r="S79" s="801"/>
      <c r="T79" s="801"/>
      <c r="U79" s="4120"/>
      <c r="V79" s="2760"/>
      <c r="W79" s="2761"/>
      <c r="X79" s="2756"/>
      <c r="Y79" s="2622"/>
      <c r="Z79" s="1449"/>
      <c r="AA79" s="1449"/>
      <c r="AB79" s="3653"/>
      <c r="AC79" s="1238"/>
      <c r="AD79" s="834"/>
      <c r="AE79" s="833"/>
      <c r="AF79" s="799"/>
      <c r="AG79" s="799"/>
      <c r="AH79" s="799"/>
      <c r="AI79" s="4118"/>
      <c r="AJ79" s="771"/>
      <c r="AK79" s="809"/>
      <c r="AL79" s="837"/>
      <c r="AM79" s="809"/>
      <c r="AN79" s="462"/>
      <c r="AO79" s="462">
        <f t="shared" si="1"/>
        <v>0</v>
      </c>
      <c r="AP79" s="3598"/>
      <c r="AQ79" s="442"/>
      <c r="AR79" s="443"/>
      <c r="AS79" s="444"/>
      <c r="AT79" s="445"/>
    </row>
    <row r="80" spans="1:46" ht="18" hidden="1" customHeight="1" thickBot="1">
      <c r="A80" s="3559"/>
      <c r="B80" s="3559"/>
      <c r="C80" s="448"/>
      <c r="D80" s="449"/>
      <c r="E80" s="450"/>
      <c r="F80" s="451"/>
      <c r="G80" s="4116"/>
      <c r="H80" s="817" t="s">
        <v>254</v>
      </c>
      <c r="I80" s="2716"/>
      <c r="J80" s="2717">
        <v>-6762</v>
      </c>
      <c r="K80" s="2579" t="s">
        <v>18</v>
      </c>
      <c r="L80" s="791"/>
      <c r="M80" s="791"/>
      <c r="N80" s="4052"/>
      <c r="O80" s="771"/>
      <c r="P80" s="809"/>
      <c r="Q80" s="2707"/>
      <c r="R80" s="809"/>
      <c r="S80" s="807"/>
      <c r="T80" s="807"/>
      <c r="U80" s="4120"/>
      <c r="V80" s="2760"/>
      <c r="W80" s="2761"/>
      <c r="X80" s="2756"/>
      <c r="Y80" s="2622"/>
      <c r="Z80" s="1458"/>
      <c r="AA80" s="1458"/>
      <c r="AB80" s="3620"/>
      <c r="AC80" s="1211"/>
      <c r="AD80" s="824"/>
      <c r="AE80" s="823"/>
      <c r="AF80" s="804"/>
      <c r="AG80" s="804"/>
      <c r="AH80" s="804"/>
      <c r="AI80" s="4052"/>
      <c r="AJ80" s="771"/>
      <c r="AK80" s="809"/>
      <c r="AL80" s="837"/>
      <c r="AM80" s="809"/>
      <c r="AN80" s="465"/>
      <c r="AO80" s="462">
        <f t="shared" si="1"/>
        <v>0</v>
      </c>
      <c r="AP80" s="3559"/>
      <c r="AQ80" s="448"/>
      <c r="AR80" s="449"/>
      <c r="AS80" s="450"/>
      <c r="AT80" s="451"/>
    </row>
    <row r="81" spans="1:46" ht="18" hidden="1" customHeight="1" thickBot="1">
      <c r="A81" s="3559"/>
      <c r="B81" s="3559"/>
      <c r="C81" s="448"/>
      <c r="D81" s="449"/>
      <c r="E81" s="450"/>
      <c r="F81" s="451"/>
      <c r="G81" s="4116"/>
      <c r="H81" s="755" t="s">
        <v>253</v>
      </c>
      <c r="I81" s="811"/>
      <c r="J81" s="805">
        <v>-6940</v>
      </c>
      <c r="K81" s="2579" t="s">
        <v>18</v>
      </c>
      <c r="L81" s="791"/>
      <c r="M81" s="791"/>
      <c r="N81" s="4052"/>
      <c r="O81" s="771"/>
      <c r="P81" s="809"/>
      <c r="Q81" s="2707"/>
      <c r="R81" s="809"/>
      <c r="S81" s="807"/>
      <c r="T81" s="807"/>
      <c r="U81" s="4120"/>
      <c r="V81" s="2760"/>
      <c r="W81" s="2761"/>
      <c r="X81" s="2756"/>
      <c r="Y81" s="2622"/>
      <c r="Z81" s="1458"/>
      <c r="AA81" s="1458"/>
      <c r="AB81" s="3620"/>
      <c r="AC81" s="1211"/>
      <c r="AD81" s="824"/>
      <c r="AE81" s="823"/>
      <c r="AF81" s="804"/>
      <c r="AG81" s="804"/>
      <c r="AH81" s="804"/>
      <c r="AI81" s="4052"/>
      <c r="AJ81" s="771"/>
      <c r="AK81" s="809"/>
      <c r="AL81" s="837"/>
      <c r="AM81" s="809"/>
      <c r="AN81" s="465"/>
      <c r="AO81" s="462">
        <f t="shared" si="1"/>
        <v>0</v>
      </c>
      <c r="AP81" s="3559"/>
      <c r="AQ81" s="448"/>
      <c r="AR81" s="449"/>
      <c r="AS81" s="450"/>
      <c r="AT81" s="451"/>
    </row>
    <row r="82" spans="1:46" ht="18" hidden="1" customHeight="1" thickBot="1">
      <c r="A82" s="3559"/>
      <c r="B82" s="3559"/>
      <c r="C82" s="448"/>
      <c r="D82" s="449"/>
      <c r="E82" s="450"/>
      <c r="F82" s="451"/>
      <c r="G82" s="4116"/>
      <c r="H82" s="817" t="s">
        <v>254</v>
      </c>
      <c r="I82" s="2716"/>
      <c r="J82" s="2717">
        <v>-7118</v>
      </c>
      <c r="K82" s="2579" t="s">
        <v>18</v>
      </c>
      <c r="L82" s="791"/>
      <c r="M82" s="791"/>
      <c r="N82" s="4052"/>
      <c r="O82" s="771"/>
      <c r="P82" s="809"/>
      <c r="Q82" s="2707"/>
      <c r="R82" s="809"/>
      <c r="S82" s="807"/>
      <c r="T82" s="807"/>
      <c r="U82" s="4120"/>
      <c r="V82" s="2760"/>
      <c r="W82" s="2761"/>
      <c r="X82" s="2756"/>
      <c r="Y82" s="2622"/>
      <c r="Z82" s="1458"/>
      <c r="AA82" s="1458"/>
      <c r="AB82" s="3620"/>
      <c r="AC82" s="1211"/>
      <c r="AD82" s="824"/>
      <c r="AE82" s="823"/>
      <c r="AF82" s="804"/>
      <c r="AG82" s="804"/>
      <c r="AH82" s="804"/>
      <c r="AI82" s="4052"/>
      <c r="AJ82" s="771"/>
      <c r="AK82" s="809"/>
      <c r="AL82" s="837"/>
      <c r="AM82" s="809"/>
      <c r="AN82" s="465"/>
      <c r="AO82" s="462">
        <f t="shared" si="1"/>
        <v>0</v>
      </c>
      <c r="AP82" s="3559"/>
      <c r="AQ82" s="448"/>
      <c r="AR82" s="449"/>
      <c r="AS82" s="450"/>
      <c r="AT82" s="451"/>
    </row>
    <row r="83" spans="1:46" ht="18" hidden="1" customHeight="1" thickBot="1">
      <c r="A83" s="3559"/>
      <c r="B83" s="3559"/>
      <c r="C83" s="448"/>
      <c r="D83" s="449"/>
      <c r="E83" s="450"/>
      <c r="F83" s="451"/>
      <c r="G83" s="4116"/>
      <c r="H83" s="755" t="s">
        <v>253</v>
      </c>
      <c r="I83" s="811"/>
      <c r="J83" s="805">
        <v>-7296</v>
      </c>
      <c r="K83" s="2579" t="s">
        <v>18</v>
      </c>
      <c r="L83" s="791"/>
      <c r="M83" s="791"/>
      <c r="N83" s="4052"/>
      <c r="O83" s="771"/>
      <c r="P83" s="809"/>
      <c r="Q83" s="2707"/>
      <c r="R83" s="809"/>
      <c r="S83" s="807"/>
      <c r="T83" s="807"/>
      <c r="U83" s="4120"/>
      <c r="V83" s="2760"/>
      <c r="W83" s="2761"/>
      <c r="X83" s="2756"/>
      <c r="Y83" s="2622"/>
      <c r="Z83" s="1458"/>
      <c r="AA83" s="1458"/>
      <c r="AB83" s="3620"/>
      <c r="AC83" s="1211"/>
      <c r="AD83" s="824"/>
      <c r="AE83" s="823"/>
      <c r="AF83" s="804"/>
      <c r="AG83" s="804"/>
      <c r="AH83" s="804"/>
      <c r="AI83" s="4052"/>
      <c r="AJ83" s="771"/>
      <c r="AK83" s="809"/>
      <c r="AL83" s="837"/>
      <c r="AM83" s="809"/>
      <c r="AN83" s="465"/>
      <c r="AO83" s="462">
        <f t="shared" si="1"/>
        <v>0</v>
      </c>
      <c r="AP83" s="3559"/>
      <c r="AQ83" s="448"/>
      <c r="AR83" s="449"/>
      <c r="AS83" s="450"/>
      <c r="AT83" s="451"/>
    </row>
    <row r="84" spans="1:46" ht="18" hidden="1" customHeight="1" thickBot="1">
      <c r="A84" s="3559"/>
      <c r="B84" s="3559"/>
      <c r="C84" s="448"/>
      <c r="D84" s="449"/>
      <c r="E84" s="450"/>
      <c r="F84" s="451"/>
      <c r="G84" s="4116"/>
      <c r="H84" s="817" t="s">
        <v>254</v>
      </c>
      <c r="I84" s="2716"/>
      <c r="J84" s="2717">
        <v>-7474</v>
      </c>
      <c r="K84" s="2579" t="s">
        <v>18</v>
      </c>
      <c r="L84" s="791"/>
      <c r="M84" s="791"/>
      <c r="N84" s="4052"/>
      <c r="O84" s="771"/>
      <c r="P84" s="809"/>
      <c r="Q84" s="2707"/>
      <c r="R84" s="809"/>
      <c r="S84" s="807"/>
      <c r="T84" s="807"/>
      <c r="U84" s="4120"/>
      <c r="V84" s="2760"/>
      <c r="W84" s="2761"/>
      <c r="X84" s="2756"/>
      <c r="Y84" s="2622"/>
      <c r="Z84" s="1458"/>
      <c r="AA84" s="1458"/>
      <c r="AB84" s="3620"/>
      <c r="AC84" s="1211"/>
      <c r="AD84" s="824"/>
      <c r="AE84" s="823"/>
      <c r="AF84" s="804"/>
      <c r="AG84" s="804"/>
      <c r="AH84" s="804"/>
      <c r="AI84" s="4052"/>
      <c r="AJ84" s="771"/>
      <c r="AK84" s="809"/>
      <c r="AL84" s="837"/>
      <c r="AM84" s="809"/>
      <c r="AN84" s="465"/>
      <c r="AO84" s="462">
        <f t="shared" si="1"/>
        <v>0</v>
      </c>
      <c r="AP84" s="3559"/>
      <c r="AQ84" s="448"/>
      <c r="AR84" s="449"/>
      <c r="AS84" s="450"/>
      <c r="AT84" s="451"/>
    </row>
    <row r="85" spans="1:46" ht="18" hidden="1" customHeight="1" thickBot="1">
      <c r="A85" s="3559"/>
      <c r="B85" s="3559"/>
      <c r="C85" s="448"/>
      <c r="D85" s="449"/>
      <c r="E85" s="450"/>
      <c r="F85" s="451"/>
      <c r="G85" s="4116"/>
      <c r="H85" s="755" t="s">
        <v>253</v>
      </c>
      <c r="I85" s="811"/>
      <c r="J85" s="805">
        <v>-7652</v>
      </c>
      <c r="K85" s="2579" t="s">
        <v>18</v>
      </c>
      <c r="L85" s="791"/>
      <c r="M85" s="791"/>
      <c r="N85" s="4052"/>
      <c r="O85" s="771"/>
      <c r="P85" s="809"/>
      <c r="Q85" s="2707"/>
      <c r="R85" s="809"/>
      <c r="S85" s="807"/>
      <c r="T85" s="807"/>
      <c r="U85" s="4120"/>
      <c r="V85" s="2760"/>
      <c r="W85" s="2761"/>
      <c r="X85" s="2756"/>
      <c r="Y85" s="2622"/>
      <c r="Z85" s="1458"/>
      <c r="AA85" s="1458"/>
      <c r="AB85" s="3620"/>
      <c r="AC85" s="1211"/>
      <c r="AD85" s="824"/>
      <c r="AE85" s="823"/>
      <c r="AF85" s="804"/>
      <c r="AG85" s="804"/>
      <c r="AH85" s="804"/>
      <c r="AI85" s="4052"/>
      <c r="AJ85" s="771"/>
      <c r="AK85" s="809"/>
      <c r="AL85" s="837"/>
      <c r="AM85" s="809"/>
      <c r="AN85" s="465"/>
      <c r="AO85" s="462">
        <f t="shared" si="1"/>
        <v>0</v>
      </c>
      <c r="AP85" s="3559"/>
      <c r="AQ85" s="448"/>
      <c r="AR85" s="449"/>
      <c r="AS85" s="450"/>
      <c r="AT85" s="451"/>
    </row>
    <row r="86" spans="1:46" ht="18" hidden="1" customHeight="1" thickBot="1">
      <c r="A86" s="3559"/>
      <c r="B86" s="3559"/>
      <c r="C86" s="448"/>
      <c r="D86" s="449"/>
      <c r="E86" s="450"/>
      <c r="F86" s="451"/>
      <c r="G86" s="4116"/>
      <c r="H86" s="817" t="s">
        <v>254</v>
      </c>
      <c r="I86" s="2716"/>
      <c r="J86" s="2717">
        <v>-7830</v>
      </c>
      <c r="K86" s="2579" t="s">
        <v>18</v>
      </c>
      <c r="L86" s="791"/>
      <c r="M86" s="791"/>
      <c r="N86" s="4052"/>
      <c r="O86" s="771"/>
      <c r="P86" s="809"/>
      <c r="Q86" s="2707"/>
      <c r="R86" s="809"/>
      <c r="S86" s="807"/>
      <c r="T86" s="807"/>
      <c r="U86" s="4120"/>
      <c r="V86" s="2760"/>
      <c r="W86" s="2761"/>
      <c r="X86" s="2756"/>
      <c r="Y86" s="2622"/>
      <c r="Z86" s="1458"/>
      <c r="AA86" s="1458"/>
      <c r="AB86" s="3620"/>
      <c r="AC86" s="1211"/>
      <c r="AD86" s="824"/>
      <c r="AE86" s="823"/>
      <c r="AF86" s="804"/>
      <c r="AG86" s="804"/>
      <c r="AH86" s="804"/>
      <c r="AI86" s="4052"/>
      <c r="AJ86" s="771"/>
      <c r="AK86" s="809"/>
      <c r="AL86" s="837"/>
      <c r="AM86" s="809"/>
      <c r="AN86" s="465"/>
      <c r="AO86" s="462">
        <f t="shared" si="1"/>
        <v>0</v>
      </c>
      <c r="AP86" s="3559"/>
      <c r="AQ86" s="448"/>
      <c r="AR86" s="449"/>
      <c r="AS86" s="450"/>
      <c r="AT86" s="451"/>
    </row>
    <row r="87" spans="1:46" ht="18" hidden="1" customHeight="1" thickBot="1">
      <c r="A87" s="3559"/>
      <c r="B87" s="3559"/>
      <c r="C87" s="448"/>
      <c r="D87" s="449"/>
      <c r="E87" s="450"/>
      <c r="F87" s="451"/>
      <c r="G87" s="4116"/>
      <c r="H87" s="755" t="s">
        <v>253</v>
      </c>
      <c r="I87" s="811"/>
      <c r="J87" s="805">
        <v>-8008</v>
      </c>
      <c r="K87" s="2579" t="s">
        <v>18</v>
      </c>
      <c r="L87" s="791"/>
      <c r="M87" s="791"/>
      <c r="N87" s="4052"/>
      <c r="O87" s="771"/>
      <c r="P87" s="809"/>
      <c r="Q87" s="2707"/>
      <c r="R87" s="809"/>
      <c r="S87" s="807"/>
      <c r="T87" s="807"/>
      <c r="U87" s="4120"/>
      <c r="V87" s="2760"/>
      <c r="W87" s="2761"/>
      <c r="X87" s="2756"/>
      <c r="Y87" s="2622"/>
      <c r="Z87" s="1458"/>
      <c r="AA87" s="1458"/>
      <c r="AB87" s="3620"/>
      <c r="AC87" s="1211"/>
      <c r="AD87" s="824"/>
      <c r="AE87" s="823"/>
      <c r="AF87" s="804"/>
      <c r="AG87" s="804"/>
      <c r="AH87" s="804"/>
      <c r="AI87" s="4052"/>
      <c r="AJ87" s="771"/>
      <c r="AK87" s="809"/>
      <c r="AL87" s="837"/>
      <c r="AM87" s="809"/>
      <c r="AN87" s="465"/>
      <c r="AO87" s="462">
        <f t="shared" si="1"/>
        <v>0</v>
      </c>
      <c r="AP87" s="3559"/>
      <c r="AQ87" s="448"/>
      <c r="AR87" s="449"/>
      <c r="AS87" s="450"/>
      <c r="AT87" s="451"/>
    </row>
    <row r="88" spans="1:46" ht="18" hidden="1" customHeight="1" thickBot="1">
      <c r="A88" s="3559"/>
      <c r="B88" s="3559"/>
      <c r="C88" s="448"/>
      <c r="D88" s="449"/>
      <c r="E88" s="450"/>
      <c r="F88" s="451"/>
      <c r="G88" s="4116"/>
      <c r="H88" s="817" t="s">
        <v>254</v>
      </c>
      <c r="I88" s="2716"/>
      <c r="J88" s="2717">
        <v>-8186</v>
      </c>
      <c r="K88" s="2579" t="s">
        <v>18</v>
      </c>
      <c r="L88" s="791"/>
      <c r="M88" s="791"/>
      <c r="N88" s="4052"/>
      <c r="O88" s="771"/>
      <c r="P88" s="809"/>
      <c r="Q88" s="2707"/>
      <c r="R88" s="809"/>
      <c r="S88" s="807"/>
      <c r="T88" s="807"/>
      <c r="U88" s="4120"/>
      <c r="V88" s="2760"/>
      <c r="W88" s="2761"/>
      <c r="X88" s="2756"/>
      <c r="Y88" s="2622"/>
      <c r="Z88" s="1458"/>
      <c r="AA88" s="1458"/>
      <c r="AB88" s="3620"/>
      <c r="AC88" s="1211"/>
      <c r="AD88" s="824"/>
      <c r="AE88" s="823"/>
      <c r="AF88" s="804"/>
      <c r="AG88" s="804"/>
      <c r="AH88" s="804"/>
      <c r="AI88" s="4052"/>
      <c r="AJ88" s="771"/>
      <c r="AK88" s="809"/>
      <c r="AL88" s="837"/>
      <c r="AM88" s="809"/>
      <c r="AN88" s="465"/>
      <c r="AO88" s="462">
        <f t="shared" si="1"/>
        <v>0</v>
      </c>
      <c r="AP88" s="3559"/>
      <c r="AQ88" s="448"/>
      <c r="AR88" s="449"/>
      <c r="AS88" s="450"/>
      <c r="AT88" s="451"/>
    </row>
    <row r="89" spans="1:46" ht="18" hidden="1" customHeight="1" thickBot="1">
      <c r="A89" s="3559"/>
      <c r="B89" s="3559"/>
      <c r="C89" s="448"/>
      <c r="D89" s="449"/>
      <c r="E89" s="450"/>
      <c r="F89" s="451"/>
      <c r="G89" s="4116"/>
      <c r="H89" s="755" t="s">
        <v>253</v>
      </c>
      <c r="I89" s="811"/>
      <c r="J89" s="805">
        <v>-8364</v>
      </c>
      <c r="K89" s="2579" t="s">
        <v>18</v>
      </c>
      <c r="L89" s="791"/>
      <c r="M89" s="791"/>
      <c r="N89" s="4052"/>
      <c r="O89" s="771"/>
      <c r="P89" s="809"/>
      <c r="Q89" s="2707"/>
      <c r="R89" s="809"/>
      <c r="S89" s="807"/>
      <c r="T89" s="807"/>
      <c r="U89" s="4120"/>
      <c r="V89" s="2760"/>
      <c r="W89" s="2761"/>
      <c r="X89" s="2756"/>
      <c r="Y89" s="2622"/>
      <c r="Z89" s="1458"/>
      <c r="AA89" s="1458"/>
      <c r="AB89" s="3620"/>
      <c r="AC89" s="1211"/>
      <c r="AD89" s="824"/>
      <c r="AE89" s="823"/>
      <c r="AF89" s="804"/>
      <c r="AG89" s="804"/>
      <c r="AH89" s="804"/>
      <c r="AI89" s="4052"/>
      <c r="AJ89" s="771"/>
      <c r="AK89" s="809"/>
      <c r="AL89" s="837"/>
      <c r="AM89" s="809"/>
      <c r="AN89" s="465"/>
      <c r="AO89" s="462">
        <f t="shared" si="1"/>
        <v>0</v>
      </c>
      <c r="AP89" s="3559"/>
      <c r="AQ89" s="448"/>
      <c r="AR89" s="449"/>
      <c r="AS89" s="450"/>
      <c r="AT89" s="451"/>
    </row>
    <row r="90" spans="1:46" ht="18" hidden="1" customHeight="1" thickBot="1">
      <c r="A90" s="3559"/>
      <c r="B90" s="3559"/>
      <c r="C90" s="448"/>
      <c r="D90" s="449"/>
      <c r="E90" s="450"/>
      <c r="F90" s="451"/>
      <c r="G90" s="4116"/>
      <c r="H90" s="817" t="s">
        <v>254</v>
      </c>
      <c r="I90" s="2716"/>
      <c r="J90" s="2717">
        <v>-8542</v>
      </c>
      <c r="K90" s="2579" t="s">
        <v>18</v>
      </c>
      <c r="L90" s="791"/>
      <c r="M90" s="791"/>
      <c r="N90" s="4052"/>
      <c r="O90" s="771"/>
      <c r="P90" s="809"/>
      <c r="Q90" s="2707"/>
      <c r="R90" s="809"/>
      <c r="S90" s="807"/>
      <c r="T90" s="807"/>
      <c r="U90" s="4120"/>
      <c r="V90" s="2760"/>
      <c r="W90" s="2761"/>
      <c r="X90" s="2756"/>
      <c r="Y90" s="2622"/>
      <c r="Z90" s="1458"/>
      <c r="AA90" s="1458"/>
      <c r="AB90" s="3620"/>
      <c r="AC90" s="1211"/>
      <c r="AD90" s="824"/>
      <c r="AE90" s="823"/>
      <c r="AF90" s="804"/>
      <c r="AG90" s="804"/>
      <c r="AH90" s="804"/>
      <c r="AI90" s="4052"/>
      <c r="AJ90" s="771"/>
      <c r="AK90" s="809"/>
      <c r="AL90" s="837"/>
      <c r="AM90" s="809"/>
      <c r="AN90" s="465"/>
      <c r="AO90" s="462">
        <f t="shared" si="1"/>
        <v>0</v>
      </c>
      <c r="AP90" s="3559"/>
      <c r="AQ90" s="448"/>
      <c r="AR90" s="449"/>
      <c r="AS90" s="450"/>
      <c r="AT90" s="451"/>
    </row>
    <row r="91" spans="1:46" ht="18" hidden="1" customHeight="1" thickBot="1">
      <c r="A91" s="3559"/>
      <c r="B91" s="3559"/>
      <c r="C91" s="448"/>
      <c r="D91" s="449"/>
      <c r="E91" s="450"/>
      <c r="F91" s="451"/>
      <c r="G91" s="4116"/>
      <c r="H91" s="755" t="s">
        <v>253</v>
      </c>
      <c r="I91" s="811"/>
      <c r="J91" s="805">
        <v>-8720</v>
      </c>
      <c r="K91" s="2579" t="s">
        <v>18</v>
      </c>
      <c r="L91" s="791"/>
      <c r="M91" s="791"/>
      <c r="N91" s="4052"/>
      <c r="O91" s="771"/>
      <c r="P91" s="809"/>
      <c r="Q91" s="2707"/>
      <c r="R91" s="809"/>
      <c r="S91" s="807"/>
      <c r="T91" s="807"/>
      <c r="U91" s="4120"/>
      <c r="V91" s="2760"/>
      <c r="W91" s="2761"/>
      <c r="X91" s="2756"/>
      <c r="Y91" s="2622"/>
      <c r="Z91" s="1458"/>
      <c r="AA91" s="1458"/>
      <c r="AB91" s="3620"/>
      <c r="AC91" s="1211"/>
      <c r="AD91" s="824"/>
      <c r="AE91" s="823"/>
      <c r="AF91" s="804"/>
      <c r="AG91" s="804"/>
      <c r="AH91" s="804"/>
      <c r="AI91" s="4052"/>
      <c r="AJ91" s="771"/>
      <c r="AK91" s="809"/>
      <c r="AL91" s="837"/>
      <c r="AM91" s="809"/>
      <c r="AN91" s="465"/>
      <c r="AO91" s="462">
        <f t="shared" si="1"/>
        <v>0</v>
      </c>
      <c r="AP91" s="3559"/>
      <c r="AQ91" s="448"/>
      <c r="AR91" s="449"/>
      <c r="AS91" s="450"/>
      <c r="AT91" s="451"/>
    </row>
    <row r="92" spans="1:46" ht="18" hidden="1" customHeight="1" thickBot="1">
      <c r="A92" s="3559"/>
      <c r="B92" s="3559"/>
      <c r="C92" s="448"/>
      <c r="D92" s="449"/>
      <c r="E92" s="450"/>
      <c r="F92" s="451"/>
      <c r="G92" s="4116"/>
      <c r="H92" s="817" t="s">
        <v>254</v>
      </c>
      <c r="I92" s="2716"/>
      <c r="J92" s="2717">
        <v>-8898</v>
      </c>
      <c r="K92" s="2579" t="s">
        <v>18</v>
      </c>
      <c r="L92" s="791"/>
      <c r="M92" s="791"/>
      <c r="N92" s="4052"/>
      <c r="O92" s="771"/>
      <c r="P92" s="809"/>
      <c r="Q92" s="2707"/>
      <c r="R92" s="809"/>
      <c r="S92" s="807"/>
      <c r="T92" s="807"/>
      <c r="U92" s="4120"/>
      <c r="V92" s="2760"/>
      <c r="W92" s="2761"/>
      <c r="X92" s="2756"/>
      <c r="Y92" s="2622"/>
      <c r="Z92" s="1458"/>
      <c r="AA92" s="1458"/>
      <c r="AB92" s="3620"/>
      <c r="AC92" s="1211"/>
      <c r="AD92" s="824"/>
      <c r="AE92" s="823"/>
      <c r="AF92" s="804"/>
      <c r="AG92" s="804"/>
      <c r="AH92" s="804"/>
      <c r="AI92" s="4052"/>
      <c r="AJ92" s="771"/>
      <c r="AK92" s="809"/>
      <c r="AL92" s="837"/>
      <c r="AM92" s="809"/>
      <c r="AN92" s="465"/>
      <c r="AO92" s="462">
        <f t="shared" si="1"/>
        <v>0</v>
      </c>
      <c r="AP92" s="3559"/>
      <c r="AQ92" s="448"/>
      <c r="AR92" s="449"/>
      <c r="AS92" s="450"/>
      <c r="AT92" s="451"/>
    </row>
    <row r="93" spans="1:46" ht="18" hidden="1" customHeight="1" thickBot="1">
      <c r="A93" s="3560"/>
      <c r="B93" s="3560"/>
      <c r="C93" s="454"/>
      <c r="D93" s="455"/>
      <c r="E93" s="456"/>
      <c r="F93" s="457"/>
      <c r="G93" s="4116"/>
      <c r="H93" s="2719" t="s">
        <v>253</v>
      </c>
      <c r="I93" s="2720"/>
      <c r="J93" s="2721">
        <v>-9076</v>
      </c>
      <c r="K93" s="2579" t="s">
        <v>18</v>
      </c>
      <c r="L93" s="795"/>
      <c r="M93" s="795"/>
      <c r="N93" s="4052"/>
      <c r="O93" s="867"/>
      <c r="P93" s="835"/>
      <c r="Q93" s="2718"/>
      <c r="R93" s="835"/>
      <c r="S93" s="829"/>
      <c r="T93" s="829"/>
      <c r="U93" s="4134"/>
      <c r="V93" s="2722"/>
      <c r="W93" s="2723"/>
      <c r="X93" s="2757"/>
      <c r="Y93" s="2724"/>
      <c r="Z93" s="1506"/>
      <c r="AA93" s="1506"/>
      <c r="AB93" s="3946"/>
      <c r="AC93" s="1211"/>
      <c r="AD93" s="824"/>
      <c r="AE93" s="823"/>
      <c r="AF93" s="804"/>
      <c r="AG93" s="825"/>
      <c r="AH93" s="825"/>
      <c r="AI93" s="4052"/>
      <c r="AJ93" s="867"/>
      <c r="AK93" s="835"/>
      <c r="AL93" s="868"/>
      <c r="AM93" s="835"/>
      <c r="AN93" s="477"/>
      <c r="AO93" s="462">
        <f t="shared" si="1"/>
        <v>0</v>
      </c>
      <c r="AP93" s="3560"/>
      <c r="AQ93" s="454"/>
      <c r="AR93" s="455"/>
      <c r="AS93" s="456"/>
      <c r="AT93" s="457"/>
    </row>
    <row r="94" spans="1:46" ht="18" customHeight="1" thickBot="1">
      <c r="A94" s="3622" t="s">
        <v>34</v>
      </c>
      <c r="B94" s="3598"/>
      <c r="C94" s="442"/>
      <c r="D94" s="443"/>
      <c r="E94" s="444"/>
      <c r="F94" s="566"/>
      <c r="G94" s="4118" t="s">
        <v>611</v>
      </c>
      <c r="H94" s="2688" t="s">
        <v>222</v>
      </c>
      <c r="I94" s="2725"/>
      <c r="J94" s="800">
        <v>1</v>
      </c>
      <c r="K94" s="2646" t="s">
        <v>18</v>
      </c>
      <c r="L94" s="2680" t="s">
        <v>41</v>
      </c>
      <c r="M94" s="908">
        <f t="shared" ref="M94:M99" si="2">L94*J94</f>
        <v>35</v>
      </c>
      <c r="N94" s="3828" t="s">
        <v>496</v>
      </c>
      <c r="O94" s="213" t="s">
        <v>497</v>
      </c>
      <c r="P94" s="180"/>
      <c r="Q94" s="3361">
        <v>0.5</v>
      </c>
      <c r="R94" s="191" t="s">
        <v>94</v>
      </c>
      <c r="S94" s="832">
        <v>75</v>
      </c>
      <c r="T94" s="908">
        <f t="shared" ref="T94:T96" si="3">S94*Q94</f>
        <v>37.5</v>
      </c>
      <c r="U94" s="4140" t="s">
        <v>733</v>
      </c>
      <c r="V94" s="4237" t="s">
        <v>734</v>
      </c>
      <c r="W94" s="3363"/>
      <c r="X94" s="4238">
        <v>22</v>
      </c>
      <c r="Y94" s="3364" t="s">
        <v>163</v>
      </c>
      <c r="Z94" s="1449"/>
      <c r="AA94" s="1444"/>
      <c r="AB94" s="3980" t="s">
        <v>628</v>
      </c>
      <c r="AC94" s="2824" t="s">
        <v>626</v>
      </c>
      <c r="AD94" s="2805" t="s">
        <v>110</v>
      </c>
      <c r="AE94" s="2825">
        <v>2</v>
      </c>
      <c r="AF94" s="3310" t="s">
        <v>18</v>
      </c>
      <c r="AG94" s="801"/>
      <c r="AH94" s="915"/>
      <c r="AI94" s="4135" t="s">
        <v>740</v>
      </c>
      <c r="AJ94" s="2635" t="s">
        <v>610</v>
      </c>
      <c r="AK94" s="2607" t="s">
        <v>25</v>
      </c>
      <c r="AL94" s="2624">
        <v>2</v>
      </c>
      <c r="AM94" s="2625" t="s">
        <v>18</v>
      </c>
      <c r="AN94" s="478" t="s">
        <v>41</v>
      </c>
      <c r="AO94" s="462">
        <f t="shared" ref="AO94:AO108" si="4">AN94*AE94</f>
        <v>70</v>
      </c>
      <c r="AP94" s="3598"/>
      <c r="AQ94" s="442"/>
      <c r="AR94" s="443"/>
      <c r="AS94" s="444"/>
      <c r="AT94" s="445"/>
    </row>
    <row r="95" spans="1:46" ht="18" customHeight="1" thickBot="1">
      <c r="A95" s="3623"/>
      <c r="B95" s="3559"/>
      <c r="C95" s="448"/>
      <c r="D95" s="449"/>
      <c r="E95" s="450"/>
      <c r="F95" s="567"/>
      <c r="G95" s="4052"/>
      <c r="H95" s="755" t="s">
        <v>445</v>
      </c>
      <c r="I95" s="2726" t="s">
        <v>406</v>
      </c>
      <c r="J95" s="805">
        <v>1</v>
      </c>
      <c r="K95" s="806" t="s">
        <v>305</v>
      </c>
      <c r="L95" s="2683" t="s">
        <v>42</v>
      </c>
      <c r="M95" s="908">
        <f t="shared" si="2"/>
        <v>80</v>
      </c>
      <c r="N95" s="4121"/>
      <c r="O95" s="194" t="s">
        <v>498</v>
      </c>
      <c r="P95" s="182"/>
      <c r="Q95" s="234">
        <v>0.5</v>
      </c>
      <c r="R95" s="193" t="s">
        <v>94</v>
      </c>
      <c r="S95" s="822">
        <v>85</v>
      </c>
      <c r="T95" s="908">
        <f t="shared" si="3"/>
        <v>42.5</v>
      </c>
      <c r="U95" s="4141"/>
      <c r="V95" s="4239" t="s">
        <v>176</v>
      </c>
      <c r="W95" s="4235"/>
      <c r="X95" s="3158">
        <v>5</v>
      </c>
      <c r="Y95" s="3153" t="s">
        <v>163</v>
      </c>
      <c r="Z95" s="1458"/>
      <c r="AA95" s="1444"/>
      <c r="AB95" s="3981"/>
      <c r="AC95" s="2762" t="s">
        <v>724</v>
      </c>
      <c r="AD95" s="2764"/>
      <c r="AE95" s="2827">
        <v>3</v>
      </c>
      <c r="AF95" s="3309" t="s">
        <v>708</v>
      </c>
      <c r="AG95" s="807"/>
      <c r="AH95" s="915"/>
      <c r="AI95" s="4136"/>
      <c r="AJ95" s="3383" t="s">
        <v>350</v>
      </c>
      <c r="AK95" s="3384"/>
      <c r="AL95" s="3482" t="s">
        <v>311</v>
      </c>
      <c r="AM95" s="3483" t="s">
        <v>94</v>
      </c>
      <c r="AN95" s="479" t="s">
        <v>38</v>
      </c>
      <c r="AO95" s="462">
        <f t="shared" si="4"/>
        <v>135</v>
      </c>
      <c r="AP95" s="3559"/>
      <c r="AQ95" s="448"/>
      <c r="AR95" s="449"/>
      <c r="AS95" s="450"/>
      <c r="AT95" s="451"/>
    </row>
    <row r="96" spans="1:46" ht="18" customHeight="1" thickBot="1">
      <c r="A96" s="3623"/>
      <c r="B96" s="3559"/>
      <c r="C96" s="448"/>
      <c r="D96" s="449"/>
      <c r="E96" s="450"/>
      <c r="F96" s="567"/>
      <c r="G96" s="4052"/>
      <c r="H96" s="755"/>
      <c r="I96" s="2726"/>
      <c r="J96" s="805"/>
      <c r="K96" s="806"/>
      <c r="L96" s="2683" t="s">
        <v>37</v>
      </c>
      <c r="M96" s="908">
        <f t="shared" si="2"/>
        <v>0</v>
      </c>
      <c r="N96" s="4121"/>
      <c r="O96" s="194" t="s">
        <v>178</v>
      </c>
      <c r="P96" s="182" t="s">
        <v>500</v>
      </c>
      <c r="Q96" s="234">
        <v>0.3</v>
      </c>
      <c r="R96" s="193" t="s">
        <v>94</v>
      </c>
      <c r="S96" s="822">
        <v>35</v>
      </c>
      <c r="T96" s="908">
        <f t="shared" si="3"/>
        <v>10.5</v>
      </c>
      <c r="U96" s="4141"/>
      <c r="V96" s="4239" t="s">
        <v>735</v>
      </c>
      <c r="W96" s="4235"/>
      <c r="X96" s="4236">
        <v>22</v>
      </c>
      <c r="Y96" s="4309" t="s">
        <v>163</v>
      </c>
      <c r="Z96" s="1458"/>
      <c r="AA96" s="1444"/>
      <c r="AB96" s="3981"/>
      <c r="AC96" s="2762"/>
      <c r="AD96" s="2764"/>
      <c r="AE96" s="2828"/>
      <c r="AF96" s="2766"/>
      <c r="AG96" s="807"/>
      <c r="AH96" s="915"/>
      <c r="AI96" s="4136"/>
      <c r="AJ96" s="2626" t="s">
        <v>29</v>
      </c>
      <c r="AK96" s="2627" t="s">
        <v>21</v>
      </c>
      <c r="AL96" s="2630">
        <v>0.3</v>
      </c>
      <c r="AM96" s="2629" t="s">
        <v>18</v>
      </c>
      <c r="AN96" s="479" t="s">
        <v>37</v>
      </c>
      <c r="AO96" s="462">
        <f t="shared" si="4"/>
        <v>0</v>
      </c>
      <c r="AP96" s="3559"/>
      <c r="AQ96" s="448"/>
      <c r="AR96" s="449"/>
      <c r="AS96" s="450"/>
      <c r="AT96" s="451"/>
    </row>
    <row r="97" spans="1:46" ht="18" customHeight="1" thickBot="1">
      <c r="A97" s="3623"/>
      <c r="B97" s="3559"/>
      <c r="C97" s="448"/>
      <c r="D97" s="449"/>
      <c r="E97" s="450"/>
      <c r="F97" s="567"/>
      <c r="G97" s="4052"/>
      <c r="H97" s="755"/>
      <c r="I97" s="2726"/>
      <c r="J97" s="805"/>
      <c r="K97" s="806"/>
      <c r="L97" s="2683" t="s">
        <v>41</v>
      </c>
      <c r="M97" s="908">
        <f t="shared" si="2"/>
        <v>0</v>
      </c>
      <c r="N97" s="4121"/>
      <c r="O97" s="194" t="s">
        <v>499</v>
      </c>
      <c r="P97" s="2727"/>
      <c r="Q97" s="3362">
        <v>0.1</v>
      </c>
      <c r="R97" s="193" t="s">
        <v>94</v>
      </c>
      <c r="S97" s="822"/>
      <c r="T97" s="822"/>
      <c r="U97" s="4141"/>
      <c r="V97" s="4239" t="s">
        <v>176</v>
      </c>
      <c r="W97" s="3152"/>
      <c r="X97" s="3365">
        <v>5</v>
      </c>
      <c r="Y97" s="3153" t="s">
        <v>163</v>
      </c>
      <c r="Z97" s="1458"/>
      <c r="AA97" s="1444"/>
      <c r="AB97" s="3981"/>
      <c r="AC97" s="2762"/>
      <c r="AD97" s="2764"/>
      <c r="AE97" s="2828"/>
      <c r="AF97" s="2766"/>
      <c r="AG97" s="807"/>
      <c r="AH97" s="915"/>
      <c r="AI97" s="4136"/>
      <c r="AJ97" s="2626" t="s">
        <v>600</v>
      </c>
      <c r="AK97" s="2627" t="s">
        <v>21</v>
      </c>
      <c r="AL97" s="2630">
        <v>0.3</v>
      </c>
      <c r="AM97" s="2629" t="s">
        <v>18</v>
      </c>
      <c r="AN97" s="479" t="s">
        <v>36</v>
      </c>
      <c r="AO97" s="462">
        <f t="shared" si="4"/>
        <v>0</v>
      </c>
      <c r="AP97" s="3559"/>
      <c r="AQ97" s="448"/>
      <c r="AR97" s="449"/>
      <c r="AS97" s="450"/>
      <c r="AT97" s="451"/>
    </row>
    <row r="98" spans="1:46" ht="18" customHeight="1" thickBot="1">
      <c r="A98" s="3623"/>
      <c r="B98" s="3559"/>
      <c r="C98" s="448"/>
      <c r="D98" s="449"/>
      <c r="E98" s="450"/>
      <c r="F98" s="567"/>
      <c r="G98" s="4052"/>
      <c r="H98" s="755"/>
      <c r="I98" s="2726"/>
      <c r="J98" s="816"/>
      <c r="K98" s="806"/>
      <c r="L98" s="2683" t="s">
        <v>43</v>
      </c>
      <c r="M98" s="908">
        <f t="shared" si="2"/>
        <v>0</v>
      </c>
      <c r="N98" s="4121"/>
      <c r="O98" s="2729" t="s">
        <v>190</v>
      </c>
      <c r="P98" s="970"/>
      <c r="Q98" s="2728"/>
      <c r="R98" s="971"/>
      <c r="S98" s="822"/>
      <c r="T98" s="822"/>
      <c r="U98" s="4141"/>
      <c r="V98" s="4239"/>
      <c r="W98" s="3152"/>
      <c r="X98" s="3154"/>
      <c r="Y98" s="3156"/>
      <c r="Z98" s="1458"/>
      <c r="AA98" s="1458"/>
      <c r="AB98" s="3981"/>
      <c r="AC98" s="2762"/>
      <c r="AD98" s="2764"/>
      <c r="AE98" s="2828"/>
      <c r="AF98" s="2766"/>
      <c r="AG98" s="807"/>
      <c r="AH98" s="915"/>
      <c r="AI98" s="4136"/>
      <c r="AJ98" s="2626" t="s">
        <v>440</v>
      </c>
      <c r="AK98" s="2627"/>
      <c r="AL98" s="2630">
        <v>0.3</v>
      </c>
      <c r="AM98" s="2632" t="s">
        <v>18</v>
      </c>
      <c r="AN98" s="479" t="s">
        <v>43</v>
      </c>
      <c r="AO98" s="462">
        <f t="shared" si="4"/>
        <v>0</v>
      </c>
      <c r="AP98" s="3559"/>
      <c r="AQ98" s="448"/>
      <c r="AR98" s="449"/>
      <c r="AS98" s="450"/>
      <c r="AT98" s="451"/>
    </row>
    <row r="99" spans="1:46" ht="18" customHeight="1" thickBot="1">
      <c r="A99" s="3623"/>
      <c r="B99" s="3559"/>
      <c r="C99" s="448"/>
      <c r="D99" s="449"/>
      <c r="E99" s="450"/>
      <c r="F99" s="567"/>
      <c r="G99" s="4052"/>
      <c r="H99" s="755"/>
      <c r="I99" s="2726"/>
      <c r="J99" s="805"/>
      <c r="K99" s="2611"/>
      <c r="L99" s="2683" t="s">
        <v>43</v>
      </c>
      <c r="M99" s="908">
        <f t="shared" si="2"/>
        <v>0</v>
      </c>
      <c r="N99" s="4121"/>
      <c r="O99" s="194" t="s">
        <v>103</v>
      </c>
      <c r="P99" s="281"/>
      <c r="Q99" s="2728"/>
      <c r="R99" s="193"/>
      <c r="S99" s="822"/>
      <c r="T99" s="822"/>
      <c r="U99" s="4141"/>
      <c r="V99" s="3366"/>
      <c r="W99" s="3367"/>
      <c r="X99" s="3368"/>
      <c r="Y99" s="3369"/>
      <c r="Z99" s="1458"/>
      <c r="AA99" s="1458"/>
      <c r="AB99" s="3981"/>
      <c r="AC99" s="2762"/>
      <c r="AD99" s="2764"/>
      <c r="AE99" s="2827"/>
      <c r="AF99" s="2829"/>
      <c r="AG99" s="807"/>
      <c r="AH99" s="807"/>
      <c r="AI99" s="4136"/>
      <c r="AJ99" s="2626"/>
      <c r="AK99" s="2627"/>
      <c r="AL99" s="2628"/>
      <c r="AM99" s="2632"/>
      <c r="AN99" s="479"/>
      <c r="AO99" s="462">
        <f t="shared" si="4"/>
        <v>0</v>
      </c>
      <c r="AP99" s="3559"/>
      <c r="AQ99" s="448"/>
      <c r="AR99" s="449"/>
      <c r="AS99" s="450"/>
      <c r="AT99" s="451"/>
    </row>
    <row r="100" spans="1:46" ht="18" customHeight="1" thickBot="1">
      <c r="A100" s="3623"/>
      <c r="B100" s="3559"/>
      <c r="C100" s="448"/>
      <c r="D100" s="449"/>
      <c r="E100" s="450"/>
      <c r="F100" s="567"/>
      <c r="G100" s="4052"/>
      <c r="H100" s="817"/>
      <c r="I100" s="2730"/>
      <c r="J100" s="818"/>
      <c r="K100" s="819"/>
      <c r="L100" s="2683"/>
      <c r="M100" s="2683"/>
      <c r="N100" s="4121"/>
      <c r="O100" s="216"/>
      <c r="P100" s="217"/>
      <c r="Q100" s="305"/>
      <c r="R100" s="270"/>
      <c r="S100" s="822"/>
      <c r="T100" s="822"/>
      <c r="U100" s="4141"/>
      <c r="V100" s="3370"/>
      <c r="W100" s="3371"/>
      <c r="X100" s="3372"/>
      <c r="Y100" s="3373"/>
      <c r="Z100" s="1458"/>
      <c r="AA100" s="1458"/>
      <c r="AB100" s="3981"/>
      <c r="AC100" s="2830"/>
      <c r="AD100" s="2831"/>
      <c r="AE100" s="2832"/>
      <c r="AF100" s="2833"/>
      <c r="AG100" s="807"/>
      <c r="AH100" s="807"/>
      <c r="AI100" s="4136"/>
      <c r="AJ100" s="1053"/>
      <c r="AK100" s="1010"/>
      <c r="AL100" s="1011"/>
      <c r="AM100" s="1012"/>
      <c r="AN100" s="479"/>
      <c r="AO100" s="462">
        <f t="shared" si="4"/>
        <v>0</v>
      </c>
      <c r="AP100" s="3559"/>
      <c r="AQ100" s="448"/>
      <c r="AR100" s="449"/>
      <c r="AS100" s="450"/>
      <c r="AT100" s="451"/>
    </row>
    <row r="101" spans="1:46" ht="18" hidden="1" customHeight="1" thickBot="1">
      <c r="A101" s="3623"/>
      <c r="B101" s="3559"/>
      <c r="C101" s="448"/>
      <c r="D101" s="449"/>
      <c r="E101" s="450"/>
      <c r="F101" s="567"/>
      <c r="G101" s="4052"/>
      <c r="H101" s="821"/>
      <c r="I101" s="822"/>
      <c r="J101" s="823"/>
      <c r="K101" s="822"/>
      <c r="L101" s="2683"/>
      <c r="M101" s="2683"/>
      <c r="N101" s="4121"/>
      <c r="O101" s="171"/>
      <c r="P101" s="173"/>
      <c r="Q101" s="219"/>
      <c r="R101" s="248"/>
      <c r="S101" s="822"/>
      <c r="T101" s="822"/>
      <c r="U101" s="4142"/>
      <c r="V101" s="3374"/>
      <c r="W101" s="3374"/>
      <c r="X101" s="3375"/>
      <c r="Y101" s="3376"/>
      <c r="Z101" s="1458"/>
      <c r="AA101" s="1458"/>
      <c r="AB101" s="3981"/>
      <c r="AC101" s="2834"/>
      <c r="AD101" s="2817"/>
      <c r="AE101" s="2818"/>
      <c r="AF101" s="2835"/>
      <c r="AG101" s="807"/>
      <c r="AH101" s="807"/>
      <c r="AI101" s="4137"/>
      <c r="AJ101" s="1013"/>
      <c r="AK101" s="1013"/>
      <c r="AL101" s="1014"/>
      <c r="AM101" s="1054"/>
      <c r="AN101" s="479"/>
      <c r="AO101" s="462">
        <f t="shared" si="4"/>
        <v>0</v>
      </c>
      <c r="AP101" s="3559"/>
      <c r="AQ101" s="448"/>
      <c r="AR101" s="449"/>
      <c r="AS101" s="450"/>
      <c r="AT101" s="451"/>
    </row>
    <row r="102" spans="1:46" ht="18" hidden="1" customHeight="1" thickBot="1">
      <c r="A102" s="3623"/>
      <c r="B102" s="3559"/>
      <c r="C102" s="448"/>
      <c r="D102" s="449"/>
      <c r="E102" s="450"/>
      <c r="F102" s="567"/>
      <c r="G102" s="4052"/>
      <c r="H102" s="821"/>
      <c r="I102" s="822"/>
      <c r="J102" s="823"/>
      <c r="K102" s="822"/>
      <c r="L102" s="2683"/>
      <c r="M102" s="2683"/>
      <c r="N102" s="4121"/>
      <c r="O102" s="171"/>
      <c r="P102" s="173"/>
      <c r="Q102" s="219"/>
      <c r="R102" s="248"/>
      <c r="S102" s="822"/>
      <c r="T102" s="822"/>
      <c r="U102" s="4142"/>
      <c r="V102" s="3374"/>
      <c r="W102" s="3374"/>
      <c r="X102" s="3375"/>
      <c r="Y102" s="3376"/>
      <c r="Z102" s="1458"/>
      <c r="AA102" s="1458"/>
      <c r="AB102" s="3981"/>
      <c r="AC102" s="2834"/>
      <c r="AD102" s="2817"/>
      <c r="AE102" s="2818"/>
      <c r="AF102" s="2835"/>
      <c r="AG102" s="807"/>
      <c r="AH102" s="807"/>
      <c r="AI102" s="4137"/>
      <c r="AJ102" s="266"/>
      <c r="AK102" s="266"/>
      <c r="AL102" s="1015"/>
      <c r="AM102" s="1009"/>
      <c r="AN102" s="479"/>
      <c r="AO102" s="462">
        <f t="shared" si="4"/>
        <v>0</v>
      </c>
      <c r="AP102" s="3559"/>
      <c r="AQ102" s="448"/>
      <c r="AR102" s="449"/>
      <c r="AS102" s="450"/>
      <c r="AT102" s="451"/>
    </row>
    <row r="103" spans="1:46" ht="18" hidden="1" customHeight="1" thickBot="1">
      <c r="A103" s="3623"/>
      <c r="B103" s="3559"/>
      <c r="C103" s="448"/>
      <c r="D103" s="449"/>
      <c r="E103" s="450"/>
      <c r="F103" s="567"/>
      <c r="G103" s="4052"/>
      <c r="H103" s="821"/>
      <c r="I103" s="822"/>
      <c r="J103" s="823"/>
      <c r="K103" s="822"/>
      <c r="L103" s="2683"/>
      <c r="M103" s="2683"/>
      <c r="N103" s="4121"/>
      <c r="O103" s="171"/>
      <c r="P103" s="173"/>
      <c r="Q103" s="219"/>
      <c r="R103" s="248"/>
      <c r="S103" s="822"/>
      <c r="T103" s="822"/>
      <c r="U103" s="4142"/>
      <c r="V103" s="3374"/>
      <c r="W103" s="3374"/>
      <c r="X103" s="3375"/>
      <c r="Y103" s="3376"/>
      <c r="Z103" s="1458"/>
      <c r="AA103" s="1458"/>
      <c r="AB103" s="3981"/>
      <c r="AC103" s="2834"/>
      <c r="AD103" s="2817"/>
      <c r="AE103" s="2818"/>
      <c r="AF103" s="2835"/>
      <c r="AG103" s="807"/>
      <c r="AH103" s="807"/>
      <c r="AI103" s="4137"/>
      <c r="AJ103" s="266"/>
      <c r="AK103" s="266"/>
      <c r="AL103" s="1015"/>
      <c r="AM103" s="1009"/>
      <c r="AN103" s="479"/>
      <c r="AO103" s="462">
        <f t="shared" si="4"/>
        <v>0</v>
      </c>
      <c r="AP103" s="3559"/>
      <c r="AQ103" s="448"/>
      <c r="AR103" s="449"/>
      <c r="AS103" s="450"/>
      <c r="AT103" s="451"/>
    </row>
    <row r="104" spans="1:46" ht="18" hidden="1" customHeight="1" thickBot="1">
      <c r="A104" s="3623"/>
      <c r="B104" s="3559"/>
      <c r="C104" s="448"/>
      <c r="D104" s="449"/>
      <c r="E104" s="450"/>
      <c r="F104" s="567"/>
      <c r="G104" s="4052"/>
      <c r="H104" s="821"/>
      <c r="I104" s="822"/>
      <c r="J104" s="823"/>
      <c r="K104" s="822"/>
      <c r="L104" s="2683"/>
      <c r="M104" s="2683"/>
      <c r="N104" s="4121"/>
      <c r="O104" s="171"/>
      <c r="P104" s="173"/>
      <c r="Q104" s="219"/>
      <c r="R104" s="248"/>
      <c r="S104" s="822"/>
      <c r="T104" s="822"/>
      <c r="U104" s="4142"/>
      <c r="V104" s="3374"/>
      <c r="W104" s="3374"/>
      <c r="X104" s="3375"/>
      <c r="Y104" s="3376"/>
      <c r="Z104" s="1458"/>
      <c r="AA104" s="1458"/>
      <c r="AB104" s="3981"/>
      <c r="AC104" s="2834"/>
      <c r="AD104" s="2817"/>
      <c r="AE104" s="2818"/>
      <c r="AF104" s="2835"/>
      <c r="AG104" s="807"/>
      <c r="AH104" s="807"/>
      <c r="AI104" s="4137"/>
      <c r="AJ104" s="266"/>
      <c r="AK104" s="266"/>
      <c r="AL104" s="1015"/>
      <c r="AM104" s="1009"/>
      <c r="AN104" s="479"/>
      <c r="AO104" s="462">
        <f t="shared" si="4"/>
        <v>0</v>
      </c>
      <c r="AP104" s="3559"/>
      <c r="AQ104" s="448"/>
      <c r="AR104" s="449"/>
      <c r="AS104" s="450"/>
      <c r="AT104" s="451"/>
    </row>
    <row r="105" spans="1:46" ht="18" hidden="1" customHeight="1" thickBot="1">
      <c r="A105" s="3623"/>
      <c r="B105" s="3559"/>
      <c r="C105" s="448"/>
      <c r="D105" s="449"/>
      <c r="E105" s="450"/>
      <c r="F105" s="567"/>
      <c r="G105" s="4052"/>
      <c r="H105" s="821"/>
      <c r="I105" s="822"/>
      <c r="J105" s="823"/>
      <c r="K105" s="822"/>
      <c r="L105" s="2683"/>
      <c r="M105" s="2683"/>
      <c r="N105" s="4121"/>
      <c r="O105" s="171"/>
      <c r="P105" s="173"/>
      <c r="Q105" s="219"/>
      <c r="R105" s="248"/>
      <c r="S105" s="822"/>
      <c r="T105" s="822"/>
      <c r="U105" s="4142"/>
      <c r="V105" s="3374"/>
      <c r="W105" s="3374"/>
      <c r="X105" s="3375"/>
      <c r="Y105" s="3376"/>
      <c r="Z105" s="1458"/>
      <c r="AA105" s="1458"/>
      <c r="AB105" s="3981"/>
      <c r="AC105" s="2834"/>
      <c r="AD105" s="2817"/>
      <c r="AE105" s="2818"/>
      <c r="AF105" s="2835"/>
      <c r="AG105" s="807"/>
      <c r="AH105" s="807"/>
      <c r="AI105" s="4137"/>
      <c r="AJ105" s="266"/>
      <c r="AK105" s="266"/>
      <c r="AL105" s="1015"/>
      <c r="AM105" s="1009"/>
      <c r="AN105" s="479"/>
      <c r="AO105" s="462">
        <f t="shared" si="4"/>
        <v>0</v>
      </c>
      <c r="AP105" s="3559"/>
      <c r="AQ105" s="448"/>
      <c r="AR105" s="449"/>
      <c r="AS105" s="450"/>
      <c r="AT105" s="451"/>
    </row>
    <row r="106" spans="1:46" ht="18" hidden="1" customHeight="1" thickBot="1">
      <c r="A106" s="3623"/>
      <c r="B106" s="3559"/>
      <c r="C106" s="448"/>
      <c r="D106" s="449"/>
      <c r="E106" s="450"/>
      <c r="F106" s="567"/>
      <c r="G106" s="4052"/>
      <c r="H106" s="821"/>
      <c r="I106" s="822"/>
      <c r="J106" s="823"/>
      <c r="K106" s="822"/>
      <c r="L106" s="2683"/>
      <c r="M106" s="2683"/>
      <c r="N106" s="4121"/>
      <c r="O106" s="171"/>
      <c r="P106" s="173"/>
      <c r="Q106" s="219"/>
      <c r="R106" s="248"/>
      <c r="S106" s="822"/>
      <c r="T106" s="822"/>
      <c r="U106" s="4142"/>
      <c r="V106" s="3374"/>
      <c r="W106" s="3374"/>
      <c r="X106" s="3375"/>
      <c r="Y106" s="3376"/>
      <c r="Z106" s="1458"/>
      <c r="AA106" s="1458"/>
      <c r="AB106" s="3981"/>
      <c r="AC106" s="2834"/>
      <c r="AD106" s="2817"/>
      <c r="AE106" s="2818"/>
      <c r="AF106" s="2835"/>
      <c r="AG106" s="807"/>
      <c r="AH106" s="807"/>
      <c r="AI106" s="4137"/>
      <c r="AJ106" s="266"/>
      <c r="AK106" s="266"/>
      <c r="AL106" s="1015"/>
      <c r="AM106" s="1009"/>
      <c r="AN106" s="479"/>
      <c r="AO106" s="462">
        <f t="shared" si="4"/>
        <v>0</v>
      </c>
      <c r="AP106" s="3559"/>
      <c r="AQ106" s="448"/>
      <c r="AR106" s="449"/>
      <c r="AS106" s="450"/>
      <c r="AT106" s="451"/>
    </row>
    <row r="107" spans="1:46" ht="18" hidden="1" customHeight="1" thickBot="1">
      <c r="A107" s="3623"/>
      <c r="B107" s="3559"/>
      <c r="C107" s="448"/>
      <c r="D107" s="449"/>
      <c r="E107" s="450"/>
      <c r="F107" s="567"/>
      <c r="G107" s="4052"/>
      <c r="H107" s="821"/>
      <c r="I107" s="822"/>
      <c r="J107" s="823"/>
      <c r="K107" s="822"/>
      <c r="L107" s="2683"/>
      <c r="M107" s="2683"/>
      <c r="N107" s="4121"/>
      <c r="O107" s="171"/>
      <c r="P107" s="173"/>
      <c r="Q107" s="219"/>
      <c r="R107" s="248"/>
      <c r="S107" s="822"/>
      <c r="T107" s="822"/>
      <c r="U107" s="4142"/>
      <c r="V107" s="3374"/>
      <c r="W107" s="3374"/>
      <c r="X107" s="3375"/>
      <c r="Y107" s="3376"/>
      <c r="Z107" s="1458"/>
      <c r="AA107" s="1458"/>
      <c r="AB107" s="3981"/>
      <c r="AC107" s="2834"/>
      <c r="AD107" s="2817"/>
      <c r="AE107" s="2818"/>
      <c r="AF107" s="2835"/>
      <c r="AG107" s="807"/>
      <c r="AH107" s="807"/>
      <c r="AI107" s="4137"/>
      <c r="AJ107" s="266"/>
      <c r="AK107" s="266"/>
      <c r="AL107" s="1015"/>
      <c r="AM107" s="1009"/>
      <c r="AN107" s="479"/>
      <c r="AO107" s="462">
        <f t="shared" si="4"/>
        <v>0</v>
      </c>
      <c r="AP107" s="3559"/>
      <c r="AQ107" s="448"/>
      <c r="AR107" s="449"/>
      <c r="AS107" s="450"/>
      <c r="AT107" s="451"/>
    </row>
    <row r="108" spans="1:46" ht="18" hidden="1" customHeight="1" thickBot="1">
      <c r="A108" s="3645"/>
      <c r="B108" s="3560"/>
      <c r="C108" s="454"/>
      <c r="D108" s="455"/>
      <c r="E108" s="456"/>
      <c r="F108" s="568"/>
      <c r="G108" s="4053"/>
      <c r="H108" s="826"/>
      <c r="I108" s="827"/>
      <c r="J108" s="828"/>
      <c r="K108" s="827"/>
      <c r="L108" s="2686"/>
      <c r="M108" s="2686"/>
      <c r="N108" s="4122"/>
      <c r="O108" s="174"/>
      <c r="P108" s="176"/>
      <c r="Q108" s="221"/>
      <c r="R108" s="249"/>
      <c r="S108" s="827"/>
      <c r="T108" s="827"/>
      <c r="U108" s="4143"/>
      <c r="V108" s="3377"/>
      <c r="W108" s="3377"/>
      <c r="X108" s="3378"/>
      <c r="Y108" s="3379"/>
      <c r="Z108" s="1506"/>
      <c r="AA108" s="1506"/>
      <c r="AB108" s="3982"/>
      <c r="AC108" s="2836"/>
      <c r="AD108" s="2821"/>
      <c r="AE108" s="2822"/>
      <c r="AF108" s="2837"/>
      <c r="AG108" s="829"/>
      <c r="AH108" s="829"/>
      <c r="AI108" s="4138"/>
      <c r="AJ108" s="1016"/>
      <c r="AK108" s="1016"/>
      <c r="AL108" s="1017"/>
      <c r="AM108" s="1018"/>
      <c r="AN108" s="480"/>
      <c r="AO108" s="573">
        <f t="shared" si="4"/>
        <v>0</v>
      </c>
      <c r="AP108" s="3560"/>
      <c r="AQ108" s="454"/>
      <c r="AR108" s="455"/>
      <c r="AS108" s="456"/>
      <c r="AT108" s="457"/>
    </row>
    <row r="109" spans="1:46" ht="18" hidden="1" customHeight="1" thickBot="1">
      <c r="A109" s="3622" t="s">
        <v>45</v>
      </c>
      <c r="B109" s="3598"/>
      <c r="C109" s="442"/>
      <c r="D109" s="443"/>
      <c r="E109" s="444"/>
      <c r="F109" s="445"/>
      <c r="G109" s="4118"/>
      <c r="H109" s="771"/>
      <c r="I109" s="809"/>
      <c r="J109" s="2691"/>
      <c r="K109" s="809"/>
      <c r="L109" s="2680"/>
      <c r="M109" s="2680"/>
      <c r="N109" s="4139"/>
      <c r="O109" s="771"/>
      <c r="P109" s="809"/>
      <c r="Q109" s="2707"/>
      <c r="R109" s="808"/>
      <c r="S109" s="832"/>
      <c r="T109" s="832"/>
      <c r="U109" s="4114"/>
      <c r="V109" s="2731"/>
      <c r="W109" s="801"/>
      <c r="X109" s="833"/>
      <c r="Y109" s="2732"/>
      <c r="Z109" s="1449"/>
      <c r="AA109" s="1449"/>
      <c r="AB109" s="3683"/>
      <c r="AC109" s="1238"/>
      <c r="AD109" s="832"/>
      <c r="AE109" s="833"/>
      <c r="AF109" s="801"/>
      <c r="AG109" s="801"/>
      <c r="AH109" s="801"/>
      <c r="AI109" s="4139"/>
      <c r="AJ109" s="865"/>
      <c r="AK109" s="820"/>
      <c r="AL109" s="866"/>
      <c r="AM109" s="820"/>
      <c r="AN109" s="478"/>
      <c r="AO109" s="462">
        <f t="shared" ref="AO109:AO140" si="5">AN109*AL109</f>
        <v>0</v>
      </c>
      <c r="AP109" s="3598"/>
      <c r="AQ109" s="442"/>
      <c r="AR109" s="443"/>
      <c r="AS109" s="444"/>
      <c r="AT109" s="445"/>
    </row>
    <row r="110" spans="1:46" ht="18" hidden="1" customHeight="1" thickBot="1">
      <c r="A110" s="3623"/>
      <c r="B110" s="3559"/>
      <c r="C110" s="448"/>
      <c r="D110" s="449"/>
      <c r="E110" s="450"/>
      <c r="F110" s="451"/>
      <c r="G110" s="4052"/>
      <c r="H110" s="771"/>
      <c r="I110" s="809"/>
      <c r="J110" s="2691"/>
      <c r="K110" s="809"/>
      <c r="L110" s="2683"/>
      <c r="M110" s="2683"/>
      <c r="N110" s="4052"/>
      <c r="O110" s="771"/>
      <c r="P110" s="809"/>
      <c r="Q110" s="2707"/>
      <c r="R110" s="808"/>
      <c r="S110" s="822"/>
      <c r="T110" s="822"/>
      <c r="U110" s="4057"/>
      <c r="V110" s="821"/>
      <c r="W110" s="822"/>
      <c r="X110" s="823"/>
      <c r="Y110" s="2733"/>
      <c r="Z110" s="1458"/>
      <c r="AA110" s="1458"/>
      <c r="AB110" s="3600"/>
      <c r="AC110" s="1211"/>
      <c r="AD110" s="822"/>
      <c r="AE110" s="823"/>
      <c r="AF110" s="807"/>
      <c r="AG110" s="807"/>
      <c r="AH110" s="807"/>
      <c r="AI110" s="4052"/>
      <c r="AJ110" s="771"/>
      <c r="AK110" s="809"/>
      <c r="AL110" s="837"/>
      <c r="AM110" s="809"/>
      <c r="AN110" s="479"/>
      <c r="AO110" s="462">
        <f t="shared" si="5"/>
        <v>0</v>
      </c>
      <c r="AP110" s="3559"/>
      <c r="AQ110" s="448"/>
      <c r="AR110" s="449"/>
      <c r="AS110" s="450"/>
      <c r="AT110" s="451"/>
    </row>
    <row r="111" spans="1:46" ht="18" hidden="1" customHeight="1" thickBot="1">
      <c r="A111" s="3623"/>
      <c r="B111" s="3559"/>
      <c r="C111" s="448"/>
      <c r="D111" s="449"/>
      <c r="E111" s="450"/>
      <c r="F111" s="451"/>
      <c r="G111" s="4052"/>
      <c r="H111" s="771"/>
      <c r="I111" s="809"/>
      <c r="J111" s="2691"/>
      <c r="K111" s="809"/>
      <c r="L111" s="2683"/>
      <c r="M111" s="2683"/>
      <c r="N111" s="4052"/>
      <c r="O111" s="771"/>
      <c r="P111" s="809"/>
      <c r="Q111" s="2707"/>
      <c r="R111" s="808"/>
      <c r="S111" s="822"/>
      <c r="T111" s="822"/>
      <c r="U111" s="4057"/>
      <c r="V111" s="821"/>
      <c r="W111" s="822"/>
      <c r="X111" s="823"/>
      <c r="Y111" s="2733"/>
      <c r="Z111" s="1458"/>
      <c r="AA111" s="1458"/>
      <c r="AB111" s="3600"/>
      <c r="AC111" s="1211"/>
      <c r="AD111" s="822"/>
      <c r="AE111" s="823"/>
      <c r="AF111" s="807"/>
      <c r="AG111" s="807"/>
      <c r="AH111" s="807"/>
      <c r="AI111" s="4052"/>
      <c r="AJ111" s="771"/>
      <c r="AK111" s="809"/>
      <c r="AL111" s="837"/>
      <c r="AM111" s="809"/>
      <c r="AN111" s="479"/>
      <c r="AO111" s="462">
        <f t="shared" si="5"/>
        <v>0</v>
      </c>
      <c r="AP111" s="3559"/>
      <c r="AQ111" s="448"/>
      <c r="AR111" s="449"/>
      <c r="AS111" s="450"/>
      <c r="AT111" s="451"/>
    </row>
    <row r="112" spans="1:46" ht="18" hidden="1" customHeight="1" thickBot="1">
      <c r="A112" s="3623"/>
      <c r="B112" s="3559"/>
      <c r="C112" s="448"/>
      <c r="D112" s="449"/>
      <c r="E112" s="450"/>
      <c r="F112" s="451"/>
      <c r="G112" s="4052"/>
      <c r="H112" s="771"/>
      <c r="I112" s="809"/>
      <c r="J112" s="2691"/>
      <c r="K112" s="809"/>
      <c r="L112" s="2683"/>
      <c r="M112" s="2683"/>
      <c r="N112" s="4052"/>
      <c r="O112" s="771"/>
      <c r="P112" s="809"/>
      <c r="Q112" s="2707"/>
      <c r="R112" s="808"/>
      <c r="S112" s="822"/>
      <c r="T112" s="822"/>
      <c r="U112" s="4057"/>
      <c r="V112" s="821"/>
      <c r="W112" s="822"/>
      <c r="X112" s="823"/>
      <c r="Y112" s="2733"/>
      <c r="Z112" s="1458"/>
      <c r="AA112" s="1458"/>
      <c r="AB112" s="3600"/>
      <c r="AC112" s="1211"/>
      <c r="AD112" s="822"/>
      <c r="AE112" s="823"/>
      <c r="AF112" s="807"/>
      <c r="AG112" s="807"/>
      <c r="AH112" s="807"/>
      <c r="AI112" s="4052"/>
      <c r="AJ112" s="771"/>
      <c r="AK112" s="809"/>
      <c r="AL112" s="837"/>
      <c r="AM112" s="809"/>
      <c r="AN112" s="479"/>
      <c r="AO112" s="462">
        <f t="shared" si="5"/>
        <v>0</v>
      </c>
      <c r="AP112" s="3559"/>
      <c r="AQ112" s="448"/>
      <c r="AR112" s="449"/>
      <c r="AS112" s="450"/>
      <c r="AT112" s="451"/>
    </row>
    <row r="113" spans="1:46" ht="18" hidden="1" customHeight="1" thickBot="1">
      <c r="A113" s="3623"/>
      <c r="B113" s="3559"/>
      <c r="C113" s="448"/>
      <c r="D113" s="449"/>
      <c r="E113" s="450"/>
      <c r="F113" s="451"/>
      <c r="G113" s="4052"/>
      <c r="H113" s="771"/>
      <c r="I113" s="809"/>
      <c r="J113" s="2691"/>
      <c r="K113" s="809"/>
      <c r="L113" s="2683"/>
      <c r="M113" s="2683"/>
      <c r="N113" s="4052"/>
      <c r="O113" s="771"/>
      <c r="P113" s="809"/>
      <c r="Q113" s="2707"/>
      <c r="R113" s="808"/>
      <c r="S113" s="822"/>
      <c r="T113" s="822"/>
      <c r="U113" s="4057"/>
      <c r="V113" s="821"/>
      <c r="W113" s="822"/>
      <c r="X113" s="823"/>
      <c r="Y113" s="2733"/>
      <c r="Z113" s="1458"/>
      <c r="AA113" s="1458"/>
      <c r="AB113" s="3600"/>
      <c r="AC113" s="1211"/>
      <c r="AD113" s="822"/>
      <c r="AE113" s="823"/>
      <c r="AF113" s="807"/>
      <c r="AG113" s="807"/>
      <c r="AH113" s="807"/>
      <c r="AI113" s="4052"/>
      <c r="AJ113" s="771"/>
      <c r="AK113" s="809"/>
      <c r="AL113" s="837"/>
      <c r="AM113" s="809"/>
      <c r="AN113" s="479"/>
      <c r="AO113" s="462">
        <f t="shared" si="5"/>
        <v>0</v>
      </c>
      <c r="AP113" s="3559"/>
      <c r="AQ113" s="448"/>
      <c r="AR113" s="449"/>
      <c r="AS113" s="450"/>
      <c r="AT113" s="451"/>
    </row>
    <row r="114" spans="1:46" ht="18" hidden="1" customHeight="1" thickBot="1">
      <c r="A114" s="3623"/>
      <c r="B114" s="3559"/>
      <c r="C114" s="448"/>
      <c r="D114" s="449"/>
      <c r="E114" s="450"/>
      <c r="F114" s="451"/>
      <c r="G114" s="4052"/>
      <c r="H114" s="771"/>
      <c r="I114" s="809"/>
      <c r="J114" s="2691"/>
      <c r="K114" s="809"/>
      <c r="L114" s="2683"/>
      <c r="M114" s="2683"/>
      <c r="N114" s="4052"/>
      <c r="O114" s="771"/>
      <c r="P114" s="809"/>
      <c r="Q114" s="2707"/>
      <c r="R114" s="808"/>
      <c r="S114" s="822"/>
      <c r="T114" s="822"/>
      <c r="U114" s="4057"/>
      <c r="V114" s="821"/>
      <c r="W114" s="822"/>
      <c r="X114" s="823"/>
      <c r="Y114" s="2733"/>
      <c r="Z114" s="1458"/>
      <c r="AA114" s="1458"/>
      <c r="AB114" s="3600"/>
      <c r="AC114" s="1211"/>
      <c r="AD114" s="822"/>
      <c r="AE114" s="823"/>
      <c r="AF114" s="807"/>
      <c r="AG114" s="807"/>
      <c r="AH114" s="807"/>
      <c r="AI114" s="4052"/>
      <c r="AJ114" s="771"/>
      <c r="AK114" s="809"/>
      <c r="AL114" s="837"/>
      <c r="AM114" s="809"/>
      <c r="AN114" s="479"/>
      <c r="AO114" s="462">
        <f t="shared" si="5"/>
        <v>0</v>
      </c>
      <c r="AP114" s="3559"/>
      <c r="AQ114" s="448"/>
      <c r="AR114" s="449"/>
      <c r="AS114" s="450"/>
      <c r="AT114" s="451"/>
    </row>
    <row r="115" spans="1:46" ht="18" hidden="1" customHeight="1" thickBot="1">
      <c r="A115" s="3623"/>
      <c r="B115" s="3559"/>
      <c r="C115" s="448"/>
      <c r="D115" s="449"/>
      <c r="E115" s="450"/>
      <c r="F115" s="451"/>
      <c r="G115" s="4052"/>
      <c r="H115" s="771"/>
      <c r="I115" s="809"/>
      <c r="J115" s="2691"/>
      <c r="K115" s="809"/>
      <c r="L115" s="2683"/>
      <c r="M115" s="2683"/>
      <c r="N115" s="4052"/>
      <c r="O115" s="771"/>
      <c r="P115" s="809"/>
      <c r="Q115" s="2707"/>
      <c r="R115" s="808"/>
      <c r="S115" s="822"/>
      <c r="T115" s="822"/>
      <c r="U115" s="4057"/>
      <c r="V115" s="821"/>
      <c r="W115" s="822"/>
      <c r="X115" s="823"/>
      <c r="Y115" s="2733"/>
      <c r="Z115" s="1458"/>
      <c r="AA115" s="1458"/>
      <c r="AB115" s="3600"/>
      <c r="AC115" s="1211"/>
      <c r="AD115" s="822"/>
      <c r="AE115" s="823"/>
      <c r="AF115" s="807"/>
      <c r="AG115" s="807"/>
      <c r="AH115" s="807"/>
      <c r="AI115" s="4052"/>
      <c r="AJ115" s="771"/>
      <c r="AK115" s="809"/>
      <c r="AL115" s="837"/>
      <c r="AM115" s="809"/>
      <c r="AN115" s="479"/>
      <c r="AO115" s="462">
        <f t="shared" si="5"/>
        <v>0</v>
      </c>
      <c r="AP115" s="3559"/>
      <c r="AQ115" s="448"/>
      <c r="AR115" s="449"/>
      <c r="AS115" s="450"/>
      <c r="AT115" s="451"/>
    </row>
    <row r="116" spans="1:46" ht="18" hidden="1" customHeight="1" thickBot="1">
      <c r="A116" s="3623"/>
      <c r="B116" s="3559"/>
      <c r="C116" s="448"/>
      <c r="D116" s="449"/>
      <c r="E116" s="450"/>
      <c r="F116" s="451"/>
      <c r="G116" s="4052"/>
      <c r="H116" s="771"/>
      <c r="I116" s="809"/>
      <c r="J116" s="2691"/>
      <c r="K116" s="809"/>
      <c r="L116" s="2683"/>
      <c r="M116" s="2683"/>
      <c r="N116" s="4052"/>
      <c r="O116" s="771"/>
      <c r="P116" s="809"/>
      <c r="Q116" s="2707"/>
      <c r="R116" s="808"/>
      <c r="S116" s="822"/>
      <c r="T116" s="822"/>
      <c r="U116" s="4057"/>
      <c r="V116" s="821"/>
      <c r="W116" s="822"/>
      <c r="X116" s="823"/>
      <c r="Y116" s="2733"/>
      <c r="Z116" s="1458"/>
      <c r="AA116" s="1458"/>
      <c r="AB116" s="3600"/>
      <c r="AC116" s="1211"/>
      <c r="AD116" s="822"/>
      <c r="AE116" s="823"/>
      <c r="AF116" s="807"/>
      <c r="AG116" s="807"/>
      <c r="AH116" s="807"/>
      <c r="AI116" s="4052"/>
      <c r="AJ116" s="771"/>
      <c r="AK116" s="809"/>
      <c r="AL116" s="837"/>
      <c r="AM116" s="809"/>
      <c r="AN116" s="479"/>
      <c r="AO116" s="462">
        <f t="shared" si="5"/>
        <v>0</v>
      </c>
      <c r="AP116" s="3559"/>
      <c r="AQ116" s="448"/>
      <c r="AR116" s="449"/>
      <c r="AS116" s="450"/>
      <c r="AT116" s="451"/>
    </row>
    <row r="117" spans="1:46" ht="18" hidden="1" customHeight="1" thickBot="1">
      <c r="A117" s="3623"/>
      <c r="B117" s="3559"/>
      <c r="C117" s="448"/>
      <c r="D117" s="449"/>
      <c r="E117" s="450"/>
      <c r="F117" s="451"/>
      <c r="G117" s="4052"/>
      <c r="H117" s="771"/>
      <c r="I117" s="809"/>
      <c r="J117" s="2691"/>
      <c r="K117" s="809"/>
      <c r="L117" s="2683"/>
      <c r="M117" s="2683"/>
      <c r="N117" s="4052"/>
      <c r="O117" s="771"/>
      <c r="P117" s="809"/>
      <c r="Q117" s="2707"/>
      <c r="R117" s="808"/>
      <c r="S117" s="822"/>
      <c r="T117" s="822"/>
      <c r="U117" s="4057"/>
      <c r="V117" s="821"/>
      <c r="W117" s="822"/>
      <c r="X117" s="823"/>
      <c r="Y117" s="2733"/>
      <c r="Z117" s="1458"/>
      <c r="AA117" s="1458"/>
      <c r="AB117" s="3600"/>
      <c r="AC117" s="1211"/>
      <c r="AD117" s="822"/>
      <c r="AE117" s="823"/>
      <c r="AF117" s="807"/>
      <c r="AG117" s="807"/>
      <c r="AH117" s="807"/>
      <c r="AI117" s="4052"/>
      <c r="AJ117" s="771"/>
      <c r="AK117" s="809"/>
      <c r="AL117" s="837"/>
      <c r="AM117" s="809"/>
      <c r="AN117" s="479"/>
      <c r="AO117" s="462">
        <f t="shared" si="5"/>
        <v>0</v>
      </c>
      <c r="AP117" s="3559"/>
      <c r="AQ117" s="448"/>
      <c r="AR117" s="449"/>
      <c r="AS117" s="450"/>
      <c r="AT117" s="451"/>
    </row>
    <row r="118" spans="1:46" ht="18" hidden="1" customHeight="1" thickBot="1">
      <c r="A118" s="3623"/>
      <c r="B118" s="3559"/>
      <c r="C118" s="448"/>
      <c r="D118" s="449"/>
      <c r="E118" s="450"/>
      <c r="F118" s="451"/>
      <c r="G118" s="4052"/>
      <c r="H118" s="771"/>
      <c r="I118" s="809"/>
      <c r="J118" s="2691"/>
      <c r="K118" s="809"/>
      <c r="L118" s="2683"/>
      <c r="M118" s="2683"/>
      <c r="N118" s="4052"/>
      <c r="O118" s="771"/>
      <c r="P118" s="809"/>
      <c r="Q118" s="2707"/>
      <c r="R118" s="808"/>
      <c r="S118" s="822"/>
      <c r="T118" s="822"/>
      <c r="U118" s="4057"/>
      <c r="V118" s="821"/>
      <c r="W118" s="822"/>
      <c r="X118" s="823"/>
      <c r="Y118" s="2733"/>
      <c r="Z118" s="1458"/>
      <c r="AA118" s="1458"/>
      <c r="AB118" s="3600"/>
      <c r="AC118" s="1211"/>
      <c r="AD118" s="822"/>
      <c r="AE118" s="823"/>
      <c r="AF118" s="807"/>
      <c r="AG118" s="807"/>
      <c r="AH118" s="807"/>
      <c r="AI118" s="4052"/>
      <c r="AJ118" s="771"/>
      <c r="AK118" s="809"/>
      <c r="AL118" s="837"/>
      <c r="AM118" s="809"/>
      <c r="AN118" s="479"/>
      <c r="AO118" s="462">
        <f t="shared" si="5"/>
        <v>0</v>
      </c>
      <c r="AP118" s="3559"/>
      <c r="AQ118" s="448"/>
      <c r="AR118" s="449"/>
      <c r="AS118" s="450"/>
      <c r="AT118" s="451"/>
    </row>
    <row r="119" spans="1:46" ht="18" hidden="1" customHeight="1" thickBot="1">
      <c r="A119" s="3623"/>
      <c r="B119" s="3559"/>
      <c r="C119" s="448"/>
      <c r="D119" s="449"/>
      <c r="E119" s="450"/>
      <c r="F119" s="451"/>
      <c r="G119" s="4052"/>
      <c r="H119" s="771"/>
      <c r="I119" s="809"/>
      <c r="J119" s="2691"/>
      <c r="K119" s="809"/>
      <c r="L119" s="2683"/>
      <c r="M119" s="2683"/>
      <c r="N119" s="4052"/>
      <c r="O119" s="771"/>
      <c r="P119" s="809"/>
      <c r="Q119" s="2707"/>
      <c r="R119" s="808"/>
      <c r="S119" s="822"/>
      <c r="T119" s="822"/>
      <c r="U119" s="4057"/>
      <c r="V119" s="821"/>
      <c r="W119" s="822"/>
      <c r="X119" s="823"/>
      <c r="Y119" s="2733"/>
      <c r="Z119" s="1458"/>
      <c r="AA119" s="1458"/>
      <c r="AB119" s="3600"/>
      <c r="AC119" s="1211"/>
      <c r="AD119" s="822"/>
      <c r="AE119" s="823"/>
      <c r="AF119" s="807"/>
      <c r="AG119" s="807"/>
      <c r="AH119" s="807"/>
      <c r="AI119" s="4052"/>
      <c r="AJ119" s="771"/>
      <c r="AK119" s="809"/>
      <c r="AL119" s="837"/>
      <c r="AM119" s="809"/>
      <c r="AN119" s="479"/>
      <c r="AO119" s="462">
        <f t="shared" si="5"/>
        <v>0</v>
      </c>
      <c r="AP119" s="3559"/>
      <c r="AQ119" s="448"/>
      <c r="AR119" s="449"/>
      <c r="AS119" s="450"/>
      <c r="AT119" s="451"/>
    </row>
    <row r="120" spans="1:46" ht="18" hidden="1" customHeight="1" thickBot="1">
      <c r="A120" s="3623"/>
      <c r="B120" s="3559"/>
      <c r="C120" s="448"/>
      <c r="D120" s="449"/>
      <c r="E120" s="450"/>
      <c r="F120" s="451"/>
      <c r="G120" s="4052"/>
      <c r="H120" s="771"/>
      <c r="I120" s="809"/>
      <c r="J120" s="2691"/>
      <c r="K120" s="809"/>
      <c r="L120" s="2683"/>
      <c r="M120" s="2683"/>
      <c r="N120" s="4052"/>
      <c r="O120" s="771"/>
      <c r="P120" s="809"/>
      <c r="Q120" s="2707"/>
      <c r="R120" s="808"/>
      <c r="S120" s="822"/>
      <c r="T120" s="822"/>
      <c r="U120" s="4057"/>
      <c r="V120" s="821"/>
      <c r="W120" s="822"/>
      <c r="X120" s="823"/>
      <c r="Y120" s="2733"/>
      <c r="Z120" s="1458"/>
      <c r="AA120" s="1458"/>
      <c r="AB120" s="3600"/>
      <c r="AC120" s="1211"/>
      <c r="AD120" s="822"/>
      <c r="AE120" s="823"/>
      <c r="AF120" s="807"/>
      <c r="AG120" s="807"/>
      <c r="AH120" s="807"/>
      <c r="AI120" s="4052"/>
      <c r="AJ120" s="771"/>
      <c r="AK120" s="809"/>
      <c r="AL120" s="837"/>
      <c r="AM120" s="809"/>
      <c r="AN120" s="479"/>
      <c r="AO120" s="462">
        <f t="shared" si="5"/>
        <v>0</v>
      </c>
      <c r="AP120" s="3559"/>
      <c r="AQ120" s="448"/>
      <c r="AR120" s="449"/>
      <c r="AS120" s="450"/>
      <c r="AT120" s="451"/>
    </row>
    <row r="121" spans="1:46" ht="18" hidden="1" customHeight="1" thickBot="1">
      <c r="A121" s="3623"/>
      <c r="B121" s="3559"/>
      <c r="C121" s="448"/>
      <c r="D121" s="449"/>
      <c r="E121" s="450"/>
      <c r="F121" s="451"/>
      <c r="G121" s="4052"/>
      <c r="H121" s="771"/>
      <c r="I121" s="809"/>
      <c r="J121" s="2691"/>
      <c r="K121" s="809"/>
      <c r="L121" s="2683"/>
      <c r="M121" s="2683"/>
      <c r="N121" s="4052"/>
      <c r="O121" s="771"/>
      <c r="P121" s="809"/>
      <c r="Q121" s="2707"/>
      <c r="R121" s="808"/>
      <c r="S121" s="822"/>
      <c r="T121" s="822"/>
      <c r="U121" s="4057"/>
      <c r="V121" s="821"/>
      <c r="W121" s="822"/>
      <c r="X121" s="823"/>
      <c r="Y121" s="2733"/>
      <c r="Z121" s="1458"/>
      <c r="AA121" s="1458"/>
      <c r="AB121" s="3600"/>
      <c r="AC121" s="1211"/>
      <c r="AD121" s="822"/>
      <c r="AE121" s="823"/>
      <c r="AF121" s="807"/>
      <c r="AG121" s="807"/>
      <c r="AH121" s="807"/>
      <c r="AI121" s="4052"/>
      <c r="AJ121" s="771"/>
      <c r="AK121" s="809"/>
      <c r="AL121" s="837"/>
      <c r="AM121" s="809"/>
      <c r="AN121" s="479"/>
      <c r="AO121" s="462">
        <f t="shared" si="5"/>
        <v>0</v>
      </c>
      <c r="AP121" s="3559"/>
      <c r="AQ121" s="448"/>
      <c r="AR121" s="449"/>
      <c r="AS121" s="450"/>
      <c r="AT121" s="451"/>
    </row>
    <row r="122" spans="1:46" ht="18" hidden="1" customHeight="1" thickBot="1">
      <c r="A122" s="3623"/>
      <c r="B122" s="3559"/>
      <c r="C122" s="448"/>
      <c r="D122" s="449"/>
      <c r="E122" s="450"/>
      <c r="F122" s="451"/>
      <c r="G122" s="4052"/>
      <c r="H122" s="771"/>
      <c r="I122" s="809"/>
      <c r="J122" s="2691"/>
      <c r="K122" s="809"/>
      <c r="L122" s="2683"/>
      <c r="M122" s="2683"/>
      <c r="N122" s="4052"/>
      <c r="O122" s="771"/>
      <c r="P122" s="809"/>
      <c r="Q122" s="2707"/>
      <c r="R122" s="808"/>
      <c r="S122" s="822"/>
      <c r="T122" s="822"/>
      <c r="U122" s="4057"/>
      <c r="V122" s="821"/>
      <c r="W122" s="822"/>
      <c r="X122" s="823"/>
      <c r="Y122" s="2733"/>
      <c r="Z122" s="1458"/>
      <c r="AA122" s="1458"/>
      <c r="AB122" s="3600"/>
      <c r="AC122" s="1211"/>
      <c r="AD122" s="822"/>
      <c r="AE122" s="823"/>
      <c r="AF122" s="807"/>
      <c r="AG122" s="807"/>
      <c r="AH122" s="807"/>
      <c r="AI122" s="4052"/>
      <c r="AJ122" s="771"/>
      <c r="AK122" s="809"/>
      <c r="AL122" s="837"/>
      <c r="AM122" s="809"/>
      <c r="AN122" s="479"/>
      <c r="AO122" s="462">
        <f t="shared" si="5"/>
        <v>0</v>
      </c>
      <c r="AP122" s="3559"/>
      <c r="AQ122" s="448"/>
      <c r="AR122" s="449"/>
      <c r="AS122" s="450"/>
      <c r="AT122" s="451"/>
    </row>
    <row r="123" spans="1:46" ht="18" hidden="1" customHeight="1" thickBot="1">
      <c r="A123" s="3645"/>
      <c r="B123" s="3560"/>
      <c r="C123" s="454"/>
      <c r="D123" s="455"/>
      <c r="E123" s="456"/>
      <c r="F123" s="457"/>
      <c r="G123" s="4053"/>
      <c r="H123" s="771"/>
      <c r="I123" s="809"/>
      <c r="J123" s="2691"/>
      <c r="K123" s="809"/>
      <c r="L123" s="2686"/>
      <c r="M123" s="2686"/>
      <c r="N123" s="4053"/>
      <c r="O123" s="771"/>
      <c r="P123" s="809"/>
      <c r="Q123" s="2707"/>
      <c r="R123" s="808"/>
      <c r="S123" s="827"/>
      <c r="T123" s="827"/>
      <c r="U123" s="4058"/>
      <c r="V123" s="826"/>
      <c r="W123" s="827"/>
      <c r="X123" s="828"/>
      <c r="Y123" s="2734"/>
      <c r="Z123" s="1506"/>
      <c r="AA123" s="1506"/>
      <c r="AB123" s="3601"/>
      <c r="AC123" s="1225"/>
      <c r="AD123" s="827"/>
      <c r="AE123" s="828"/>
      <c r="AF123" s="829"/>
      <c r="AG123" s="829"/>
      <c r="AH123" s="829"/>
      <c r="AI123" s="4053"/>
      <c r="AJ123" s="771"/>
      <c r="AK123" s="809"/>
      <c r="AL123" s="837"/>
      <c r="AM123" s="809"/>
      <c r="AN123" s="480"/>
      <c r="AO123" s="462">
        <f t="shared" si="5"/>
        <v>0</v>
      </c>
      <c r="AP123" s="3560"/>
      <c r="AQ123" s="454"/>
      <c r="AR123" s="455"/>
      <c r="AS123" s="456"/>
      <c r="AT123" s="457"/>
    </row>
    <row r="124" spans="1:46" ht="18" hidden="1" customHeight="1" thickBot="1">
      <c r="A124" s="3622" t="s">
        <v>46</v>
      </c>
      <c r="B124" s="3598"/>
      <c r="C124" s="442"/>
      <c r="D124" s="443"/>
      <c r="E124" s="444"/>
      <c r="F124" s="445"/>
      <c r="G124" s="4118"/>
      <c r="H124" s="771"/>
      <c r="I124" s="809"/>
      <c r="J124" s="2691"/>
      <c r="K124" s="809"/>
      <c r="L124" s="2680"/>
      <c r="M124" s="2680"/>
      <c r="N124" s="4118"/>
      <c r="O124" s="771"/>
      <c r="P124" s="809"/>
      <c r="Q124" s="2707"/>
      <c r="R124" s="808"/>
      <c r="S124" s="832"/>
      <c r="T124" s="832"/>
      <c r="U124" s="4114"/>
      <c r="V124" s="2731"/>
      <c r="W124" s="801"/>
      <c r="X124" s="833"/>
      <c r="Y124" s="2732"/>
      <c r="Z124" s="1449"/>
      <c r="AA124" s="1449"/>
      <c r="AB124" s="3683"/>
      <c r="AC124" s="1238"/>
      <c r="AD124" s="832"/>
      <c r="AE124" s="833"/>
      <c r="AF124" s="801"/>
      <c r="AG124" s="801"/>
      <c r="AH124" s="801"/>
      <c r="AI124" s="4118"/>
      <c r="AJ124" s="771"/>
      <c r="AK124" s="809"/>
      <c r="AL124" s="837"/>
      <c r="AM124" s="809"/>
      <c r="AN124" s="478"/>
      <c r="AO124" s="462">
        <f t="shared" si="5"/>
        <v>0</v>
      </c>
      <c r="AP124" s="3598"/>
      <c r="AQ124" s="442"/>
      <c r="AR124" s="443"/>
      <c r="AS124" s="444"/>
      <c r="AT124" s="445"/>
    </row>
    <row r="125" spans="1:46" ht="18" hidden="1" customHeight="1" thickBot="1">
      <c r="A125" s="3623"/>
      <c r="B125" s="3559"/>
      <c r="C125" s="448"/>
      <c r="D125" s="449"/>
      <c r="E125" s="450"/>
      <c r="F125" s="451"/>
      <c r="G125" s="4052"/>
      <c r="H125" s="771"/>
      <c r="I125" s="809"/>
      <c r="J125" s="2691"/>
      <c r="K125" s="809"/>
      <c r="L125" s="2683"/>
      <c r="M125" s="2683"/>
      <c r="N125" s="4052"/>
      <c r="O125" s="771"/>
      <c r="P125" s="809"/>
      <c r="Q125" s="2707"/>
      <c r="R125" s="808"/>
      <c r="S125" s="822"/>
      <c r="T125" s="822"/>
      <c r="U125" s="4057"/>
      <c r="V125" s="821"/>
      <c r="W125" s="822"/>
      <c r="X125" s="823"/>
      <c r="Y125" s="2733"/>
      <c r="Z125" s="1458"/>
      <c r="AA125" s="1458"/>
      <c r="AB125" s="3600"/>
      <c r="AC125" s="1211"/>
      <c r="AD125" s="822"/>
      <c r="AE125" s="823"/>
      <c r="AF125" s="807"/>
      <c r="AG125" s="807"/>
      <c r="AH125" s="807"/>
      <c r="AI125" s="4052"/>
      <c r="AJ125" s="771"/>
      <c r="AK125" s="809"/>
      <c r="AL125" s="837"/>
      <c r="AM125" s="809"/>
      <c r="AN125" s="479"/>
      <c r="AO125" s="462">
        <f t="shared" si="5"/>
        <v>0</v>
      </c>
      <c r="AP125" s="3559"/>
      <c r="AQ125" s="448"/>
      <c r="AR125" s="449"/>
      <c r="AS125" s="450"/>
      <c r="AT125" s="451"/>
    </row>
    <row r="126" spans="1:46" ht="18" hidden="1" customHeight="1" thickBot="1">
      <c r="A126" s="3623"/>
      <c r="B126" s="3559"/>
      <c r="C126" s="448"/>
      <c r="D126" s="449"/>
      <c r="E126" s="450"/>
      <c r="F126" s="451"/>
      <c r="G126" s="4052"/>
      <c r="H126" s="771"/>
      <c r="I126" s="809"/>
      <c r="J126" s="2691"/>
      <c r="K126" s="809"/>
      <c r="L126" s="2683"/>
      <c r="M126" s="2683"/>
      <c r="N126" s="4052"/>
      <c r="O126" s="771"/>
      <c r="P126" s="809"/>
      <c r="Q126" s="2707"/>
      <c r="R126" s="808"/>
      <c r="S126" s="822"/>
      <c r="T126" s="822"/>
      <c r="U126" s="4057"/>
      <c r="V126" s="821"/>
      <c r="W126" s="822"/>
      <c r="X126" s="823"/>
      <c r="Y126" s="2733"/>
      <c r="Z126" s="1458"/>
      <c r="AA126" s="1458"/>
      <c r="AB126" s="3600"/>
      <c r="AC126" s="1211"/>
      <c r="AD126" s="822"/>
      <c r="AE126" s="823"/>
      <c r="AF126" s="807"/>
      <c r="AG126" s="807"/>
      <c r="AH126" s="807"/>
      <c r="AI126" s="4052"/>
      <c r="AJ126" s="771"/>
      <c r="AK126" s="809"/>
      <c r="AL126" s="837"/>
      <c r="AM126" s="809"/>
      <c r="AN126" s="479"/>
      <c r="AO126" s="462">
        <f t="shared" si="5"/>
        <v>0</v>
      </c>
      <c r="AP126" s="3559"/>
      <c r="AQ126" s="448"/>
      <c r="AR126" s="449"/>
      <c r="AS126" s="450"/>
      <c r="AT126" s="451"/>
    </row>
    <row r="127" spans="1:46" ht="18" hidden="1" customHeight="1" thickBot="1">
      <c r="A127" s="3623"/>
      <c r="B127" s="3559"/>
      <c r="C127" s="448"/>
      <c r="D127" s="449"/>
      <c r="E127" s="450"/>
      <c r="F127" s="451"/>
      <c r="G127" s="4052"/>
      <c r="H127" s="771"/>
      <c r="I127" s="809"/>
      <c r="J127" s="2691"/>
      <c r="K127" s="809"/>
      <c r="L127" s="2683"/>
      <c r="M127" s="2683"/>
      <c r="N127" s="4052"/>
      <c r="O127" s="771"/>
      <c r="P127" s="809"/>
      <c r="Q127" s="2707"/>
      <c r="R127" s="808"/>
      <c r="S127" s="822"/>
      <c r="T127" s="822"/>
      <c r="U127" s="4057"/>
      <c r="V127" s="821"/>
      <c r="W127" s="822"/>
      <c r="X127" s="823"/>
      <c r="Y127" s="2733"/>
      <c r="Z127" s="1458"/>
      <c r="AA127" s="1458"/>
      <c r="AB127" s="3600"/>
      <c r="AC127" s="1211"/>
      <c r="AD127" s="822"/>
      <c r="AE127" s="823"/>
      <c r="AF127" s="807"/>
      <c r="AG127" s="807"/>
      <c r="AH127" s="807"/>
      <c r="AI127" s="4052"/>
      <c r="AJ127" s="771"/>
      <c r="AK127" s="809"/>
      <c r="AL127" s="837"/>
      <c r="AM127" s="809"/>
      <c r="AN127" s="479"/>
      <c r="AO127" s="462">
        <f t="shared" si="5"/>
        <v>0</v>
      </c>
      <c r="AP127" s="3559"/>
      <c r="AQ127" s="448"/>
      <c r="AR127" s="449"/>
      <c r="AS127" s="450"/>
      <c r="AT127" s="451"/>
    </row>
    <row r="128" spans="1:46" ht="18" hidden="1" customHeight="1" thickBot="1">
      <c r="A128" s="3623"/>
      <c r="B128" s="3559"/>
      <c r="C128" s="448"/>
      <c r="D128" s="449"/>
      <c r="E128" s="450"/>
      <c r="F128" s="451"/>
      <c r="G128" s="4052"/>
      <c r="H128" s="771"/>
      <c r="I128" s="809"/>
      <c r="J128" s="2691"/>
      <c r="K128" s="809"/>
      <c r="L128" s="2683"/>
      <c r="M128" s="2683"/>
      <c r="N128" s="4052"/>
      <c r="O128" s="771"/>
      <c r="P128" s="809"/>
      <c r="Q128" s="2707"/>
      <c r="R128" s="808"/>
      <c r="S128" s="822"/>
      <c r="T128" s="822"/>
      <c r="U128" s="4057"/>
      <c r="V128" s="821"/>
      <c r="W128" s="822"/>
      <c r="X128" s="823"/>
      <c r="Y128" s="2733"/>
      <c r="Z128" s="1458"/>
      <c r="AA128" s="1458"/>
      <c r="AB128" s="3600"/>
      <c r="AC128" s="1211"/>
      <c r="AD128" s="822"/>
      <c r="AE128" s="823"/>
      <c r="AF128" s="807"/>
      <c r="AG128" s="807"/>
      <c r="AH128" s="807"/>
      <c r="AI128" s="4052"/>
      <c r="AJ128" s="771"/>
      <c r="AK128" s="809"/>
      <c r="AL128" s="837"/>
      <c r="AM128" s="809"/>
      <c r="AN128" s="479"/>
      <c r="AO128" s="462">
        <f t="shared" si="5"/>
        <v>0</v>
      </c>
      <c r="AP128" s="3559"/>
      <c r="AQ128" s="448"/>
      <c r="AR128" s="449"/>
      <c r="AS128" s="450"/>
      <c r="AT128" s="451"/>
    </row>
    <row r="129" spans="1:46" ht="18" hidden="1" customHeight="1" thickBot="1">
      <c r="A129" s="3623"/>
      <c r="B129" s="3559"/>
      <c r="C129" s="448"/>
      <c r="D129" s="449"/>
      <c r="E129" s="450"/>
      <c r="F129" s="451"/>
      <c r="G129" s="4052"/>
      <c r="H129" s="771"/>
      <c r="I129" s="809"/>
      <c r="J129" s="2691"/>
      <c r="K129" s="809"/>
      <c r="L129" s="2683"/>
      <c r="M129" s="2683"/>
      <c r="N129" s="4052"/>
      <c r="O129" s="771"/>
      <c r="P129" s="809"/>
      <c r="Q129" s="2707"/>
      <c r="R129" s="808"/>
      <c r="S129" s="822"/>
      <c r="T129" s="822"/>
      <c r="U129" s="4057"/>
      <c r="V129" s="821"/>
      <c r="W129" s="822"/>
      <c r="X129" s="823"/>
      <c r="Y129" s="2733"/>
      <c r="Z129" s="1458"/>
      <c r="AA129" s="1458"/>
      <c r="AB129" s="3600"/>
      <c r="AC129" s="1211"/>
      <c r="AD129" s="822"/>
      <c r="AE129" s="823"/>
      <c r="AF129" s="807"/>
      <c r="AG129" s="807"/>
      <c r="AH129" s="807"/>
      <c r="AI129" s="4052"/>
      <c r="AJ129" s="771"/>
      <c r="AK129" s="809"/>
      <c r="AL129" s="837"/>
      <c r="AM129" s="809"/>
      <c r="AN129" s="479"/>
      <c r="AO129" s="462">
        <f t="shared" si="5"/>
        <v>0</v>
      </c>
      <c r="AP129" s="3559"/>
      <c r="AQ129" s="448"/>
      <c r="AR129" s="449"/>
      <c r="AS129" s="450"/>
      <c r="AT129" s="451"/>
    </row>
    <row r="130" spans="1:46" ht="18" hidden="1" customHeight="1" thickBot="1">
      <c r="A130" s="3623"/>
      <c r="B130" s="3559"/>
      <c r="C130" s="448"/>
      <c r="D130" s="449"/>
      <c r="E130" s="450"/>
      <c r="F130" s="451"/>
      <c r="G130" s="4052"/>
      <c r="H130" s="771"/>
      <c r="I130" s="809"/>
      <c r="J130" s="2691"/>
      <c r="K130" s="809"/>
      <c r="L130" s="2683"/>
      <c r="M130" s="2683"/>
      <c r="N130" s="4052"/>
      <c r="O130" s="771"/>
      <c r="P130" s="809"/>
      <c r="Q130" s="2707"/>
      <c r="R130" s="808"/>
      <c r="S130" s="822"/>
      <c r="T130" s="822"/>
      <c r="U130" s="4057"/>
      <c r="V130" s="821"/>
      <c r="W130" s="822"/>
      <c r="X130" s="823"/>
      <c r="Y130" s="2733"/>
      <c r="Z130" s="1458"/>
      <c r="AA130" s="1458"/>
      <c r="AB130" s="3600"/>
      <c r="AC130" s="1211"/>
      <c r="AD130" s="822"/>
      <c r="AE130" s="823"/>
      <c r="AF130" s="807"/>
      <c r="AG130" s="807"/>
      <c r="AH130" s="807"/>
      <c r="AI130" s="4052"/>
      <c r="AJ130" s="771"/>
      <c r="AK130" s="809"/>
      <c r="AL130" s="837"/>
      <c r="AM130" s="809"/>
      <c r="AN130" s="479"/>
      <c r="AO130" s="462">
        <f t="shared" si="5"/>
        <v>0</v>
      </c>
      <c r="AP130" s="3559"/>
      <c r="AQ130" s="448"/>
      <c r="AR130" s="449"/>
      <c r="AS130" s="450"/>
      <c r="AT130" s="451"/>
    </row>
    <row r="131" spans="1:46" ht="18" hidden="1" customHeight="1" thickBot="1">
      <c r="A131" s="3623"/>
      <c r="B131" s="3559"/>
      <c r="C131" s="448"/>
      <c r="D131" s="449"/>
      <c r="E131" s="450"/>
      <c r="F131" s="451"/>
      <c r="G131" s="4052"/>
      <c r="H131" s="771"/>
      <c r="I131" s="809"/>
      <c r="J131" s="2691"/>
      <c r="K131" s="809"/>
      <c r="L131" s="2683"/>
      <c r="M131" s="2683"/>
      <c r="N131" s="4052"/>
      <c r="O131" s="771"/>
      <c r="P131" s="809"/>
      <c r="Q131" s="2707"/>
      <c r="R131" s="808"/>
      <c r="S131" s="822"/>
      <c r="T131" s="822"/>
      <c r="U131" s="4057"/>
      <c r="V131" s="821"/>
      <c r="W131" s="822"/>
      <c r="X131" s="823"/>
      <c r="Y131" s="2733"/>
      <c r="Z131" s="1458"/>
      <c r="AA131" s="1458"/>
      <c r="AB131" s="3600"/>
      <c r="AC131" s="1211"/>
      <c r="AD131" s="822"/>
      <c r="AE131" s="823"/>
      <c r="AF131" s="807"/>
      <c r="AG131" s="807"/>
      <c r="AH131" s="807"/>
      <c r="AI131" s="4052"/>
      <c r="AJ131" s="771"/>
      <c r="AK131" s="809"/>
      <c r="AL131" s="837"/>
      <c r="AM131" s="809"/>
      <c r="AN131" s="479"/>
      <c r="AO131" s="462">
        <f t="shared" si="5"/>
        <v>0</v>
      </c>
      <c r="AP131" s="3559"/>
      <c r="AQ131" s="448"/>
      <c r="AR131" s="449"/>
      <c r="AS131" s="450"/>
      <c r="AT131" s="451"/>
    </row>
    <row r="132" spans="1:46" ht="18" hidden="1" customHeight="1" thickBot="1">
      <c r="A132" s="3623"/>
      <c r="B132" s="3559"/>
      <c r="C132" s="448"/>
      <c r="D132" s="449"/>
      <c r="E132" s="450"/>
      <c r="F132" s="451"/>
      <c r="G132" s="4052"/>
      <c r="H132" s="771"/>
      <c r="I132" s="809"/>
      <c r="J132" s="2691"/>
      <c r="K132" s="809"/>
      <c r="L132" s="2683"/>
      <c r="M132" s="2683"/>
      <c r="N132" s="4052"/>
      <c r="O132" s="771"/>
      <c r="P132" s="809"/>
      <c r="Q132" s="2707"/>
      <c r="R132" s="808"/>
      <c r="S132" s="822"/>
      <c r="T132" s="822"/>
      <c r="U132" s="4057"/>
      <c r="V132" s="821"/>
      <c r="W132" s="822"/>
      <c r="X132" s="823"/>
      <c r="Y132" s="2733"/>
      <c r="Z132" s="1458"/>
      <c r="AA132" s="1458"/>
      <c r="AB132" s="3600"/>
      <c r="AC132" s="1211"/>
      <c r="AD132" s="822"/>
      <c r="AE132" s="823"/>
      <c r="AF132" s="807"/>
      <c r="AG132" s="807"/>
      <c r="AH132" s="807"/>
      <c r="AI132" s="4052"/>
      <c r="AJ132" s="771"/>
      <c r="AK132" s="809"/>
      <c r="AL132" s="837"/>
      <c r="AM132" s="809"/>
      <c r="AN132" s="479"/>
      <c r="AO132" s="462">
        <f t="shared" si="5"/>
        <v>0</v>
      </c>
      <c r="AP132" s="3559"/>
      <c r="AQ132" s="448"/>
      <c r="AR132" s="449"/>
      <c r="AS132" s="450"/>
      <c r="AT132" s="451"/>
    </row>
    <row r="133" spans="1:46" ht="18" hidden="1" customHeight="1" thickBot="1">
      <c r="A133" s="3623"/>
      <c r="B133" s="3559"/>
      <c r="C133" s="448"/>
      <c r="D133" s="449"/>
      <c r="E133" s="450"/>
      <c r="F133" s="451"/>
      <c r="G133" s="4052"/>
      <c r="H133" s="771"/>
      <c r="I133" s="809"/>
      <c r="J133" s="2691"/>
      <c r="K133" s="809"/>
      <c r="L133" s="2683"/>
      <c r="M133" s="2683"/>
      <c r="N133" s="4052"/>
      <c r="O133" s="771"/>
      <c r="P133" s="809"/>
      <c r="Q133" s="2707"/>
      <c r="R133" s="808"/>
      <c r="S133" s="822"/>
      <c r="T133" s="822"/>
      <c r="U133" s="4057"/>
      <c r="V133" s="821"/>
      <c r="W133" s="822"/>
      <c r="X133" s="823"/>
      <c r="Y133" s="2733"/>
      <c r="Z133" s="1458"/>
      <c r="AA133" s="1458"/>
      <c r="AB133" s="3600"/>
      <c r="AC133" s="1211"/>
      <c r="AD133" s="822"/>
      <c r="AE133" s="823"/>
      <c r="AF133" s="807"/>
      <c r="AG133" s="807"/>
      <c r="AH133" s="807"/>
      <c r="AI133" s="4052"/>
      <c r="AJ133" s="771"/>
      <c r="AK133" s="809"/>
      <c r="AL133" s="837"/>
      <c r="AM133" s="809"/>
      <c r="AN133" s="479"/>
      <c r="AO133" s="462">
        <f t="shared" si="5"/>
        <v>0</v>
      </c>
      <c r="AP133" s="3559"/>
      <c r="AQ133" s="448"/>
      <c r="AR133" s="449"/>
      <c r="AS133" s="450"/>
      <c r="AT133" s="451"/>
    </row>
    <row r="134" spans="1:46" ht="18" hidden="1" customHeight="1" thickBot="1">
      <c r="A134" s="3623"/>
      <c r="B134" s="3559"/>
      <c r="C134" s="448"/>
      <c r="D134" s="449"/>
      <c r="E134" s="450"/>
      <c r="F134" s="451"/>
      <c r="G134" s="4052"/>
      <c r="H134" s="771"/>
      <c r="I134" s="809"/>
      <c r="J134" s="2691"/>
      <c r="K134" s="809"/>
      <c r="L134" s="2683"/>
      <c r="M134" s="2683"/>
      <c r="N134" s="4052"/>
      <c r="O134" s="771"/>
      <c r="P134" s="809"/>
      <c r="Q134" s="2707"/>
      <c r="R134" s="808"/>
      <c r="S134" s="822"/>
      <c r="T134" s="822"/>
      <c r="U134" s="4057"/>
      <c r="V134" s="821"/>
      <c r="W134" s="822"/>
      <c r="X134" s="823"/>
      <c r="Y134" s="2733"/>
      <c r="Z134" s="1458"/>
      <c r="AA134" s="1458"/>
      <c r="AB134" s="3600"/>
      <c r="AC134" s="1211"/>
      <c r="AD134" s="822"/>
      <c r="AE134" s="823"/>
      <c r="AF134" s="807"/>
      <c r="AG134" s="807"/>
      <c r="AH134" s="807"/>
      <c r="AI134" s="4052"/>
      <c r="AJ134" s="771"/>
      <c r="AK134" s="809"/>
      <c r="AL134" s="837"/>
      <c r="AM134" s="809"/>
      <c r="AN134" s="479"/>
      <c r="AO134" s="462">
        <f t="shared" si="5"/>
        <v>0</v>
      </c>
      <c r="AP134" s="3559"/>
      <c r="AQ134" s="448"/>
      <c r="AR134" s="449"/>
      <c r="AS134" s="450"/>
      <c r="AT134" s="451"/>
    </row>
    <row r="135" spans="1:46" ht="18" hidden="1" customHeight="1" thickBot="1">
      <c r="A135" s="3623"/>
      <c r="B135" s="3559"/>
      <c r="C135" s="448"/>
      <c r="D135" s="449"/>
      <c r="E135" s="450"/>
      <c r="F135" s="451"/>
      <c r="G135" s="4052"/>
      <c r="H135" s="771"/>
      <c r="I135" s="809"/>
      <c r="J135" s="2691"/>
      <c r="K135" s="809"/>
      <c r="L135" s="2683"/>
      <c r="M135" s="2683"/>
      <c r="N135" s="4052"/>
      <c r="O135" s="771"/>
      <c r="P135" s="809"/>
      <c r="Q135" s="2707"/>
      <c r="R135" s="808"/>
      <c r="S135" s="822"/>
      <c r="T135" s="822"/>
      <c r="U135" s="4057"/>
      <c r="V135" s="821"/>
      <c r="W135" s="822"/>
      <c r="X135" s="823"/>
      <c r="Y135" s="2733"/>
      <c r="Z135" s="1458"/>
      <c r="AA135" s="1458"/>
      <c r="AB135" s="3600"/>
      <c r="AC135" s="1211"/>
      <c r="AD135" s="822"/>
      <c r="AE135" s="823"/>
      <c r="AF135" s="807"/>
      <c r="AG135" s="807"/>
      <c r="AH135" s="807"/>
      <c r="AI135" s="4052"/>
      <c r="AJ135" s="771"/>
      <c r="AK135" s="809"/>
      <c r="AL135" s="837"/>
      <c r="AM135" s="809"/>
      <c r="AN135" s="479"/>
      <c r="AO135" s="462">
        <f t="shared" si="5"/>
        <v>0</v>
      </c>
      <c r="AP135" s="3559"/>
      <c r="AQ135" s="448"/>
      <c r="AR135" s="449"/>
      <c r="AS135" s="450"/>
      <c r="AT135" s="451"/>
    </row>
    <row r="136" spans="1:46" ht="18" hidden="1" customHeight="1" thickBot="1">
      <c r="A136" s="3623"/>
      <c r="B136" s="3559"/>
      <c r="C136" s="448"/>
      <c r="D136" s="449"/>
      <c r="E136" s="450"/>
      <c r="F136" s="451"/>
      <c r="G136" s="4052"/>
      <c r="H136" s="771"/>
      <c r="I136" s="809"/>
      <c r="J136" s="2691"/>
      <c r="K136" s="809"/>
      <c r="L136" s="2683"/>
      <c r="M136" s="2683"/>
      <c r="N136" s="4052"/>
      <c r="O136" s="771"/>
      <c r="P136" s="809"/>
      <c r="Q136" s="2707"/>
      <c r="R136" s="808"/>
      <c r="S136" s="822"/>
      <c r="T136" s="822"/>
      <c r="U136" s="4057"/>
      <c r="V136" s="821"/>
      <c r="W136" s="822"/>
      <c r="X136" s="823"/>
      <c r="Y136" s="2733"/>
      <c r="Z136" s="1458"/>
      <c r="AA136" s="1458"/>
      <c r="AB136" s="3600"/>
      <c r="AC136" s="1211"/>
      <c r="AD136" s="822"/>
      <c r="AE136" s="823"/>
      <c r="AF136" s="807"/>
      <c r="AG136" s="807"/>
      <c r="AH136" s="807"/>
      <c r="AI136" s="4052"/>
      <c r="AJ136" s="771"/>
      <c r="AK136" s="809"/>
      <c r="AL136" s="837"/>
      <c r="AM136" s="809"/>
      <c r="AN136" s="479"/>
      <c r="AO136" s="462">
        <f t="shared" si="5"/>
        <v>0</v>
      </c>
      <c r="AP136" s="3559"/>
      <c r="AQ136" s="448"/>
      <c r="AR136" s="449"/>
      <c r="AS136" s="450"/>
      <c r="AT136" s="451"/>
    </row>
    <row r="137" spans="1:46" ht="18" hidden="1" customHeight="1" thickBot="1">
      <c r="A137" s="3623"/>
      <c r="B137" s="3559"/>
      <c r="C137" s="448"/>
      <c r="D137" s="449"/>
      <c r="E137" s="450"/>
      <c r="F137" s="451"/>
      <c r="G137" s="4052"/>
      <c r="H137" s="771"/>
      <c r="I137" s="809"/>
      <c r="J137" s="2691"/>
      <c r="K137" s="809"/>
      <c r="L137" s="2683"/>
      <c r="M137" s="2683"/>
      <c r="N137" s="4052"/>
      <c r="O137" s="771"/>
      <c r="P137" s="809"/>
      <c r="Q137" s="2707"/>
      <c r="R137" s="808"/>
      <c r="S137" s="822"/>
      <c r="T137" s="822"/>
      <c r="U137" s="4057"/>
      <c r="V137" s="821"/>
      <c r="W137" s="822"/>
      <c r="X137" s="823"/>
      <c r="Y137" s="2733"/>
      <c r="Z137" s="1458"/>
      <c r="AA137" s="1458"/>
      <c r="AB137" s="3600"/>
      <c r="AC137" s="1211"/>
      <c r="AD137" s="822"/>
      <c r="AE137" s="823"/>
      <c r="AF137" s="807"/>
      <c r="AG137" s="807"/>
      <c r="AH137" s="807"/>
      <c r="AI137" s="4052"/>
      <c r="AJ137" s="771"/>
      <c r="AK137" s="809"/>
      <c r="AL137" s="837"/>
      <c r="AM137" s="809"/>
      <c r="AN137" s="479"/>
      <c r="AO137" s="462">
        <f t="shared" si="5"/>
        <v>0</v>
      </c>
      <c r="AP137" s="3559"/>
      <c r="AQ137" s="448"/>
      <c r="AR137" s="449"/>
      <c r="AS137" s="450"/>
      <c r="AT137" s="451"/>
    </row>
    <row r="138" spans="1:46" ht="18" hidden="1" customHeight="1" thickBot="1">
      <c r="A138" s="3645"/>
      <c r="B138" s="3560"/>
      <c r="C138" s="454"/>
      <c r="D138" s="455"/>
      <c r="E138" s="456"/>
      <c r="F138" s="457"/>
      <c r="G138" s="4053"/>
      <c r="H138" s="771"/>
      <c r="I138" s="809"/>
      <c r="J138" s="2691"/>
      <c r="K138" s="809"/>
      <c r="L138" s="2686"/>
      <c r="M138" s="2686"/>
      <c r="N138" s="4053"/>
      <c r="O138" s="771"/>
      <c r="P138" s="809"/>
      <c r="Q138" s="2707"/>
      <c r="R138" s="808"/>
      <c r="S138" s="827"/>
      <c r="T138" s="827"/>
      <c r="U138" s="4058"/>
      <c r="V138" s="826"/>
      <c r="W138" s="827"/>
      <c r="X138" s="828"/>
      <c r="Y138" s="2734"/>
      <c r="Z138" s="1506"/>
      <c r="AA138" s="1506"/>
      <c r="AB138" s="3601"/>
      <c r="AC138" s="1225"/>
      <c r="AD138" s="827"/>
      <c r="AE138" s="828"/>
      <c r="AF138" s="829"/>
      <c r="AG138" s="829"/>
      <c r="AH138" s="829"/>
      <c r="AI138" s="4053"/>
      <c r="AJ138" s="771"/>
      <c r="AK138" s="809"/>
      <c r="AL138" s="837"/>
      <c r="AM138" s="809"/>
      <c r="AN138" s="480"/>
      <c r="AO138" s="462">
        <f t="shared" si="5"/>
        <v>0</v>
      </c>
      <c r="AP138" s="3560"/>
      <c r="AQ138" s="454"/>
      <c r="AR138" s="455"/>
      <c r="AS138" s="456"/>
      <c r="AT138" s="457"/>
    </row>
    <row r="139" spans="1:46" ht="18" hidden="1" customHeight="1" thickBot="1">
      <c r="A139" s="3622" t="s">
        <v>47</v>
      </c>
      <c r="B139" s="3598"/>
      <c r="C139" s="442"/>
      <c r="D139" s="443"/>
      <c r="E139" s="444"/>
      <c r="F139" s="445"/>
      <c r="G139" s="4118"/>
      <c r="H139" s="771"/>
      <c r="I139" s="809"/>
      <c r="J139" s="2691"/>
      <c r="K139" s="809"/>
      <c r="L139" s="2680"/>
      <c r="M139" s="2680"/>
      <c r="N139" s="4118"/>
      <c r="O139" s="771"/>
      <c r="P139" s="809"/>
      <c r="Q139" s="2707"/>
      <c r="R139" s="808"/>
      <c r="S139" s="832"/>
      <c r="T139" s="832"/>
      <c r="U139" s="4114"/>
      <c r="V139" s="2731"/>
      <c r="W139" s="801"/>
      <c r="X139" s="833"/>
      <c r="Y139" s="2732"/>
      <c r="Z139" s="1449"/>
      <c r="AA139" s="1449"/>
      <c r="AB139" s="3683"/>
      <c r="AC139" s="1238"/>
      <c r="AD139" s="832"/>
      <c r="AE139" s="833"/>
      <c r="AF139" s="801"/>
      <c r="AG139" s="801"/>
      <c r="AH139" s="801"/>
      <c r="AI139" s="4118"/>
      <c r="AJ139" s="771"/>
      <c r="AK139" s="809"/>
      <c r="AL139" s="837"/>
      <c r="AM139" s="809"/>
      <c r="AN139" s="478"/>
      <c r="AO139" s="462">
        <f t="shared" si="5"/>
        <v>0</v>
      </c>
      <c r="AP139" s="3598"/>
      <c r="AQ139" s="442"/>
      <c r="AR139" s="443"/>
      <c r="AS139" s="444"/>
      <c r="AT139" s="445"/>
    </row>
    <row r="140" spans="1:46" ht="18" hidden="1" customHeight="1" thickBot="1">
      <c r="A140" s="3623"/>
      <c r="B140" s="3559"/>
      <c r="C140" s="448"/>
      <c r="D140" s="449"/>
      <c r="E140" s="450"/>
      <c r="F140" s="451"/>
      <c r="G140" s="4052"/>
      <c r="H140" s="771"/>
      <c r="I140" s="809"/>
      <c r="J140" s="2691"/>
      <c r="K140" s="809"/>
      <c r="L140" s="2683"/>
      <c r="M140" s="2683"/>
      <c r="N140" s="4052"/>
      <c r="O140" s="771"/>
      <c r="P140" s="809"/>
      <c r="Q140" s="2707"/>
      <c r="R140" s="808"/>
      <c r="S140" s="822"/>
      <c r="T140" s="822"/>
      <c r="U140" s="4057"/>
      <c r="V140" s="821"/>
      <c r="W140" s="822"/>
      <c r="X140" s="823"/>
      <c r="Y140" s="2733"/>
      <c r="Z140" s="1458"/>
      <c r="AA140" s="1458"/>
      <c r="AB140" s="3600"/>
      <c r="AC140" s="1211"/>
      <c r="AD140" s="822"/>
      <c r="AE140" s="823"/>
      <c r="AF140" s="807"/>
      <c r="AG140" s="807"/>
      <c r="AH140" s="807"/>
      <c r="AI140" s="4052"/>
      <c r="AJ140" s="771"/>
      <c r="AK140" s="809"/>
      <c r="AL140" s="837"/>
      <c r="AM140" s="809"/>
      <c r="AN140" s="479"/>
      <c r="AO140" s="462">
        <f t="shared" si="5"/>
        <v>0</v>
      </c>
      <c r="AP140" s="3559"/>
      <c r="AQ140" s="448"/>
      <c r="AR140" s="449"/>
      <c r="AS140" s="450"/>
      <c r="AT140" s="451"/>
    </row>
    <row r="141" spans="1:46" ht="18" hidden="1" customHeight="1" thickBot="1">
      <c r="A141" s="3623"/>
      <c r="B141" s="3559"/>
      <c r="C141" s="448"/>
      <c r="D141" s="449"/>
      <c r="E141" s="450"/>
      <c r="F141" s="451"/>
      <c r="G141" s="4052"/>
      <c r="H141" s="771"/>
      <c r="I141" s="809"/>
      <c r="J141" s="2691"/>
      <c r="K141" s="809"/>
      <c r="L141" s="2683"/>
      <c r="M141" s="2683"/>
      <c r="N141" s="4052"/>
      <c r="O141" s="771"/>
      <c r="P141" s="809"/>
      <c r="Q141" s="2707"/>
      <c r="R141" s="808"/>
      <c r="S141" s="822"/>
      <c r="T141" s="822"/>
      <c r="U141" s="4057"/>
      <c r="V141" s="821"/>
      <c r="W141" s="822"/>
      <c r="X141" s="823"/>
      <c r="Y141" s="2733"/>
      <c r="Z141" s="1458"/>
      <c r="AA141" s="1458"/>
      <c r="AB141" s="3600"/>
      <c r="AC141" s="1211"/>
      <c r="AD141" s="822"/>
      <c r="AE141" s="823"/>
      <c r="AF141" s="807"/>
      <c r="AG141" s="807"/>
      <c r="AH141" s="807"/>
      <c r="AI141" s="4052"/>
      <c r="AJ141" s="771"/>
      <c r="AK141" s="809"/>
      <c r="AL141" s="837"/>
      <c r="AM141" s="809"/>
      <c r="AN141" s="479"/>
      <c r="AO141" s="462">
        <f t="shared" ref="AO141:AO172" si="6">AN141*AL141</f>
        <v>0</v>
      </c>
      <c r="AP141" s="3559"/>
      <c r="AQ141" s="448"/>
      <c r="AR141" s="449"/>
      <c r="AS141" s="450"/>
      <c r="AT141" s="451"/>
    </row>
    <row r="142" spans="1:46" ht="18" hidden="1" customHeight="1" thickBot="1">
      <c r="A142" s="3623"/>
      <c r="B142" s="3559"/>
      <c r="C142" s="448"/>
      <c r="D142" s="449"/>
      <c r="E142" s="450"/>
      <c r="F142" s="451"/>
      <c r="G142" s="4052"/>
      <c r="H142" s="771"/>
      <c r="I142" s="809"/>
      <c r="J142" s="2691"/>
      <c r="K142" s="809"/>
      <c r="L142" s="2683"/>
      <c r="M142" s="2683"/>
      <c r="N142" s="4052"/>
      <c r="O142" s="771"/>
      <c r="P142" s="809"/>
      <c r="Q142" s="2707"/>
      <c r="R142" s="808"/>
      <c r="S142" s="822"/>
      <c r="T142" s="822"/>
      <c r="U142" s="4057"/>
      <c r="V142" s="821"/>
      <c r="W142" s="822"/>
      <c r="X142" s="823"/>
      <c r="Y142" s="2733"/>
      <c r="Z142" s="1458"/>
      <c r="AA142" s="1458"/>
      <c r="AB142" s="3600"/>
      <c r="AC142" s="1211"/>
      <c r="AD142" s="822"/>
      <c r="AE142" s="823"/>
      <c r="AF142" s="807"/>
      <c r="AG142" s="807"/>
      <c r="AH142" s="807"/>
      <c r="AI142" s="4052"/>
      <c r="AJ142" s="771"/>
      <c r="AK142" s="809"/>
      <c r="AL142" s="837"/>
      <c r="AM142" s="809"/>
      <c r="AN142" s="479"/>
      <c r="AO142" s="462">
        <f t="shared" si="6"/>
        <v>0</v>
      </c>
      <c r="AP142" s="3559"/>
      <c r="AQ142" s="448"/>
      <c r="AR142" s="449"/>
      <c r="AS142" s="450"/>
      <c r="AT142" s="451"/>
    </row>
    <row r="143" spans="1:46" ht="18" hidden="1" customHeight="1" thickBot="1">
      <c r="A143" s="3623"/>
      <c r="B143" s="3559"/>
      <c r="C143" s="448"/>
      <c r="D143" s="449"/>
      <c r="E143" s="450"/>
      <c r="F143" s="451"/>
      <c r="G143" s="4052"/>
      <c r="H143" s="771"/>
      <c r="I143" s="809"/>
      <c r="J143" s="2691"/>
      <c r="K143" s="809"/>
      <c r="L143" s="2683"/>
      <c r="M143" s="2683"/>
      <c r="N143" s="4052"/>
      <c r="O143" s="771"/>
      <c r="P143" s="809"/>
      <c r="Q143" s="2707"/>
      <c r="R143" s="808"/>
      <c r="S143" s="822"/>
      <c r="T143" s="822"/>
      <c r="U143" s="4057"/>
      <c r="V143" s="821"/>
      <c r="W143" s="822"/>
      <c r="X143" s="823"/>
      <c r="Y143" s="2733"/>
      <c r="Z143" s="1458"/>
      <c r="AA143" s="1458"/>
      <c r="AB143" s="3600"/>
      <c r="AC143" s="1211"/>
      <c r="AD143" s="822"/>
      <c r="AE143" s="823"/>
      <c r="AF143" s="807"/>
      <c r="AG143" s="807"/>
      <c r="AH143" s="807"/>
      <c r="AI143" s="4052"/>
      <c r="AJ143" s="771"/>
      <c r="AK143" s="809"/>
      <c r="AL143" s="837"/>
      <c r="AM143" s="809"/>
      <c r="AN143" s="479"/>
      <c r="AO143" s="462">
        <f t="shared" si="6"/>
        <v>0</v>
      </c>
      <c r="AP143" s="3559"/>
      <c r="AQ143" s="448"/>
      <c r="AR143" s="449"/>
      <c r="AS143" s="450"/>
      <c r="AT143" s="451"/>
    </row>
    <row r="144" spans="1:46" ht="18" hidden="1" customHeight="1" thickBot="1">
      <c r="A144" s="3623"/>
      <c r="B144" s="3559"/>
      <c r="C144" s="448"/>
      <c r="D144" s="449"/>
      <c r="E144" s="450"/>
      <c r="F144" s="451"/>
      <c r="G144" s="4052"/>
      <c r="H144" s="771"/>
      <c r="I144" s="809"/>
      <c r="J144" s="2691"/>
      <c r="K144" s="809"/>
      <c r="L144" s="2683"/>
      <c r="M144" s="2683"/>
      <c r="N144" s="4052"/>
      <c r="O144" s="771"/>
      <c r="P144" s="809"/>
      <c r="Q144" s="2707"/>
      <c r="R144" s="808"/>
      <c r="S144" s="822"/>
      <c r="T144" s="822"/>
      <c r="U144" s="4057"/>
      <c r="V144" s="821"/>
      <c r="W144" s="822"/>
      <c r="X144" s="823"/>
      <c r="Y144" s="2733"/>
      <c r="Z144" s="1458"/>
      <c r="AA144" s="1458"/>
      <c r="AB144" s="3600"/>
      <c r="AC144" s="1211"/>
      <c r="AD144" s="822"/>
      <c r="AE144" s="823"/>
      <c r="AF144" s="807"/>
      <c r="AG144" s="807"/>
      <c r="AH144" s="807"/>
      <c r="AI144" s="4052"/>
      <c r="AJ144" s="771"/>
      <c r="AK144" s="809"/>
      <c r="AL144" s="837"/>
      <c r="AM144" s="809"/>
      <c r="AN144" s="479"/>
      <c r="AO144" s="462">
        <f t="shared" si="6"/>
        <v>0</v>
      </c>
      <c r="AP144" s="3559"/>
      <c r="AQ144" s="448"/>
      <c r="AR144" s="449"/>
      <c r="AS144" s="450"/>
      <c r="AT144" s="451"/>
    </row>
    <row r="145" spans="1:46" ht="18" hidden="1" customHeight="1" thickBot="1">
      <c r="A145" s="3623"/>
      <c r="B145" s="3559"/>
      <c r="C145" s="448"/>
      <c r="D145" s="449"/>
      <c r="E145" s="450"/>
      <c r="F145" s="451"/>
      <c r="G145" s="4052"/>
      <c r="H145" s="771"/>
      <c r="I145" s="809"/>
      <c r="J145" s="2691"/>
      <c r="K145" s="809"/>
      <c r="L145" s="2683"/>
      <c r="M145" s="2683"/>
      <c r="N145" s="4052"/>
      <c r="O145" s="771"/>
      <c r="P145" s="809"/>
      <c r="Q145" s="2707"/>
      <c r="R145" s="808"/>
      <c r="S145" s="822"/>
      <c r="T145" s="822"/>
      <c r="U145" s="4057"/>
      <c r="V145" s="821"/>
      <c r="W145" s="822"/>
      <c r="X145" s="823"/>
      <c r="Y145" s="2733"/>
      <c r="Z145" s="1458"/>
      <c r="AA145" s="1458"/>
      <c r="AB145" s="3600"/>
      <c r="AC145" s="1211"/>
      <c r="AD145" s="822"/>
      <c r="AE145" s="823"/>
      <c r="AF145" s="807"/>
      <c r="AG145" s="807"/>
      <c r="AH145" s="807"/>
      <c r="AI145" s="4052"/>
      <c r="AJ145" s="771"/>
      <c r="AK145" s="809"/>
      <c r="AL145" s="837"/>
      <c r="AM145" s="809"/>
      <c r="AN145" s="479"/>
      <c r="AO145" s="462">
        <f t="shared" si="6"/>
        <v>0</v>
      </c>
      <c r="AP145" s="3559"/>
      <c r="AQ145" s="448"/>
      <c r="AR145" s="449"/>
      <c r="AS145" s="450"/>
      <c r="AT145" s="451"/>
    </row>
    <row r="146" spans="1:46" ht="18" hidden="1" customHeight="1" thickBot="1">
      <c r="A146" s="3623"/>
      <c r="B146" s="3559"/>
      <c r="C146" s="448"/>
      <c r="D146" s="449"/>
      <c r="E146" s="450"/>
      <c r="F146" s="451"/>
      <c r="G146" s="4052"/>
      <c r="H146" s="771"/>
      <c r="I146" s="809"/>
      <c r="J146" s="2691"/>
      <c r="K146" s="809"/>
      <c r="L146" s="2683"/>
      <c r="M146" s="2683"/>
      <c r="N146" s="4052"/>
      <c r="O146" s="771"/>
      <c r="P146" s="809"/>
      <c r="Q146" s="2707"/>
      <c r="R146" s="808"/>
      <c r="S146" s="822"/>
      <c r="T146" s="822"/>
      <c r="U146" s="4057"/>
      <c r="V146" s="821"/>
      <c r="W146" s="822"/>
      <c r="X146" s="823"/>
      <c r="Y146" s="2733"/>
      <c r="Z146" s="1458"/>
      <c r="AA146" s="1458"/>
      <c r="AB146" s="3600"/>
      <c r="AC146" s="1211"/>
      <c r="AD146" s="822"/>
      <c r="AE146" s="823"/>
      <c r="AF146" s="807"/>
      <c r="AG146" s="807"/>
      <c r="AH146" s="807"/>
      <c r="AI146" s="4052"/>
      <c r="AJ146" s="771"/>
      <c r="AK146" s="809"/>
      <c r="AL146" s="837"/>
      <c r="AM146" s="809"/>
      <c r="AN146" s="479"/>
      <c r="AO146" s="462">
        <f t="shared" si="6"/>
        <v>0</v>
      </c>
      <c r="AP146" s="3559"/>
      <c r="AQ146" s="448"/>
      <c r="AR146" s="449"/>
      <c r="AS146" s="450"/>
      <c r="AT146" s="451"/>
    </row>
    <row r="147" spans="1:46" ht="18" hidden="1" customHeight="1" thickBot="1">
      <c r="A147" s="3623"/>
      <c r="B147" s="3559"/>
      <c r="C147" s="448"/>
      <c r="D147" s="449"/>
      <c r="E147" s="450"/>
      <c r="F147" s="451"/>
      <c r="G147" s="4052"/>
      <c r="H147" s="771"/>
      <c r="I147" s="809"/>
      <c r="J147" s="2691"/>
      <c r="K147" s="809"/>
      <c r="L147" s="2683"/>
      <c r="M147" s="2683"/>
      <c r="N147" s="4052"/>
      <c r="O147" s="771"/>
      <c r="P147" s="809"/>
      <c r="Q147" s="2707"/>
      <c r="R147" s="808"/>
      <c r="S147" s="822"/>
      <c r="T147" s="822"/>
      <c r="U147" s="4057"/>
      <c r="V147" s="821"/>
      <c r="W147" s="822"/>
      <c r="X147" s="823"/>
      <c r="Y147" s="2733"/>
      <c r="Z147" s="1458"/>
      <c r="AA147" s="1458"/>
      <c r="AB147" s="3600"/>
      <c r="AC147" s="1211"/>
      <c r="AD147" s="822"/>
      <c r="AE147" s="823"/>
      <c r="AF147" s="807"/>
      <c r="AG147" s="807"/>
      <c r="AH147" s="807"/>
      <c r="AI147" s="4052"/>
      <c r="AJ147" s="771"/>
      <c r="AK147" s="809"/>
      <c r="AL147" s="837"/>
      <c r="AM147" s="809"/>
      <c r="AN147" s="479"/>
      <c r="AO147" s="462">
        <f t="shared" si="6"/>
        <v>0</v>
      </c>
      <c r="AP147" s="3559"/>
      <c r="AQ147" s="448"/>
      <c r="AR147" s="449"/>
      <c r="AS147" s="450"/>
      <c r="AT147" s="451"/>
    </row>
    <row r="148" spans="1:46" ht="18" hidden="1" customHeight="1" thickBot="1">
      <c r="A148" s="3623"/>
      <c r="B148" s="3559"/>
      <c r="C148" s="448"/>
      <c r="D148" s="449"/>
      <c r="E148" s="450"/>
      <c r="F148" s="451"/>
      <c r="G148" s="4052"/>
      <c r="H148" s="771"/>
      <c r="I148" s="809"/>
      <c r="J148" s="2691"/>
      <c r="K148" s="809"/>
      <c r="L148" s="2683"/>
      <c r="M148" s="2683"/>
      <c r="N148" s="4052"/>
      <c r="O148" s="771"/>
      <c r="P148" s="809"/>
      <c r="Q148" s="2707"/>
      <c r="R148" s="808"/>
      <c r="S148" s="822"/>
      <c r="T148" s="822"/>
      <c r="U148" s="4057"/>
      <c r="V148" s="821"/>
      <c r="W148" s="822"/>
      <c r="X148" s="823"/>
      <c r="Y148" s="2733"/>
      <c r="Z148" s="1458"/>
      <c r="AA148" s="1458"/>
      <c r="AB148" s="3600"/>
      <c r="AC148" s="1211"/>
      <c r="AD148" s="822"/>
      <c r="AE148" s="823"/>
      <c r="AF148" s="807"/>
      <c r="AG148" s="807"/>
      <c r="AH148" s="807"/>
      <c r="AI148" s="4052"/>
      <c r="AJ148" s="771"/>
      <c r="AK148" s="809"/>
      <c r="AL148" s="837"/>
      <c r="AM148" s="809"/>
      <c r="AN148" s="479"/>
      <c r="AO148" s="462">
        <f t="shared" si="6"/>
        <v>0</v>
      </c>
      <c r="AP148" s="3559"/>
      <c r="AQ148" s="448"/>
      <c r="AR148" s="449"/>
      <c r="AS148" s="450"/>
      <c r="AT148" s="451"/>
    </row>
    <row r="149" spans="1:46" ht="18" hidden="1" customHeight="1" thickBot="1">
      <c r="A149" s="3623"/>
      <c r="B149" s="3559"/>
      <c r="C149" s="448"/>
      <c r="D149" s="449"/>
      <c r="E149" s="450"/>
      <c r="F149" s="451"/>
      <c r="G149" s="4052"/>
      <c r="H149" s="771"/>
      <c r="I149" s="809"/>
      <c r="J149" s="2691"/>
      <c r="K149" s="809"/>
      <c r="L149" s="2683"/>
      <c r="M149" s="2683"/>
      <c r="N149" s="4052"/>
      <c r="O149" s="771"/>
      <c r="P149" s="809"/>
      <c r="Q149" s="2707"/>
      <c r="R149" s="808"/>
      <c r="S149" s="822"/>
      <c r="T149" s="822"/>
      <c r="U149" s="4057"/>
      <c r="V149" s="821"/>
      <c r="W149" s="822"/>
      <c r="X149" s="823"/>
      <c r="Y149" s="2733"/>
      <c r="Z149" s="1458"/>
      <c r="AA149" s="1458"/>
      <c r="AB149" s="3600"/>
      <c r="AC149" s="1211"/>
      <c r="AD149" s="822"/>
      <c r="AE149" s="823"/>
      <c r="AF149" s="807"/>
      <c r="AG149" s="807"/>
      <c r="AH149" s="807"/>
      <c r="AI149" s="4052"/>
      <c r="AJ149" s="771"/>
      <c r="AK149" s="809"/>
      <c r="AL149" s="837"/>
      <c r="AM149" s="809"/>
      <c r="AN149" s="479"/>
      <c r="AO149" s="462">
        <f t="shared" si="6"/>
        <v>0</v>
      </c>
      <c r="AP149" s="3559"/>
      <c r="AQ149" s="448"/>
      <c r="AR149" s="449"/>
      <c r="AS149" s="450"/>
      <c r="AT149" s="451"/>
    </row>
    <row r="150" spans="1:46" ht="18" hidden="1" customHeight="1" thickBot="1">
      <c r="A150" s="3623"/>
      <c r="B150" s="3559"/>
      <c r="C150" s="448"/>
      <c r="D150" s="449"/>
      <c r="E150" s="450"/>
      <c r="F150" s="451"/>
      <c r="G150" s="4052"/>
      <c r="H150" s="771"/>
      <c r="I150" s="809"/>
      <c r="J150" s="2691"/>
      <c r="K150" s="809"/>
      <c r="L150" s="2683"/>
      <c r="M150" s="2683"/>
      <c r="N150" s="4052"/>
      <c r="O150" s="771"/>
      <c r="P150" s="809"/>
      <c r="Q150" s="2707"/>
      <c r="R150" s="808"/>
      <c r="S150" s="822"/>
      <c r="T150" s="822"/>
      <c r="U150" s="4057"/>
      <c r="V150" s="821"/>
      <c r="W150" s="822"/>
      <c r="X150" s="823"/>
      <c r="Y150" s="2733"/>
      <c r="Z150" s="1458"/>
      <c r="AA150" s="1458"/>
      <c r="AB150" s="3600"/>
      <c r="AC150" s="1211"/>
      <c r="AD150" s="822"/>
      <c r="AE150" s="823"/>
      <c r="AF150" s="807"/>
      <c r="AG150" s="807"/>
      <c r="AH150" s="807"/>
      <c r="AI150" s="4052"/>
      <c r="AJ150" s="771"/>
      <c r="AK150" s="809"/>
      <c r="AL150" s="837"/>
      <c r="AM150" s="809"/>
      <c r="AN150" s="479"/>
      <c r="AO150" s="462">
        <f t="shared" si="6"/>
        <v>0</v>
      </c>
      <c r="AP150" s="3559"/>
      <c r="AQ150" s="448"/>
      <c r="AR150" s="449"/>
      <c r="AS150" s="450"/>
      <c r="AT150" s="451"/>
    </row>
    <row r="151" spans="1:46" ht="18" hidden="1" customHeight="1" thickBot="1">
      <c r="A151" s="3623"/>
      <c r="B151" s="3559"/>
      <c r="C151" s="448"/>
      <c r="D151" s="449"/>
      <c r="E151" s="450"/>
      <c r="F151" s="451"/>
      <c r="G151" s="4052"/>
      <c r="H151" s="771"/>
      <c r="I151" s="809"/>
      <c r="J151" s="2691"/>
      <c r="K151" s="809"/>
      <c r="L151" s="2683"/>
      <c r="M151" s="2683"/>
      <c r="N151" s="4052"/>
      <c r="O151" s="771"/>
      <c r="P151" s="809"/>
      <c r="Q151" s="2707"/>
      <c r="R151" s="808"/>
      <c r="S151" s="822"/>
      <c r="T151" s="822"/>
      <c r="U151" s="4057"/>
      <c r="V151" s="821"/>
      <c r="W151" s="822"/>
      <c r="X151" s="823"/>
      <c r="Y151" s="2733"/>
      <c r="Z151" s="1458"/>
      <c r="AA151" s="1458"/>
      <c r="AB151" s="3600"/>
      <c r="AC151" s="1211"/>
      <c r="AD151" s="822"/>
      <c r="AE151" s="823"/>
      <c r="AF151" s="807"/>
      <c r="AG151" s="807"/>
      <c r="AH151" s="807"/>
      <c r="AI151" s="4052"/>
      <c r="AJ151" s="771"/>
      <c r="AK151" s="809"/>
      <c r="AL151" s="837"/>
      <c r="AM151" s="809"/>
      <c r="AN151" s="479"/>
      <c r="AO151" s="462">
        <f t="shared" si="6"/>
        <v>0</v>
      </c>
      <c r="AP151" s="3559"/>
      <c r="AQ151" s="448"/>
      <c r="AR151" s="449"/>
      <c r="AS151" s="450"/>
      <c r="AT151" s="451"/>
    </row>
    <row r="152" spans="1:46" ht="18" hidden="1" customHeight="1" thickBot="1">
      <c r="A152" s="3623"/>
      <c r="B152" s="3559"/>
      <c r="C152" s="448"/>
      <c r="D152" s="449"/>
      <c r="E152" s="450"/>
      <c r="F152" s="451"/>
      <c r="G152" s="4052"/>
      <c r="H152" s="771"/>
      <c r="I152" s="809"/>
      <c r="J152" s="2691"/>
      <c r="K152" s="809"/>
      <c r="L152" s="2683"/>
      <c r="M152" s="2683"/>
      <c r="N152" s="4052"/>
      <c r="O152" s="771"/>
      <c r="P152" s="809"/>
      <c r="Q152" s="2707"/>
      <c r="R152" s="808"/>
      <c r="S152" s="822"/>
      <c r="T152" s="822"/>
      <c r="U152" s="4057"/>
      <c r="V152" s="821"/>
      <c r="W152" s="822"/>
      <c r="X152" s="823"/>
      <c r="Y152" s="2733"/>
      <c r="Z152" s="1458"/>
      <c r="AA152" s="1458"/>
      <c r="AB152" s="3600"/>
      <c r="AC152" s="1211"/>
      <c r="AD152" s="822"/>
      <c r="AE152" s="823"/>
      <c r="AF152" s="807"/>
      <c r="AG152" s="807"/>
      <c r="AH152" s="807"/>
      <c r="AI152" s="4052"/>
      <c r="AJ152" s="771"/>
      <c r="AK152" s="809"/>
      <c r="AL152" s="837"/>
      <c r="AM152" s="809"/>
      <c r="AN152" s="479"/>
      <c r="AO152" s="462">
        <f t="shared" si="6"/>
        <v>0</v>
      </c>
      <c r="AP152" s="3559"/>
      <c r="AQ152" s="448"/>
      <c r="AR152" s="449"/>
      <c r="AS152" s="450"/>
      <c r="AT152" s="451"/>
    </row>
    <row r="153" spans="1:46" ht="18" hidden="1" customHeight="1" thickBot="1">
      <c r="A153" s="3645"/>
      <c r="B153" s="3560"/>
      <c r="C153" s="454"/>
      <c r="D153" s="455"/>
      <c r="E153" s="456"/>
      <c r="F153" s="457"/>
      <c r="G153" s="4053"/>
      <c r="H153" s="771"/>
      <c r="I153" s="809"/>
      <c r="J153" s="2691"/>
      <c r="K153" s="809"/>
      <c r="L153" s="2686"/>
      <c r="M153" s="2686"/>
      <c r="N153" s="4053"/>
      <c r="O153" s="771"/>
      <c r="P153" s="809"/>
      <c r="Q153" s="2707"/>
      <c r="R153" s="808"/>
      <c r="S153" s="827"/>
      <c r="T153" s="827"/>
      <c r="U153" s="4058"/>
      <c r="V153" s="826"/>
      <c r="W153" s="827"/>
      <c r="X153" s="828"/>
      <c r="Y153" s="2734"/>
      <c r="Z153" s="1506"/>
      <c r="AA153" s="1506"/>
      <c r="AB153" s="3601"/>
      <c r="AC153" s="1225"/>
      <c r="AD153" s="827"/>
      <c r="AE153" s="828"/>
      <c r="AF153" s="829"/>
      <c r="AG153" s="829"/>
      <c r="AH153" s="829"/>
      <c r="AI153" s="4053"/>
      <c r="AJ153" s="771"/>
      <c r="AK153" s="809"/>
      <c r="AL153" s="837"/>
      <c r="AM153" s="809"/>
      <c r="AN153" s="480"/>
      <c r="AO153" s="462">
        <f t="shared" si="6"/>
        <v>0</v>
      </c>
      <c r="AP153" s="3560"/>
      <c r="AQ153" s="454"/>
      <c r="AR153" s="455"/>
      <c r="AS153" s="456"/>
      <c r="AT153" s="457"/>
    </row>
    <row r="154" spans="1:46" ht="18" hidden="1" customHeight="1" thickBot="1">
      <c r="A154" s="3622" t="s">
        <v>48</v>
      </c>
      <c r="B154" s="3598"/>
      <c r="C154" s="442"/>
      <c r="D154" s="443"/>
      <c r="E154" s="444"/>
      <c r="F154" s="445"/>
      <c r="G154" s="4118"/>
      <c r="H154" s="771"/>
      <c r="I154" s="809"/>
      <c r="J154" s="2691"/>
      <c r="K154" s="809"/>
      <c r="L154" s="2680"/>
      <c r="M154" s="2680"/>
      <c r="N154" s="4118"/>
      <c r="O154" s="771"/>
      <c r="P154" s="809"/>
      <c r="Q154" s="2707"/>
      <c r="R154" s="808"/>
      <c r="S154" s="832"/>
      <c r="T154" s="832"/>
      <c r="U154" s="4114"/>
      <c r="V154" s="2731"/>
      <c r="W154" s="801"/>
      <c r="X154" s="833"/>
      <c r="Y154" s="2732"/>
      <c r="Z154" s="1449"/>
      <c r="AA154" s="1449"/>
      <c r="AB154" s="3683"/>
      <c r="AC154" s="1238"/>
      <c r="AD154" s="832"/>
      <c r="AE154" s="833"/>
      <c r="AF154" s="801"/>
      <c r="AG154" s="801"/>
      <c r="AH154" s="801"/>
      <c r="AI154" s="4118"/>
      <c r="AJ154" s="771"/>
      <c r="AK154" s="809"/>
      <c r="AL154" s="837"/>
      <c r="AM154" s="809"/>
      <c r="AN154" s="478"/>
      <c r="AO154" s="462">
        <f t="shared" si="6"/>
        <v>0</v>
      </c>
      <c r="AP154" s="3598"/>
      <c r="AQ154" s="442"/>
      <c r="AR154" s="443"/>
      <c r="AS154" s="444"/>
      <c r="AT154" s="445"/>
    </row>
    <row r="155" spans="1:46" ht="18" hidden="1" customHeight="1" thickBot="1">
      <c r="A155" s="3623"/>
      <c r="B155" s="3559"/>
      <c r="C155" s="448"/>
      <c r="D155" s="449"/>
      <c r="E155" s="450"/>
      <c r="F155" s="451"/>
      <c r="G155" s="4052"/>
      <c r="H155" s="771"/>
      <c r="I155" s="809"/>
      <c r="J155" s="2691"/>
      <c r="K155" s="809"/>
      <c r="L155" s="2683"/>
      <c r="M155" s="2683"/>
      <c r="N155" s="4052"/>
      <c r="O155" s="771"/>
      <c r="P155" s="809"/>
      <c r="Q155" s="2707"/>
      <c r="R155" s="808"/>
      <c r="S155" s="822"/>
      <c r="T155" s="822"/>
      <c r="U155" s="4057"/>
      <c r="V155" s="821"/>
      <c r="W155" s="822"/>
      <c r="X155" s="823"/>
      <c r="Y155" s="2733"/>
      <c r="Z155" s="1458"/>
      <c r="AA155" s="1458"/>
      <c r="AB155" s="3600"/>
      <c r="AC155" s="1211"/>
      <c r="AD155" s="822"/>
      <c r="AE155" s="823"/>
      <c r="AF155" s="807"/>
      <c r="AG155" s="807"/>
      <c r="AH155" s="807"/>
      <c r="AI155" s="4052"/>
      <c r="AJ155" s="771"/>
      <c r="AK155" s="809"/>
      <c r="AL155" s="837"/>
      <c r="AM155" s="809"/>
      <c r="AN155" s="479"/>
      <c r="AO155" s="462">
        <f t="shared" si="6"/>
        <v>0</v>
      </c>
      <c r="AP155" s="3559"/>
      <c r="AQ155" s="448"/>
      <c r="AR155" s="449"/>
      <c r="AS155" s="450"/>
      <c r="AT155" s="451"/>
    </row>
    <row r="156" spans="1:46" ht="18" hidden="1" customHeight="1" thickBot="1">
      <c r="A156" s="3623"/>
      <c r="B156" s="3559"/>
      <c r="C156" s="448"/>
      <c r="D156" s="449"/>
      <c r="E156" s="450"/>
      <c r="F156" s="451"/>
      <c r="G156" s="4052"/>
      <c r="H156" s="771"/>
      <c r="I156" s="809"/>
      <c r="J156" s="2691"/>
      <c r="K156" s="809"/>
      <c r="L156" s="2683"/>
      <c r="M156" s="2683"/>
      <c r="N156" s="4052"/>
      <c r="O156" s="771"/>
      <c r="P156" s="809"/>
      <c r="Q156" s="2707"/>
      <c r="R156" s="808"/>
      <c r="S156" s="822"/>
      <c r="T156" s="822"/>
      <c r="U156" s="4057"/>
      <c r="V156" s="821"/>
      <c r="W156" s="822"/>
      <c r="X156" s="823"/>
      <c r="Y156" s="2733"/>
      <c r="Z156" s="1458"/>
      <c r="AA156" s="1458"/>
      <c r="AB156" s="3600"/>
      <c r="AC156" s="1211"/>
      <c r="AD156" s="822"/>
      <c r="AE156" s="823"/>
      <c r="AF156" s="807"/>
      <c r="AG156" s="807"/>
      <c r="AH156" s="807"/>
      <c r="AI156" s="4052"/>
      <c r="AJ156" s="771"/>
      <c r="AK156" s="809"/>
      <c r="AL156" s="837"/>
      <c r="AM156" s="809"/>
      <c r="AN156" s="479"/>
      <c r="AO156" s="462">
        <f t="shared" si="6"/>
        <v>0</v>
      </c>
      <c r="AP156" s="3559"/>
      <c r="AQ156" s="448"/>
      <c r="AR156" s="449"/>
      <c r="AS156" s="450"/>
      <c r="AT156" s="451"/>
    </row>
    <row r="157" spans="1:46" ht="18" hidden="1" customHeight="1" thickBot="1">
      <c r="A157" s="3623"/>
      <c r="B157" s="3559"/>
      <c r="C157" s="448"/>
      <c r="D157" s="449"/>
      <c r="E157" s="450"/>
      <c r="F157" s="451"/>
      <c r="G157" s="4052"/>
      <c r="H157" s="771"/>
      <c r="I157" s="809"/>
      <c r="J157" s="2691"/>
      <c r="K157" s="809"/>
      <c r="L157" s="2683"/>
      <c r="M157" s="2683"/>
      <c r="N157" s="4052"/>
      <c r="O157" s="771"/>
      <c r="P157" s="809"/>
      <c r="Q157" s="2707"/>
      <c r="R157" s="808"/>
      <c r="S157" s="822"/>
      <c r="T157" s="822"/>
      <c r="U157" s="4057"/>
      <c r="V157" s="821"/>
      <c r="W157" s="822"/>
      <c r="X157" s="823"/>
      <c r="Y157" s="2733"/>
      <c r="Z157" s="1458"/>
      <c r="AA157" s="1458"/>
      <c r="AB157" s="3600"/>
      <c r="AC157" s="1211"/>
      <c r="AD157" s="822"/>
      <c r="AE157" s="823"/>
      <c r="AF157" s="807"/>
      <c r="AG157" s="807"/>
      <c r="AH157" s="807"/>
      <c r="AI157" s="4052"/>
      <c r="AJ157" s="771"/>
      <c r="AK157" s="809"/>
      <c r="AL157" s="837"/>
      <c r="AM157" s="809"/>
      <c r="AN157" s="479"/>
      <c r="AO157" s="462">
        <f t="shared" si="6"/>
        <v>0</v>
      </c>
      <c r="AP157" s="3559"/>
      <c r="AQ157" s="448"/>
      <c r="AR157" s="449"/>
      <c r="AS157" s="450"/>
      <c r="AT157" s="451"/>
    </row>
    <row r="158" spans="1:46" ht="18" hidden="1" customHeight="1" thickBot="1">
      <c r="A158" s="3623"/>
      <c r="B158" s="3559"/>
      <c r="C158" s="448"/>
      <c r="D158" s="449"/>
      <c r="E158" s="450"/>
      <c r="F158" s="451"/>
      <c r="G158" s="4052"/>
      <c r="H158" s="771"/>
      <c r="I158" s="809"/>
      <c r="J158" s="2691"/>
      <c r="K158" s="809"/>
      <c r="L158" s="2683"/>
      <c r="M158" s="2683"/>
      <c r="N158" s="4052"/>
      <c r="O158" s="771"/>
      <c r="P158" s="809"/>
      <c r="Q158" s="2707"/>
      <c r="R158" s="808"/>
      <c r="S158" s="822"/>
      <c r="T158" s="822"/>
      <c r="U158" s="4057"/>
      <c r="V158" s="821"/>
      <c r="W158" s="822"/>
      <c r="X158" s="823"/>
      <c r="Y158" s="2733"/>
      <c r="Z158" s="1458"/>
      <c r="AA158" s="1458"/>
      <c r="AB158" s="3600"/>
      <c r="AC158" s="1211"/>
      <c r="AD158" s="822"/>
      <c r="AE158" s="823"/>
      <c r="AF158" s="807"/>
      <c r="AG158" s="807"/>
      <c r="AH158" s="807"/>
      <c r="AI158" s="4052"/>
      <c r="AJ158" s="771"/>
      <c r="AK158" s="809"/>
      <c r="AL158" s="837"/>
      <c r="AM158" s="809"/>
      <c r="AN158" s="479"/>
      <c r="AO158" s="462">
        <f t="shared" si="6"/>
        <v>0</v>
      </c>
      <c r="AP158" s="3559"/>
      <c r="AQ158" s="448"/>
      <c r="AR158" s="449"/>
      <c r="AS158" s="450"/>
      <c r="AT158" s="451"/>
    </row>
    <row r="159" spans="1:46" ht="18" hidden="1" customHeight="1" thickBot="1">
      <c r="A159" s="3623"/>
      <c r="B159" s="3559"/>
      <c r="C159" s="448"/>
      <c r="D159" s="449"/>
      <c r="E159" s="450"/>
      <c r="F159" s="451"/>
      <c r="G159" s="4052"/>
      <c r="H159" s="771"/>
      <c r="I159" s="809"/>
      <c r="J159" s="2691"/>
      <c r="K159" s="809"/>
      <c r="L159" s="2683"/>
      <c r="M159" s="2683"/>
      <c r="N159" s="4052"/>
      <c r="O159" s="771"/>
      <c r="P159" s="809"/>
      <c r="Q159" s="2707"/>
      <c r="R159" s="808"/>
      <c r="S159" s="822"/>
      <c r="T159" s="822"/>
      <c r="U159" s="4057"/>
      <c r="V159" s="821"/>
      <c r="W159" s="822"/>
      <c r="X159" s="823"/>
      <c r="Y159" s="2733"/>
      <c r="Z159" s="1458"/>
      <c r="AA159" s="1458"/>
      <c r="AB159" s="3600"/>
      <c r="AC159" s="1211"/>
      <c r="AD159" s="822"/>
      <c r="AE159" s="823"/>
      <c r="AF159" s="807"/>
      <c r="AG159" s="807"/>
      <c r="AH159" s="807"/>
      <c r="AI159" s="4052"/>
      <c r="AJ159" s="771"/>
      <c r="AK159" s="809"/>
      <c r="AL159" s="837"/>
      <c r="AM159" s="809"/>
      <c r="AN159" s="479"/>
      <c r="AO159" s="462">
        <f t="shared" si="6"/>
        <v>0</v>
      </c>
      <c r="AP159" s="3559"/>
      <c r="AQ159" s="448"/>
      <c r="AR159" s="449"/>
      <c r="AS159" s="450"/>
      <c r="AT159" s="451"/>
    </row>
    <row r="160" spans="1:46" ht="18" hidden="1" customHeight="1" thickBot="1">
      <c r="A160" s="3623"/>
      <c r="B160" s="3559"/>
      <c r="C160" s="448"/>
      <c r="D160" s="449"/>
      <c r="E160" s="450"/>
      <c r="F160" s="451"/>
      <c r="G160" s="4052"/>
      <c r="H160" s="771"/>
      <c r="I160" s="809"/>
      <c r="J160" s="2691"/>
      <c r="K160" s="809"/>
      <c r="L160" s="2683"/>
      <c r="M160" s="2683"/>
      <c r="N160" s="4052"/>
      <c r="O160" s="771"/>
      <c r="P160" s="809"/>
      <c r="Q160" s="2707"/>
      <c r="R160" s="808"/>
      <c r="S160" s="822"/>
      <c r="T160" s="822"/>
      <c r="U160" s="4057"/>
      <c r="V160" s="821"/>
      <c r="W160" s="822"/>
      <c r="X160" s="823"/>
      <c r="Y160" s="2733"/>
      <c r="Z160" s="1458"/>
      <c r="AA160" s="1458"/>
      <c r="AB160" s="3600"/>
      <c r="AC160" s="1211"/>
      <c r="AD160" s="822"/>
      <c r="AE160" s="823"/>
      <c r="AF160" s="807"/>
      <c r="AG160" s="807"/>
      <c r="AH160" s="807"/>
      <c r="AI160" s="4052"/>
      <c r="AJ160" s="771"/>
      <c r="AK160" s="809"/>
      <c r="AL160" s="837"/>
      <c r="AM160" s="809"/>
      <c r="AN160" s="479"/>
      <c r="AO160" s="462">
        <f t="shared" si="6"/>
        <v>0</v>
      </c>
      <c r="AP160" s="3559"/>
      <c r="AQ160" s="448"/>
      <c r="AR160" s="449"/>
      <c r="AS160" s="450"/>
      <c r="AT160" s="451"/>
    </row>
    <row r="161" spans="1:46" ht="18" hidden="1" customHeight="1" thickBot="1">
      <c r="A161" s="3623"/>
      <c r="B161" s="3559"/>
      <c r="C161" s="448"/>
      <c r="D161" s="449"/>
      <c r="E161" s="450"/>
      <c r="F161" s="451"/>
      <c r="G161" s="4052"/>
      <c r="H161" s="771"/>
      <c r="I161" s="809"/>
      <c r="J161" s="2691"/>
      <c r="K161" s="809"/>
      <c r="L161" s="2683"/>
      <c r="M161" s="2683"/>
      <c r="N161" s="4052"/>
      <c r="O161" s="771"/>
      <c r="P161" s="809"/>
      <c r="Q161" s="2707"/>
      <c r="R161" s="808"/>
      <c r="S161" s="822"/>
      <c r="T161" s="822"/>
      <c r="U161" s="4057"/>
      <c r="V161" s="821"/>
      <c r="W161" s="822"/>
      <c r="X161" s="823"/>
      <c r="Y161" s="2733"/>
      <c r="Z161" s="1458"/>
      <c r="AA161" s="1458"/>
      <c r="AB161" s="3600"/>
      <c r="AC161" s="1211"/>
      <c r="AD161" s="822"/>
      <c r="AE161" s="823"/>
      <c r="AF161" s="807"/>
      <c r="AG161" s="807"/>
      <c r="AH161" s="807"/>
      <c r="AI161" s="4052"/>
      <c r="AJ161" s="771"/>
      <c r="AK161" s="809"/>
      <c r="AL161" s="837"/>
      <c r="AM161" s="809"/>
      <c r="AN161" s="479"/>
      <c r="AO161" s="462">
        <f t="shared" si="6"/>
        <v>0</v>
      </c>
      <c r="AP161" s="3559"/>
      <c r="AQ161" s="448"/>
      <c r="AR161" s="449"/>
      <c r="AS161" s="450"/>
      <c r="AT161" s="451"/>
    </row>
    <row r="162" spans="1:46" ht="18" hidden="1" customHeight="1" thickBot="1">
      <c r="A162" s="3623"/>
      <c r="B162" s="3559"/>
      <c r="C162" s="448"/>
      <c r="D162" s="449"/>
      <c r="E162" s="450"/>
      <c r="F162" s="451"/>
      <c r="G162" s="4052"/>
      <c r="H162" s="771"/>
      <c r="I162" s="809"/>
      <c r="J162" s="2691"/>
      <c r="K162" s="809"/>
      <c r="L162" s="2683"/>
      <c r="M162" s="2683"/>
      <c r="N162" s="4052"/>
      <c r="O162" s="771"/>
      <c r="P162" s="809"/>
      <c r="Q162" s="2707"/>
      <c r="R162" s="808"/>
      <c r="S162" s="822"/>
      <c r="T162" s="822"/>
      <c r="U162" s="4057"/>
      <c r="V162" s="821"/>
      <c r="W162" s="822"/>
      <c r="X162" s="823"/>
      <c r="Y162" s="2733"/>
      <c r="Z162" s="1458"/>
      <c r="AA162" s="1458"/>
      <c r="AB162" s="3600"/>
      <c r="AC162" s="1211"/>
      <c r="AD162" s="822"/>
      <c r="AE162" s="823"/>
      <c r="AF162" s="807"/>
      <c r="AG162" s="807"/>
      <c r="AH162" s="807"/>
      <c r="AI162" s="4052"/>
      <c r="AJ162" s="771"/>
      <c r="AK162" s="809"/>
      <c r="AL162" s="837"/>
      <c r="AM162" s="809"/>
      <c r="AN162" s="479"/>
      <c r="AO162" s="462">
        <f t="shared" si="6"/>
        <v>0</v>
      </c>
      <c r="AP162" s="3559"/>
      <c r="AQ162" s="448"/>
      <c r="AR162" s="449"/>
      <c r="AS162" s="450"/>
      <c r="AT162" s="451"/>
    </row>
    <row r="163" spans="1:46" ht="18" hidden="1" customHeight="1" thickBot="1">
      <c r="A163" s="3623"/>
      <c r="B163" s="3559"/>
      <c r="C163" s="448"/>
      <c r="D163" s="449"/>
      <c r="E163" s="450"/>
      <c r="F163" s="451"/>
      <c r="G163" s="4052"/>
      <c r="H163" s="771"/>
      <c r="I163" s="809"/>
      <c r="J163" s="2691"/>
      <c r="K163" s="809"/>
      <c r="L163" s="2683"/>
      <c r="M163" s="2683"/>
      <c r="N163" s="4052"/>
      <c r="O163" s="771"/>
      <c r="P163" s="809"/>
      <c r="Q163" s="2707"/>
      <c r="R163" s="808"/>
      <c r="S163" s="822"/>
      <c r="T163" s="822"/>
      <c r="U163" s="4057"/>
      <c r="V163" s="821"/>
      <c r="W163" s="822"/>
      <c r="X163" s="823"/>
      <c r="Y163" s="2733"/>
      <c r="Z163" s="1458"/>
      <c r="AA163" s="1458"/>
      <c r="AB163" s="3600"/>
      <c r="AC163" s="1211"/>
      <c r="AD163" s="822"/>
      <c r="AE163" s="823"/>
      <c r="AF163" s="807"/>
      <c r="AG163" s="807"/>
      <c r="AH163" s="807"/>
      <c r="AI163" s="4052"/>
      <c r="AJ163" s="771"/>
      <c r="AK163" s="809"/>
      <c r="AL163" s="837"/>
      <c r="AM163" s="809"/>
      <c r="AN163" s="479"/>
      <c r="AO163" s="462">
        <f t="shared" si="6"/>
        <v>0</v>
      </c>
      <c r="AP163" s="3559"/>
      <c r="AQ163" s="448"/>
      <c r="AR163" s="449"/>
      <c r="AS163" s="450"/>
      <c r="AT163" s="451"/>
    </row>
    <row r="164" spans="1:46" ht="18" hidden="1" customHeight="1" thickBot="1">
      <c r="A164" s="3623"/>
      <c r="B164" s="3559"/>
      <c r="C164" s="448"/>
      <c r="D164" s="449"/>
      <c r="E164" s="450"/>
      <c r="F164" s="451"/>
      <c r="G164" s="4052"/>
      <c r="H164" s="771"/>
      <c r="I164" s="809"/>
      <c r="J164" s="2691">
        <v>3.1</v>
      </c>
      <c r="K164" s="809"/>
      <c r="L164" s="2683"/>
      <c r="M164" s="2683"/>
      <c r="N164" s="4052"/>
      <c r="O164" s="771"/>
      <c r="P164" s="809">
        <v>4.5999999999999996</v>
      </c>
      <c r="Q164" s="2707">
        <v>2.2000000000000002</v>
      </c>
      <c r="R164" s="808"/>
      <c r="S164" s="822"/>
      <c r="T164" s="822"/>
      <c r="U164" s="4057"/>
      <c r="V164" s="821"/>
      <c r="W164" s="822"/>
      <c r="X164" s="823"/>
      <c r="Y164" s="2733"/>
      <c r="Z164" s="1458"/>
      <c r="AA164" s="1458"/>
      <c r="AB164" s="3600"/>
      <c r="AC164" s="1211"/>
      <c r="AD164" s="822"/>
      <c r="AE164" s="823"/>
      <c r="AF164" s="807"/>
      <c r="AG164" s="807"/>
      <c r="AH164" s="807"/>
      <c r="AI164" s="4052"/>
      <c r="AJ164" s="771"/>
      <c r="AK164" s="809"/>
      <c r="AL164" s="837"/>
      <c r="AM164" s="809"/>
      <c r="AN164" s="479"/>
      <c r="AO164" s="462">
        <f t="shared" si="6"/>
        <v>0</v>
      </c>
      <c r="AP164" s="3559"/>
      <c r="AQ164" s="448"/>
      <c r="AR164" s="449"/>
      <c r="AS164" s="450"/>
      <c r="AT164" s="451"/>
    </row>
    <row r="165" spans="1:46" ht="18" hidden="1" customHeight="1" thickBot="1">
      <c r="A165" s="3623"/>
      <c r="B165" s="3559"/>
      <c r="C165" s="448"/>
      <c r="D165" s="449"/>
      <c r="E165" s="450"/>
      <c r="F165" s="451"/>
      <c r="G165" s="4052"/>
      <c r="H165" s="771"/>
      <c r="I165" s="809"/>
      <c r="J165" s="2691"/>
      <c r="K165" s="809"/>
      <c r="L165" s="2683"/>
      <c r="M165" s="2683"/>
      <c r="N165" s="4052"/>
      <c r="O165" s="771"/>
      <c r="P165" s="809"/>
      <c r="Q165" s="2707"/>
      <c r="R165" s="808"/>
      <c r="S165" s="822"/>
      <c r="T165" s="822"/>
      <c r="U165" s="4057"/>
      <c r="V165" s="821"/>
      <c r="W165" s="822"/>
      <c r="X165" s="823"/>
      <c r="Y165" s="2733"/>
      <c r="Z165" s="1458"/>
      <c r="AA165" s="1458"/>
      <c r="AB165" s="3600"/>
      <c r="AC165" s="1211"/>
      <c r="AD165" s="822"/>
      <c r="AE165" s="823"/>
      <c r="AF165" s="807"/>
      <c r="AG165" s="807"/>
      <c r="AH165" s="807"/>
      <c r="AI165" s="4052"/>
      <c r="AJ165" s="771"/>
      <c r="AK165" s="809"/>
      <c r="AL165" s="837"/>
      <c r="AM165" s="809"/>
      <c r="AN165" s="479"/>
      <c r="AO165" s="462">
        <f t="shared" si="6"/>
        <v>0</v>
      </c>
      <c r="AP165" s="3559"/>
      <c r="AQ165" s="448"/>
      <c r="AR165" s="449"/>
      <c r="AS165" s="450"/>
      <c r="AT165" s="451"/>
    </row>
    <row r="166" spans="1:46" ht="18" hidden="1" customHeight="1" thickBot="1">
      <c r="A166" s="3623"/>
      <c r="B166" s="3559"/>
      <c r="C166" s="448"/>
      <c r="D166" s="449"/>
      <c r="E166" s="450"/>
      <c r="F166" s="451"/>
      <c r="G166" s="4052"/>
      <c r="H166" s="771"/>
      <c r="I166" s="809"/>
      <c r="J166" s="2691"/>
      <c r="K166" s="809"/>
      <c r="L166" s="2683"/>
      <c r="M166" s="2683"/>
      <c r="N166" s="4052"/>
      <c r="O166" s="771"/>
      <c r="P166" s="809"/>
      <c r="Q166" s="2707"/>
      <c r="R166" s="808"/>
      <c r="S166" s="822"/>
      <c r="T166" s="822"/>
      <c r="U166" s="4057"/>
      <c r="V166" s="821"/>
      <c r="W166" s="822"/>
      <c r="X166" s="823"/>
      <c r="Y166" s="2733"/>
      <c r="Z166" s="1458"/>
      <c r="AA166" s="1458"/>
      <c r="AB166" s="3600"/>
      <c r="AC166" s="1211"/>
      <c r="AD166" s="822"/>
      <c r="AE166" s="823"/>
      <c r="AF166" s="807"/>
      <c r="AG166" s="807"/>
      <c r="AH166" s="807"/>
      <c r="AI166" s="4052"/>
      <c r="AJ166" s="771"/>
      <c r="AK166" s="809"/>
      <c r="AL166" s="837"/>
      <c r="AM166" s="809"/>
      <c r="AN166" s="479"/>
      <c r="AO166" s="462">
        <f t="shared" si="6"/>
        <v>0</v>
      </c>
      <c r="AP166" s="3559"/>
      <c r="AQ166" s="448"/>
      <c r="AR166" s="449"/>
      <c r="AS166" s="450"/>
      <c r="AT166" s="451"/>
    </row>
    <row r="167" spans="1:46" ht="18" hidden="1" customHeight="1" thickBot="1">
      <c r="A167" s="3623"/>
      <c r="B167" s="3559"/>
      <c r="C167" s="448"/>
      <c r="D167" s="449"/>
      <c r="E167" s="450"/>
      <c r="F167" s="451"/>
      <c r="G167" s="4052"/>
      <c r="H167" s="771"/>
      <c r="I167" s="809"/>
      <c r="J167" s="2691"/>
      <c r="K167" s="809"/>
      <c r="L167" s="2683"/>
      <c r="M167" s="2683"/>
      <c r="N167" s="4052"/>
      <c r="O167" s="771"/>
      <c r="P167" s="809"/>
      <c r="Q167" s="2707"/>
      <c r="R167" s="808"/>
      <c r="S167" s="822"/>
      <c r="T167" s="822"/>
      <c r="U167" s="4057"/>
      <c r="V167" s="821"/>
      <c r="W167" s="822"/>
      <c r="X167" s="823"/>
      <c r="Y167" s="2733"/>
      <c r="Z167" s="1458"/>
      <c r="AA167" s="1458"/>
      <c r="AB167" s="3600"/>
      <c r="AC167" s="1211"/>
      <c r="AD167" s="822"/>
      <c r="AE167" s="823"/>
      <c r="AF167" s="807"/>
      <c r="AG167" s="807"/>
      <c r="AH167" s="807"/>
      <c r="AI167" s="4052"/>
      <c r="AJ167" s="771"/>
      <c r="AK167" s="809"/>
      <c r="AL167" s="837"/>
      <c r="AM167" s="809"/>
      <c r="AN167" s="479"/>
      <c r="AO167" s="462">
        <f t="shared" si="6"/>
        <v>0</v>
      </c>
      <c r="AP167" s="3559"/>
      <c r="AQ167" s="448"/>
      <c r="AR167" s="449"/>
      <c r="AS167" s="450"/>
      <c r="AT167" s="451"/>
    </row>
    <row r="168" spans="1:46" ht="18" hidden="1" customHeight="1" thickBot="1">
      <c r="A168" s="3645"/>
      <c r="B168" s="3560"/>
      <c r="C168" s="454"/>
      <c r="D168" s="455"/>
      <c r="E168" s="456"/>
      <c r="F168" s="457"/>
      <c r="G168" s="4053"/>
      <c r="H168" s="771"/>
      <c r="I168" s="809"/>
      <c r="J168" s="2691"/>
      <c r="K168" s="809"/>
      <c r="L168" s="2686"/>
      <c r="M168" s="2686"/>
      <c r="N168" s="4053"/>
      <c r="O168" s="771"/>
      <c r="P168" s="809"/>
      <c r="Q168" s="2707"/>
      <c r="R168" s="808"/>
      <c r="S168" s="827"/>
      <c r="T168" s="827"/>
      <c r="U168" s="4058"/>
      <c r="V168" s="826"/>
      <c r="W168" s="827"/>
      <c r="X168" s="828"/>
      <c r="Y168" s="2734"/>
      <c r="Z168" s="1506"/>
      <c r="AA168" s="1506"/>
      <c r="AB168" s="3601"/>
      <c r="AC168" s="1225"/>
      <c r="AD168" s="827"/>
      <c r="AE168" s="828"/>
      <c r="AF168" s="829"/>
      <c r="AG168" s="829"/>
      <c r="AH168" s="829"/>
      <c r="AI168" s="4053"/>
      <c r="AJ168" s="771"/>
      <c r="AK168" s="809"/>
      <c r="AL168" s="837"/>
      <c r="AM168" s="809"/>
      <c r="AN168" s="480"/>
      <c r="AO168" s="462">
        <f t="shared" si="6"/>
        <v>0</v>
      </c>
      <c r="AP168" s="3560"/>
      <c r="AQ168" s="454"/>
      <c r="AR168" s="455"/>
      <c r="AS168" s="456"/>
      <c r="AT168" s="457"/>
    </row>
    <row r="169" spans="1:46" ht="18" hidden="1" customHeight="1" thickBot="1">
      <c r="A169" s="3622" t="s">
        <v>49</v>
      </c>
      <c r="B169" s="3598"/>
      <c r="C169" s="442"/>
      <c r="D169" s="443"/>
      <c r="E169" s="444"/>
      <c r="F169" s="445"/>
      <c r="G169" s="4118"/>
      <c r="H169" s="771"/>
      <c r="I169" s="809"/>
      <c r="J169" s="2691"/>
      <c r="K169" s="809"/>
      <c r="L169" s="2680"/>
      <c r="M169" s="2680"/>
      <c r="N169" s="4118"/>
      <c r="O169" s="771"/>
      <c r="P169" s="809"/>
      <c r="Q169" s="2707"/>
      <c r="R169" s="808"/>
      <c r="S169" s="832"/>
      <c r="T169" s="832"/>
      <c r="U169" s="4114"/>
      <c r="V169" s="2731"/>
      <c r="W169" s="801"/>
      <c r="X169" s="833"/>
      <c r="Y169" s="2732"/>
      <c r="Z169" s="1449"/>
      <c r="AA169" s="1449"/>
      <c r="AB169" s="3683"/>
      <c r="AC169" s="1238"/>
      <c r="AD169" s="832"/>
      <c r="AE169" s="833"/>
      <c r="AF169" s="801"/>
      <c r="AG169" s="801"/>
      <c r="AH169" s="801"/>
      <c r="AI169" s="4118"/>
      <c r="AJ169" s="771"/>
      <c r="AK169" s="809"/>
      <c r="AL169" s="837"/>
      <c r="AM169" s="809"/>
      <c r="AN169" s="478"/>
      <c r="AO169" s="462">
        <f t="shared" si="6"/>
        <v>0</v>
      </c>
      <c r="AP169" s="3598"/>
      <c r="AQ169" s="442"/>
      <c r="AR169" s="443"/>
      <c r="AS169" s="444"/>
      <c r="AT169" s="445"/>
    </row>
    <row r="170" spans="1:46" ht="18" hidden="1" customHeight="1" thickBot="1">
      <c r="A170" s="3623"/>
      <c r="B170" s="3559"/>
      <c r="C170" s="448"/>
      <c r="D170" s="449"/>
      <c r="E170" s="450"/>
      <c r="F170" s="451"/>
      <c r="G170" s="4052"/>
      <c r="H170" s="771"/>
      <c r="I170" s="809"/>
      <c r="J170" s="2691"/>
      <c r="K170" s="809"/>
      <c r="L170" s="2683"/>
      <c r="M170" s="2683"/>
      <c r="N170" s="4052"/>
      <c r="O170" s="771"/>
      <c r="P170" s="809"/>
      <c r="Q170" s="2707"/>
      <c r="R170" s="808"/>
      <c r="S170" s="822"/>
      <c r="T170" s="822"/>
      <c r="U170" s="4057"/>
      <c r="V170" s="821"/>
      <c r="W170" s="822"/>
      <c r="X170" s="823"/>
      <c r="Y170" s="2733"/>
      <c r="Z170" s="1458"/>
      <c r="AA170" s="1458"/>
      <c r="AB170" s="3600"/>
      <c r="AC170" s="1211"/>
      <c r="AD170" s="822"/>
      <c r="AE170" s="823"/>
      <c r="AF170" s="807"/>
      <c r="AG170" s="807"/>
      <c r="AH170" s="807"/>
      <c r="AI170" s="4052"/>
      <c r="AJ170" s="771"/>
      <c r="AK170" s="809"/>
      <c r="AL170" s="837"/>
      <c r="AM170" s="809"/>
      <c r="AN170" s="479"/>
      <c r="AO170" s="462">
        <f t="shared" si="6"/>
        <v>0</v>
      </c>
      <c r="AP170" s="3559"/>
      <c r="AQ170" s="448"/>
      <c r="AR170" s="449"/>
      <c r="AS170" s="450"/>
      <c r="AT170" s="451"/>
    </row>
    <row r="171" spans="1:46" ht="18" hidden="1" customHeight="1" thickBot="1">
      <c r="A171" s="3623"/>
      <c r="B171" s="3559"/>
      <c r="C171" s="448"/>
      <c r="D171" s="449"/>
      <c r="E171" s="450"/>
      <c r="F171" s="451"/>
      <c r="G171" s="4052"/>
      <c r="H171" s="771"/>
      <c r="I171" s="809"/>
      <c r="J171" s="2691"/>
      <c r="K171" s="809"/>
      <c r="L171" s="2683"/>
      <c r="M171" s="2683"/>
      <c r="N171" s="4052"/>
      <c r="O171" s="771"/>
      <c r="P171" s="809"/>
      <c r="Q171" s="2707"/>
      <c r="R171" s="808"/>
      <c r="S171" s="822"/>
      <c r="T171" s="822"/>
      <c r="U171" s="4057"/>
      <c r="V171" s="821"/>
      <c r="W171" s="822"/>
      <c r="X171" s="823"/>
      <c r="Y171" s="2733"/>
      <c r="Z171" s="1458"/>
      <c r="AA171" s="1458"/>
      <c r="AB171" s="3600"/>
      <c r="AC171" s="1211"/>
      <c r="AD171" s="822"/>
      <c r="AE171" s="823"/>
      <c r="AF171" s="807"/>
      <c r="AG171" s="807"/>
      <c r="AH171" s="807"/>
      <c r="AI171" s="4052"/>
      <c r="AJ171" s="771"/>
      <c r="AK171" s="809"/>
      <c r="AL171" s="837"/>
      <c r="AM171" s="809"/>
      <c r="AN171" s="479"/>
      <c r="AO171" s="462">
        <f t="shared" si="6"/>
        <v>0</v>
      </c>
      <c r="AP171" s="3559"/>
      <c r="AQ171" s="448"/>
      <c r="AR171" s="449"/>
      <c r="AS171" s="450"/>
      <c r="AT171" s="451"/>
    </row>
    <row r="172" spans="1:46" ht="18" hidden="1" customHeight="1" thickBot="1">
      <c r="A172" s="3623"/>
      <c r="B172" s="3559"/>
      <c r="C172" s="448"/>
      <c r="D172" s="449"/>
      <c r="E172" s="450"/>
      <c r="F172" s="451"/>
      <c r="G172" s="4052"/>
      <c r="H172" s="771"/>
      <c r="I172" s="809"/>
      <c r="J172" s="2691"/>
      <c r="K172" s="809"/>
      <c r="L172" s="2683"/>
      <c r="M172" s="2683"/>
      <c r="N172" s="4052"/>
      <c r="O172" s="771"/>
      <c r="P172" s="809"/>
      <c r="Q172" s="2707"/>
      <c r="R172" s="808"/>
      <c r="S172" s="822"/>
      <c r="T172" s="822"/>
      <c r="U172" s="4057"/>
      <c r="V172" s="821"/>
      <c r="W172" s="822"/>
      <c r="X172" s="823"/>
      <c r="Y172" s="2733"/>
      <c r="Z172" s="1458"/>
      <c r="AA172" s="1458"/>
      <c r="AB172" s="3600"/>
      <c r="AC172" s="1211"/>
      <c r="AD172" s="822"/>
      <c r="AE172" s="823"/>
      <c r="AF172" s="807"/>
      <c r="AG172" s="807"/>
      <c r="AH172" s="807"/>
      <c r="AI172" s="4052"/>
      <c r="AJ172" s="771"/>
      <c r="AK172" s="809"/>
      <c r="AL172" s="837"/>
      <c r="AM172" s="809"/>
      <c r="AN172" s="479"/>
      <c r="AO172" s="462">
        <f t="shared" si="6"/>
        <v>0</v>
      </c>
      <c r="AP172" s="3559"/>
      <c r="AQ172" s="448"/>
      <c r="AR172" s="449"/>
      <c r="AS172" s="450"/>
      <c r="AT172" s="451"/>
    </row>
    <row r="173" spans="1:46" ht="18" hidden="1" customHeight="1" thickBot="1">
      <c r="A173" s="3623"/>
      <c r="B173" s="3559"/>
      <c r="C173" s="448"/>
      <c r="D173" s="449"/>
      <c r="E173" s="450"/>
      <c r="F173" s="451"/>
      <c r="G173" s="4052"/>
      <c r="H173" s="771"/>
      <c r="I173" s="809"/>
      <c r="J173" s="2691"/>
      <c r="K173" s="809"/>
      <c r="L173" s="2683"/>
      <c r="M173" s="2683"/>
      <c r="N173" s="4052"/>
      <c r="O173" s="771"/>
      <c r="P173" s="809"/>
      <c r="Q173" s="2707"/>
      <c r="R173" s="808"/>
      <c r="S173" s="822"/>
      <c r="T173" s="822"/>
      <c r="U173" s="4057"/>
      <c r="V173" s="821"/>
      <c r="W173" s="822"/>
      <c r="X173" s="823"/>
      <c r="Y173" s="2733"/>
      <c r="Z173" s="1458"/>
      <c r="AA173" s="1458"/>
      <c r="AB173" s="3600"/>
      <c r="AC173" s="1211"/>
      <c r="AD173" s="822"/>
      <c r="AE173" s="823"/>
      <c r="AF173" s="807"/>
      <c r="AG173" s="807"/>
      <c r="AH173" s="807"/>
      <c r="AI173" s="4052"/>
      <c r="AJ173" s="771"/>
      <c r="AK173" s="809"/>
      <c r="AL173" s="837"/>
      <c r="AM173" s="809"/>
      <c r="AN173" s="479"/>
      <c r="AO173" s="462">
        <f t="shared" ref="AO173:AO204" si="7">AN173*AL173</f>
        <v>0</v>
      </c>
      <c r="AP173" s="3559"/>
      <c r="AQ173" s="448"/>
      <c r="AR173" s="449"/>
      <c r="AS173" s="450"/>
      <c r="AT173" s="451"/>
    </row>
    <row r="174" spans="1:46" ht="18" hidden="1" customHeight="1" thickBot="1">
      <c r="A174" s="3623"/>
      <c r="B174" s="3559"/>
      <c r="C174" s="448"/>
      <c r="D174" s="449"/>
      <c r="E174" s="450"/>
      <c r="F174" s="451"/>
      <c r="G174" s="4052"/>
      <c r="H174" s="771"/>
      <c r="I174" s="809"/>
      <c r="J174" s="2691"/>
      <c r="K174" s="809"/>
      <c r="L174" s="2683"/>
      <c r="M174" s="2683"/>
      <c r="N174" s="4052"/>
      <c r="O174" s="771"/>
      <c r="P174" s="809"/>
      <c r="Q174" s="2707"/>
      <c r="R174" s="808"/>
      <c r="S174" s="822"/>
      <c r="T174" s="822"/>
      <c r="U174" s="4057"/>
      <c r="V174" s="821"/>
      <c r="W174" s="822"/>
      <c r="X174" s="823"/>
      <c r="Y174" s="2733"/>
      <c r="Z174" s="1458"/>
      <c r="AA174" s="1458"/>
      <c r="AB174" s="3600"/>
      <c r="AC174" s="1211"/>
      <c r="AD174" s="822"/>
      <c r="AE174" s="823"/>
      <c r="AF174" s="807"/>
      <c r="AG174" s="807"/>
      <c r="AH174" s="807"/>
      <c r="AI174" s="4052"/>
      <c r="AJ174" s="771"/>
      <c r="AK174" s="809"/>
      <c r="AL174" s="837"/>
      <c r="AM174" s="809"/>
      <c r="AN174" s="479"/>
      <c r="AO174" s="462">
        <f t="shared" si="7"/>
        <v>0</v>
      </c>
      <c r="AP174" s="3559"/>
      <c r="AQ174" s="448"/>
      <c r="AR174" s="449"/>
      <c r="AS174" s="450"/>
      <c r="AT174" s="451"/>
    </row>
    <row r="175" spans="1:46" ht="18" hidden="1" customHeight="1" thickBot="1">
      <c r="A175" s="3623"/>
      <c r="B175" s="3559"/>
      <c r="C175" s="448"/>
      <c r="D175" s="449"/>
      <c r="E175" s="450"/>
      <c r="F175" s="451"/>
      <c r="G175" s="4052"/>
      <c r="H175" s="771"/>
      <c r="I175" s="809"/>
      <c r="J175" s="2691"/>
      <c r="K175" s="809"/>
      <c r="L175" s="2683"/>
      <c r="M175" s="2683"/>
      <c r="N175" s="4052"/>
      <c r="O175" s="771"/>
      <c r="P175" s="809"/>
      <c r="Q175" s="2707"/>
      <c r="R175" s="808"/>
      <c r="S175" s="822"/>
      <c r="T175" s="822"/>
      <c r="U175" s="4057"/>
      <c r="V175" s="821"/>
      <c r="W175" s="822"/>
      <c r="X175" s="823"/>
      <c r="Y175" s="2733"/>
      <c r="Z175" s="1458"/>
      <c r="AA175" s="1458"/>
      <c r="AB175" s="3600"/>
      <c r="AC175" s="1211"/>
      <c r="AD175" s="822"/>
      <c r="AE175" s="823"/>
      <c r="AF175" s="807"/>
      <c r="AG175" s="807"/>
      <c r="AH175" s="807"/>
      <c r="AI175" s="4052"/>
      <c r="AJ175" s="771"/>
      <c r="AK175" s="809"/>
      <c r="AL175" s="837"/>
      <c r="AM175" s="809"/>
      <c r="AN175" s="479"/>
      <c r="AO175" s="462">
        <f t="shared" si="7"/>
        <v>0</v>
      </c>
      <c r="AP175" s="3559"/>
      <c r="AQ175" s="448"/>
      <c r="AR175" s="449"/>
      <c r="AS175" s="450"/>
      <c r="AT175" s="451"/>
    </row>
    <row r="176" spans="1:46" ht="18" hidden="1" customHeight="1" thickBot="1">
      <c r="A176" s="3623"/>
      <c r="B176" s="3559"/>
      <c r="C176" s="448"/>
      <c r="D176" s="449"/>
      <c r="E176" s="450"/>
      <c r="F176" s="451"/>
      <c r="G176" s="4052"/>
      <c r="H176" s="771"/>
      <c r="I176" s="809"/>
      <c r="J176" s="2691"/>
      <c r="K176" s="809"/>
      <c r="L176" s="2683"/>
      <c r="M176" s="2683"/>
      <c r="N176" s="4052"/>
      <c r="O176" s="771"/>
      <c r="P176" s="809"/>
      <c r="Q176" s="2707"/>
      <c r="R176" s="808"/>
      <c r="S176" s="822"/>
      <c r="T176" s="822"/>
      <c r="U176" s="4057"/>
      <c r="V176" s="821"/>
      <c r="W176" s="822"/>
      <c r="X176" s="823"/>
      <c r="Y176" s="2733"/>
      <c r="Z176" s="1458"/>
      <c r="AA176" s="1458"/>
      <c r="AB176" s="3600"/>
      <c r="AC176" s="1211"/>
      <c r="AD176" s="822"/>
      <c r="AE176" s="823"/>
      <c r="AF176" s="807"/>
      <c r="AG176" s="807"/>
      <c r="AH176" s="807"/>
      <c r="AI176" s="4052"/>
      <c r="AJ176" s="771"/>
      <c r="AK176" s="809"/>
      <c r="AL176" s="837"/>
      <c r="AM176" s="809"/>
      <c r="AN176" s="479"/>
      <c r="AO176" s="462">
        <f t="shared" si="7"/>
        <v>0</v>
      </c>
      <c r="AP176" s="3559"/>
      <c r="AQ176" s="448"/>
      <c r="AR176" s="449"/>
      <c r="AS176" s="450"/>
      <c r="AT176" s="451"/>
    </row>
    <row r="177" spans="1:46" ht="18" hidden="1" customHeight="1" thickBot="1">
      <c r="A177" s="3623"/>
      <c r="B177" s="3559"/>
      <c r="C177" s="448"/>
      <c r="D177" s="449"/>
      <c r="E177" s="450"/>
      <c r="F177" s="451"/>
      <c r="G177" s="4052"/>
      <c r="H177" s="771"/>
      <c r="I177" s="809"/>
      <c r="J177" s="2691"/>
      <c r="K177" s="809"/>
      <c r="L177" s="2683"/>
      <c r="M177" s="2683"/>
      <c r="N177" s="4052"/>
      <c r="O177" s="771"/>
      <c r="P177" s="809"/>
      <c r="Q177" s="2707"/>
      <c r="R177" s="808"/>
      <c r="S177" s="822"/>
      <c r="T177" s="822"/>
      <c r="U177" s="4057"/>
      <c r="V177" s="821"/>
      <c r="W177" s="822"/>
      <c r="X177" s="823"/>
      <c r="Y177" s="2733"/>
      <c r="Z177" s="1458"/>
      <c r="AA177" s="1458"/>
      <c r="AB177" s="3600"/>
      <c r="AC177" s="1211"/>
      <c r="AD177" s="822"/>
      <c r="AE177" s="823"/>
      <c r="AF177" s="807"/>
      <c r="AG177" s="807"/>
      <c r="AH177" s="807"/>
      <c r="AI177" s="4052"/>
      <c r="AJ177" s="771"/>
      <c r="AK177" s="809"/>
      <c r="AL177" s="837"/>
      <c r="AM177" s="809"/>
      <c r="AN177" s="479"/>
      <c r="AO177" s="462">
        <f t="shared" si="7"/>
        <v>0</v>
      </c>
      <c r="AP177" s="3559"/>
      <c r="AQ177" s="448"/>
      <c r="AR177" s="449"/>
      <c r="AS177" s="450"/>
      <c r="AT177" s="451"/>
    </row>
    <row r="178" spans="1:46" ht="18" hidden="1" customHeight="1" thickBot="1">
      <c r="A178" s="3623"/>
      <c r="B178" s="3559"/>
      <c r="C178" s="448"/>
      <c r="D178" s="449"/>
      <c r="E178" s="450"/>
      <c r="F178" s="451"/>
      <c r="G178" s="4052"/>
      <c r="H178" s="771"/>
      <c r="I178" s="809"/>
      <c r="J178" s="2691"/>
      <c r="K178" s="809"/>
      <c r="L178" s="2683"/>
      <c r="M178" s="2683"/>
      <c r="N178" s="4052"/>
      <c r="O178" s="771"/>
      <c r="P178" s="809"/>
      <c r="Q178" s="2707"/>
      <c r="R178" s="808"/>
      <c r="S178" s="822"/>
      <c r="T178" s="822"/>
      <c r="U178" s="4057"/>
      <c r="V178" s="821"/>
      <c r="W178" s="822"/>
      <c r="X178" s="823"/>
      <c r="Y178" s="2733"/>
      <c r="Z178" s="1458"/>
      <c r="AA178" s="1458"/>
      <c r="AB178" s="3600"/>
      <c r="AC178" s="1211"/>
      <c r="AD178" s="822"/>
      <c r="AE178" s="823"/>
      <c r="AF178" s="807"/>
      <c r="AG178" s="807"/>
      <c r="AH178" s="807"/>
      <c r="AI178" s="4052"/>
      <c r="AJ178" s="771"/>
      <c r="AK178" s="809"/>
      <c r="AL178" s="837"/>
      <c r="AM178" s="809"/>
      <c r="AN178" s="479"/>
      <c r="AO178" s="462">
        <f t="shared" si="7"/>
        <v>0</v>
      </c>
      <c r="AP178" s="3559"/>
      <c r="AQ178" s="448"/>
      <c r="AR178" s="449"/>
      <c r="AS178" s="450"/>
      <c r="AT178" s="451"/>
    </row>
    <row r="179" spans="1:46" ht="18" hidden="1" customHeight="1" thickBot="1">
      <c r="A179" s="3623"/>
      <c r="B179" s="3559"/>
      <c r="C179" s="448"/>
      <c r="D179" s="449"/>
      <c r="E179" s="450"/>
      <c r="F179" s="451"/>
      <c r="G179" s="4052"/>
      <c r="H179" s="771"/>
      <c r="I179" s="809"/>
      <c r="J179" s="2691"/>
      <c r="K179" s="809"/>
      <c r="L179" s="2683"/>
      <c r="M179" s="2683"/>
      <c r="N179" s="4052"/>
      <c r="O179" s="771"/>
      <c r="P179" s="809"/>
      <c r="Q179" s="2707"/>
      <c r="R179" s="808"/>
      <c r="S179" s="822"/>
      <c r="T179" s="822"/>
      <c r="U179" s="4057"/>
      <c r="V179" s="821"/>
      <c r="W179" s="822"/>
      <c r="X179" s="823"/>
      <c r="Y179" s="2733"/>
      <c r="Z179" s="1458"/>
      <c r="AA179" s="1458"/>
      <c r="AB179" s="3600"/>
      <c r="AC179" s="1211"/>
      <c r="AD179" s="822"/>
      <c r="AE179" s="823"/>
      <c r="AF179" s="807"/>
      <c r="AG179" s="807"/>
      <c r="AH179" s="807"/>
      <c r="AI179" s="4052"/>
      <c r="AJ179" s="771"/>
      <c r="AK179" s="809"/>
      <c r="AL179" s="837"/>
      <c r="AM179" s="809"/>
      <c r="AN179" s="479"/>
      <c r="AO179" s="462">
        <f t="shared" si="7"/>
        <v>0</v>
      </c>
      <c r="AP179" s="3559"/>
      <c r="AQ179" s="448"/>
      <c r="AR179" s="449"/>
      <c r="AS179" s="450"/>
      <c r="AT179" s="451"/>
    </row>
    <row r="180" spans="1:46" ht="18" hidden="1" customHeight="1" thickBot="1">
      <c r="A180" s="3623"/>
      <c r="B180" s="3559"/>
      <c r="C180" s="448"/>
      <c r="D180" s="449"/>
      <c r="E180" s="450"/>
      <c r="F180" s="451"/>
      <c r="G180" s="4052"/>
      <c r="H180" s="771"/>
      <c r="I180" s="809"/>
      <c r="J180" s="2691"/>
      <c r="K180" s="809"/>
      <c r="L180" s="2683"/>
      <c r="M180" s="2683"/>
      <c r="N180" s="4052"/>
      <c r="O180" s="771"/>
      <c r="P180" s="809"/>
      <c r="Q180" s="2707"/>
      <c r="R180" s="808"/>
      <c r="S180" s="822"/>
      <c r="T180" s="822"/>
      <c r="U180" s="4057"/>
      <c r="V180" s="821"/>
      <c r="W180" s="822"/>
      <c r="X180" s="823"/>
      <c r="Y180" s="2733"/>
      <c r="Z180" s="1458"/>
      <c r="AA180" s="1458"/>
      <c r="AB180" s="3600"/>
      <c r="AC180" s="1211"/>
      <c r="AD180" s="822"/>
      <c r="AE180" s="823"/>
      <c r="AF180" s="807"/>
      <c r="AG180" s="807"/>
      <c r="AH180" s="807"/>
      <c r="AI180" s="4052"/>
      <c r="AJ180" s="771"/>
      <c r="AK180" s="809"/>
      <c r="AL180" s="837"/>
      <c r="AM180" s="809"/>
      <c r="AN180" s="479"/>
      <c r="AO180" s="462">
        <f t="shared" si="7"/>
        <v>0</v>
      </c>
      <c r="AP180" s="3559"/>
      <c r="AQ180" s="448"/>
      <c r="AR180" s="449"/>
      <c r="AS180" s="450"/>
      <c r="AT180" s="451"/>
    </row>
    <row r="181" spans="1:46" ht="18" hidden="1" customHeight="1" thickBot="1">
      <c r="A181" s="3623"/>
      <c r="B181" s="3559"/>
      <c r="C181" s="448"/>
      <c r="D181" s="449"/>
      <c r="E181" s="450"/>
      <c r="F181" s="451"/>
      <c r="G181" s="4052"/>
      <c r="H181" s="771"/>
      <c r="I181" s="809"/>
      <c r="J181" s="2691"/>
      <c r="K181" s="809"/>
      <c r="L181" s="2683"/>
      <c r="M181" s="2683"/>
      <c r="N181" s="4052"/>
      <c r="O181" s="771"/>
      <c r="P181" s="809"/>
      <c r="Q181" s="2707"/>
      <c r="R181" s="808"/>
      <c r="S181" s="822"/>
      <c r="T181" s="822"/>
      <c r="U181" s="4057"/>
      <c r="V181" s="821"/>
      <c r="W181" s="822"/>
      <c r="X181" s="823"/>
      <c r="Y181" s="2733"/>
      <c r="Z181" s="1458"/>
      <c r="AA181" s="1458"/>
      <c r="AB181" s="3600"/>
      <c r="AC181" s="1211"/>
      <c r="AD181" s="822"/>
      <c r="AE181" s="823"/>
      <c r="AF181" s="807"/>
      <c r="AG181" s="807"/>
      <c r="AH181" s="807"/>
      <c r="AI181" s="4052"/>
      <c r="AJ181" s="771"/>
      <c r="AK181" s="809"/>
      <c r="AL181" s="837"/>
      <c r="AM181" s="809"/>
      <c r="AN181" s="479"/>
      <c r="AO181" s="462">
        <f t="shared" si="7"/>
        <v>0</v>
      </c>
      <c r="AP181" s="3559"/>
      <c r="AQ181" s="448"/>
      <c r="AR181" s="449"/>
      <c r="AS181" s="450"/>
      <c r="AT181" s="451"/>
    </row>
    <row r="182" spans="1:46" ht="18" hidden="1" customHeight="1" thickBot="1">
      <c r="A182" s="3623"/>
      <c r="B182" s="3559"/>
      <c r="C182" s="448"/>
      <c r="D182" s="449"/>
      <c r="E182" s="450"/>
      <c r="F182" s="451"/>
      <c r="G182" s="4052"/>
      <c r="H182" s="771"/>
      <c r="I182" s="809"/>
      <c r="J182" s="2691"/>
      <c r="K182" s="809"/>
      <c r="L182" s="2683"/>
      <c r="M182" s="2683"/>
      <c r="N182" s="4052"/>
      <c r="O182" s="771"/>
      <c r="P182" s="809"/>
      <c r="Q182" s="2707"/>
      <c r="R182" s="808"/>
      <c r="S182" s="822"/>
      <c r="T182" s="822"/>
      <c r="U182" s="4057"/>
      <c r="V182" s="821"/>
      <c r="W182" s="822"/>
      <c r="X182" s="823"/>
      <c r="Y182" s="2733"/>
      <c r="Z182" s="1458"/>
      <c r="AA182" s="1458"/>
      <c r="AB182" s="3600"/>
      <c r="AC182" s="1211"/>
      <c r="AD182" s="822"/>
      <c r="AE182" s="823"/>
      <c r="AF182" s="807"/>
      <c r="AG182" s="807"/>
      <c r="AH182" s="807"/>
      <c r="AI182" s="4052"/>
      <c r="AJ182" s="771"/>
      <c r="AK182" s="809"/>
      <c r="AL182" s="837"/>
      <c r="AM182" s="809"/>
      <c r="AN182" s="479"/>
      <c r="AO182" s="462">
        <f t="shared" si="7"/>
        <v>0</v>
      </c>
      <c r="AP182" s="3559"/>
      <c r="AQ182" s="448"/>
      <c r="AR182" s="449"/>
      <c r="AS182" s="450"/>
      <c r="AT182" s="451"/>
    </row>
    <row r="183" spans="1:46" ht="18" hidden="1" customHeight="1" thickBot="1">
      <c r="A183" s="3645"/>
      <c r="B183" s="3560"/>
      <c r="C183" s="454"/>
      <c r="D183" s="455"/>
      <c r="E183" s="456"/>
      <c r="F183" s="457"/>
      <c r="G183" s="4053"/>
      <c r="H183" s="867"/>
      <c r="I183" s="835"/>
      <c r="J183" s="2736"/>
      <c r="K183" s="835"/>
      <c r="L183" s="2686"/>
      <c r="M183" s="2686"/>
      <c r="N183" s="4053"/>
      <c r="O183" s="867"/>
      <c r="P183" s="835"/>
      <c r="Q183" s="2718"/>
      <c r="R183" s="2735"/>
      <c r="S183" s="827"/>
      <c r="T183" s="827"/>
      <c r="U183" s="4058"/>
      <c r="V183" s="826"/>
      <c r="W183" s="827"/>
      <c r="X183" s="828"/>
      <c r="Y183" s="2734"/>
      <c r="Z183" s="1506"/>
      <c r="AA183" s="1506"/>
      <c r="AB183" s="3601"/>
      <c r="AC183" s="1225"/>
      <c r="AD183" s="827"/>
      <c r="AE183" s="828"/>
      <c r="AF183" s="829"/>
      <c r="AG183" s="829"/>
      <c r="AH183" s="829"/>
      <c r="AI183" s="4053"/>
      <c r="AJ183" s="867"/>
      <c r="AK183" s="835"/>
      <c r="AL183" s="868"/>
      <c r="AM183" s="835"/>
      <c r="AN183" s="480"/>
      <c r="AO183" s="462">
        <f t="shared" si="7"/>
        <v>0</v>
      </c>
      <c r="AP183" s="3560"/>
      <c r="AQ183" s="454"/>
      <c r="AR183" s="455"/>
      <c r="AS183" s="456"/>
      <c r="AT183" s="457"/>
    </row>
    <row r="184" spans="1:46" ht="18" customHeight="1" thickBot="1">
      <c r="A184" s="3631" t="s">
        <v>50</v>
      </c>
      <c r="B184" s="3598"/>
      <c r="C184" s="442"/>
      <c r="D184" s="443"/>
      <c r="E184" s="444"/>
      <c r="F184" s="484"/>
      <c r="G184" s="4147" t="s">
        <v>226</v>
      </c>
      <c r="H184" s="3485" t="s">
        <v>278</v>
      </c>
      <c r="I184" s="3486" t="s">
        <v>28</v>
      </c>
      <c r="J184" s="3487">
        <v>1.5</v>
      </c>
      <c r="K184" s="3488" t="s">
        <v>18</v>
      </c>
      <c r="L184" s="3489">
        <v>35</v>
      </c>
      <c r="M184" s="3490">
        <f t="shared" ref="M184:M185" si="8">L184*J184</f>
        <v>52.5</v>
      </c>
      <c r="N184" s="4150" t="s">
        <v>755</v>
      </c>
      <c r="O184" s="3396" t="s">
        <v>756</v>
      </c>
      <c r="P184" s="3491" t="s">
        <v>28</v>
      </c>
      <c r="Q184" s="3487">
        <v>1.5</v>
      </c>
      <c r="R184" s="3492" t="s">
        <v>18</v>
      </c>
      <c r="S184" s="832">
        <v>35</v>
      </c>
      <c r="T184" s="908">
        <f t="shared" ref="T184:T185" si="9">S184*Q184</f>
        <v>52.5</v>
      </c>
      <c r="U184" s="4153" t="s">
        <v>226</v>
      </c>
      <c r="V184" s="2644" t="s">
        <v>278</v>
      </c>
      <c r="W184" s="2645" t="s">
        <v>28</v>
      </c>
      <c r="X184" s="914">
        <v>1.5</v>
      </c>
      <c r="Y184" s="2646" t="s">
        <v>18</v>
      </c>
      <c r="Z184" s="1321"/>
      <c r="AA184" s="1444"/>
      <c r="AB184" s="3653" t="s">
        <v>607</v>
      </c>
      <c r="AC184" s="1930" t="s">
        <v>229</v>
      </c>
      <c r="AD184" s="1931"/>
      <c r="AE184" s="2191">
        <v>1.5</v>
      </c>
      <c r="AF184" s="1932" t="s">
        <v>18</v>
      </c>
      <c r="AG184" s="832"/>
      <c r="AH184" s="908"/>
      <c r="AI184" s="3967" t="s">
        <v>230</v>
      </c>
      <c r="AJ184" s="1930" t="s">
        <v>231</v>
      </c>
      <c r="AK184" s="1931"/>
      <c r="AL184" s="2191">
        <v>1.5</v>
      </c>
      <c r="AM184" s="2332" t="s">
        <v>18</v>
      </c>
      <c r="AN184" s="481">
        <v>35</v>
      </c>
      <c r="AO184" s="462">
        <f t="shared" si="7"/>
        <v>52.5</v>
      </c>
      <c r="AP184" s="3598"/>
      <c r="AQ184" s="442"/>
      <c r="AR184" s="443"/>
      <c r="AS184" s="444"/>
      <c r="AT184" s="484"/>
    </row>
    <row r="185" spans="1:46" ht="18" customHeight="1" thickBot="1">
      <c r="A185" s="3559"/>
      <c r="B185" s="3559"/>
      <c r="C185" s="448"/>
      <c r="D185" s="449"/>
      <c r="E185" s="450"/>
      <c r="F185" s="486"/>
      <c r="G185" s="4148"/>
      <c r="H185" s="3493" t="s">
        <v>208</v>
      </c>
      <c r="I185" s="3494"/>
      <c r="J185" s="3495">
        <v>0.2</v>
      </c>
      <c r="K185" s="3496" t="s">
        <v>18</v>
      </c>
      <c r="L185" s="3497">
        <v>100</v>
      </c>
      <c r="M185" s="3490">
        <f t="shared" si="8"/>
        <v>20</v>
      </c>
      <c r="N185" s="4151"/>
      <c r="O185" s="3493"/>
      <c r="P185" s="3494"/>
      <c r="Q185" s="3495"/>
      <c r="R185" s="3496"/>
      <c r="S185" s="822">
        <v>100</v>
      </c>
      <c r="T185" s="908">
        <f t="shared" si="9"/>
        <v>0</v>
      </c>
      <c r="U185" s="4154"/>
      <c r="V185" s="812"/>
      <c r="W185" s="810"/>
      <c r="X185" s="871"/>
      <c r="Y185" s="806"/>
      <c r="Z185" s="1324"/>
      <c r="AA185" s="1444"/>
      <c r="AB185" s="3614"/>
      <c r="AC185" s="1652" t="s">
        <v>208</v>
      </c>
      <c r="AD185" s="1368"/>
      <c r="AE185" s="1966">
        <v>0.1</v>
      </c>
      <c r="AF185" s="1201" t="s">
        <v>18</v>
      </c>
      <c r="AG185" s="822"/>
      <c r="AH185" s="908"/>
      <c r="AI185" s="3792"/>
      <c r="AJ185" s="1652"/>
      <c r="AK185" s="1367"/>
      <c r="AL185" s="1615"/>
      <c r="AM185" s="2334"/>
      <c r="AN185" s="482">
        <v>100</v>
      </c>
      <c r="AO185" s="462">
        <f t="shared" si="7"/>
        <v>0</v>
      </c>
      <c r="AP185" s="3559"/>
      <c r="AQ185" s="448"/>
      <c r="AR185" s="449"/>
      <c r="AS185" s="450"/>
      <c r="AT185" s="486"/>
    </row>
    <row r="186" spans="1:46" ht="18" customHeight="1" thickBot="1">
      <c r="A186" s="3559"/>
      <c r="B186" s="3559"/>
      <c r="C186" s="448"/>
      <c r="D186" s="449"/>
      <c r="E186" s="450"/>
      <c r="F186" s="486"/>
      <c r="G186" s="4148"/>
      <c r="H186" s="3498"/>
      <c r="I186" s="3499"/>
      <c r="J186" s="3500"/>
      <c r="K186" s="3501"/>
      <c r="L186" s="3497"/>
      <c r="M186" s="3497"/>
      <c r="N186" s="4151"/>
      <c r="O186" s="3493"/>
      <c r="P186" s="3502"/>
      <c r="Q186" s="3503"/>
      <c r="R186" s="3496"/>
      <c r="S186" s="822"/>
      <c r="T186" s="822"/>
      <c r="U186" s="4154"/>
      <c r="V186" s="812"/>
      <c r="W186" s="2647"/>
      <c r="X186" s="813"/>
      <c r="Y186" s="806"/>
      <c r="Z186" s="1324"/>
      <c r="AA186" s="1324"/>
      <c r="AB186" s="3614"/>
      <c r="AC186" s="2335"/>
      <c r="AD186" s="1951"/>
      <c r="AE186" s="1615"/>
      <c r="AF186" s="2336"/>
      <c r="AG186" s="822"/>
      <c r="AH186" s="822"/>
      <c r="AI186" s="3792"/>
      <c r="AJ186" s="1181"/>
      <c r="AK186" s="1623"/>
      <c r="AL186" s="1196"/>
      <c r="AM186" s="1487"/>
      <c r="AN186" s="482"/>
      <c r="AO186" s="462">
        <f t="shared" si="7"/>
        <v>0</v>
      </c>
      <c r="AP186" s="3559"/>
      <c r="AQ186" s="448"/>
      <c r="AR186" s="449"/>
      <c r="AS186" s="450"/>
      <c r="AT186" s="486"/>
    </row>
    <row r="187" spans="1:46" ht="18" customHeight="1" thickBot="1">
      <c r="A187" s="3559"/>
      <c r="B187" s="3559"/>
      <c r="C187" s="448"/>
      <c r="D187" s="449"/>
      <c r="E187" s="450"/>
      <c r="F187" s="486"/>
      <c r="G187" s="4148"/>
      <c r="H187" s="3498"/>
      <c r="I187" s="3499"/>
      <c r="J187" s="3500"/>
      <c r="K187" s="3501"/>
      <c r="L187" s="3497"/>
      <c r="M187" s="3497"/>
      <c r="N187" s="4151"/>
      <c r="O187" s="3493"/>
      <c r="P187" s="3502"/>
      <c r="Q187" s="3503"/>
      <c r="R187" s="3496"/>
      <c r="S187" s="822"/>
      <c r="T187" s="822"/>
      <c r="U187" s="4154"/>
      <c r="V187" s="812"/>
      <c r="W187" s="2647"/>
      <c r="X187" s="813"/>
      <c r="Y187" s="806"/>
      <c r="Z187" s="1324"/>
      <c r="AA187" s="1324"/>
      <c r="AB187" s="3614"/>
      <c r="AC187" s="2335"/>
      <c r="AD187" s="1957"/>
      <c r="AE187" s="1958"/>
      <c r="AF187" s="2336"/>
      <c r="AG187" s="822"/>
      <c r="AH187" s="822"/>
      <c r="AI187" s="3792"/>
      <c r="AJ187" s="1181"/>
      <c r="AK187" s="1623"/>
      <c r="AL187" s="1196"/>
      <c r="AM187" s="1487"/>
      <c r="AN187" s="482"/>
      <c r="AO187" s="462">
        <f t="shared" si="7"/>
        <v>0</v>
      </c>
      <c r="AP187" s="3559"/>
      <c r="AQ187" s="448"/>
      <c r="AR187" s="449"/>
      <c r="AS187" s="450"/>
      <c r="AT187" s="486"/>
    </row>
    <row r="188" spans="1:46" ht="18" customHeight="1" thickBot="1">
      <c r="A188" s="3559"/>
      <c r="B188" s="3559"/>
      <c r="C188" s="448"/>
      <c r="D188" s="449"/>
      <c r="E188" s="450"/>
      <c r="F188" s="486"/>
      <c r="G188" s="4148"/>
      <c r="H188" s="3498"/>
      <c r="I188" s="3499"/>
      <c r="J188" s="3500"/>
      <c r="K188" s="3501"/>
      <c r="L188" s="3497"/>
      <c r="M188" s="3497"/>
      <c r="N188" s="4151"/>
      <c r="O188" s="3493"/>
      <c r="P188" s="3502"/>
      <c r="Q188" s="3503"/>
      <c r="R188" s="3496"/>
      <c r="S188" s="822"/>
      <c r="T188" s="822"/>
      <c r="U188" s="4154"/>
      <c r="V188" s="812"/>
      <c r="W188" s="2647"/>
      <c r="X188" s="813"/>
      <c r="Y188" s="806"/>
      <c r="Z188" s="1324"/>
      <c r="AA188" s="1324"/>
      <c r="AB188" s="3614"/>
      <c r="AC188" s="1181"/>
      <c r="AD188" s="809"/>
      <c r="AE188" s="837"/>
      <c r="AF188" s="815"/>
      <c r="AG188" s="822"/>
      <c r="AH188" s="822"/>
      <c r="AI188" s="3792"/>
      <c r="AJ188" s="1181"/>
      <c r="AK188" s="1623"/>
      <c r="AL188" s="1196"/>
      <c r="AM188" s="1487"/>
      <c r="AN188" s="482"/>
      <c r="AO188" s="462">
        <f t="shared" si="7"/>
        <v>0</v>
      </c>
      <c r="AP188" s="3559"/>
      <c r="AQ188" s="448"/>
      <c r="AR188" s="449"/>
      <c r="AS188" s="450"/>
      <c r="AT188" s="486"/>
    </row>
    <row r="189" spans="1:46" ht="18" customHeight="1" thickBot="1">
      <c r="A189" s="3559"/>
      <c r="B189" s="3559"/>
      <c r="C189" s="448"/>
      <c r="D189" s="449"/>
      <c r="E189" s="450"/>
      <c r="F189" s="451"/>
      <c r="G189" s="4148"/>
      <c r="H189" s="3433" t="s">
        <v>400</v>
      </c>
      <c r="I189" s="3494" t="s">
        <v>416</v>
      </c>
      <c r="J189" s="3417">
        <v>3</v>
      </c>
      <c r="K189" s="3434" t="s">
        <v>96</v>
      </c>
      <c r="L189" s="3497"/>
      <c r="M189" s="3497"/>
      <c r="N189" s="4151"/>
      <c r="O189" s="3493"/>
      <c r="P189" s="3494"/>
      <c r="Q189" s="3503"/>
      <c r="R189" s="3504"/>
      <c r="S189" s="822"/>
      <c r="T189" s="822"/>
      <c r="U189" s="4154"/>
      <c r="V189" s="812"/>
      <c r="W189" s="2647"/>
      <c r="X189" s="813"/>
      <c r="Y189" s="806"/>
      <c r="Z189" s="1212"/>
      <c r="AA189" s="1212"/>
      <c r="AB189" s="3614"/>
      <c r="AC189" s="1181"/>
      <c r="AD189" s="809"/>
      <c r="AE189" s="837"/>
      <c r="AF189" s="815"/>
      <c r="AG189" s="822"/>
      <c r="AH189" s="822"/>
      <c r="AI189" s="3792"/>
      <c r="AJ189" s="1181"/>
      <c r="AK189" s="1623"/>
      <c r="AL189" s="1196"/>
      <c r="AM189" s="1878"/>
      <c r="AN189" s="482"/>
      <c r="AO189" s="462">
        <f t="shared" si="7"/>
        <v>0</v>
      </c>
      <c r="AP189" s="3559"/>
      <c r="AQ189" s="448"/>
      <c r="AR189" s="449"/>
      <c r="AS189" s="450"/>
      <c r="AT189" s="451"/>
    </row>
    <row r="190" spans="1:46" ht="18" customHeight="1" thickBot="1">
      <c r="A190" s="3559"/>
      <c r="B190" s="3559"/>
      <c r="C190" s="448"/>
      <c r="D190" s="449"/>
      <c r="E190" s="450"/>
      <c r="F190" s="451"/>
      <c r="G190" s="4148"/>
      <c r="H190" s="3505"/>
      <c r="I190" s="3506"/>
      <c r="J190" s="3507"/>
      <c r="K190" s="3508"/>
      <c r="L190" s="3497"/>
      <c r="M190" s="3497"/>
      <c r="N190" s="4151"/>
      <c r="O190" s="3509"/>
      <c r="P190" s="3510"/>
      <c r="Q190" s="3511"/>
      <c r="R190" s="3512"/>
      <c r="S190" s="822"/>
      <c r="T190" s="822"/>
      <c r="U190" s="4154"/>
      <c r="V190" s="2648"/>
      <c r="W190" s="2649"/>
      <c r="X190" s="2650"/>
      <c r="Y190" s="2651"/>
      <c r="Z190" s="1212"/>
      <c r="AA190" s="1212"/>
      <c r="AB190" s="3614"/>
      <c r="AC190" s="1204"/>
      <c r="AD190" s="838"/>
      <c r="AE190" s="818"/>
      <c r="AF190" s="819"/>
      <c r="AG190" s="822"/>
      <c r="AH190" s="822"/>
      <c r="AI190" s="3792"/>
      <c r="AJ190" s="1204"/>
      <c r="AK190" s="1627"/>
      <c r="AL190" s="1896"/>
      <c r="AM190" s="2321"/>
      <c r="AN190" s="482"/>
      <c r="AO190" s="462">
        <f t="shared" si="7"/>
        <v>0</v>
      </c>
      <c r="AP190" s="3559"/>
      <c r="AQ190" s="448"/>
      <c r="AR190" s="449"/>
      <c r="AS190" s="450"/>
      <c r="AT190" s="451"/>
    </row>
    <row r="191" spans="1:46" ht="18" hidden="1" customHeight="1" thickBot="1">
      <c r="A191" s="3559"/>
      <c r="B191" s="3559"/>
      <c r="C191" s="448"/>
      <c r="D191" s="449"/>
      <c r="E191" s="450"/>
      <c r="F191" s="451"/>
      <c r="G191" s="4148"/>
      <c r="H191" s="3513"/>
      <c r="I191" s="3514"/>
      <c r="J191" s="3515"/>
      <c r="K191" s="3516"/>
      <c r="L191" s="3497"/>
      <c r="M191" s="3497"/>
      <c r="N191" s="4151"/>
      <c r="O191" s="3517"/>
      <c r="P191" s="3518"/>
      <c r="Q191" s="3519"/>
      <c r="R191" s="3518"/>
      <c r="S191" s="822"/>
      <c r="T191" s="822"/>
      <c r="U191" s="4154"/>
      <c r="V191" s="869"/>
      <c r="W191" s="839"/>
      <c r="X191" s="840"/>
      <c r="Y191" s="839"/>
      <c r="Z191" s="1212"/>
      <c r="AA191" s="1212"/>
      <c r="AB191" s="3614"/>
      <c r="AC191" s="1211"/>
      <c r="AD191" s="822"/>
      <c r="AE191" s="823"/>
      <c r="AF191" s="804"/>
      <c r="AG191" s="822"/>
      <c r="AH191" s="822"/>
      <c r="AI191" s="3792"/>
      <c r="AJ191" s="1211"/>
      <c r="AK191" s="1395"/>
      <c r="AL191" s="1213"/>
      <c r="AM191" s="2326"/>
      <c r="AN191" s="482"/>
      <c r="AO191" s="462">
        <f t="shared" si="7"/>
        <v>0</v>
      </c>
      <c r="AP191" s="3559"/>
      <c r="AQ191" s="448"/>
      <c r="AR191" s="449"/>
      <c r="AS191" s="450"/>
      <c r="AT191" s="451"/>
    </row>
    <row r="192" spans="1:46" ht="18" hidden="1" customHeight="1" thickBot="1">
      <c r="A192" s="3559"/>
      <c r="B192" s="3559"/>
      <c r="C192" s="448"/>
      <c r="D192" s="449"/>
      <c r="E192" s="450"/>
      <c r="F192" s="451"/>
      <c r="G192" s="4148"/>
      <c r="H192" s="3513"/>
      <c r="I192" s="3514"/>
      <c r="J192" s="3515"/>
      <c r="K192" s="3516"/>
      <c r="L192" s="3497"/>
      <c r="M192" s="3497"/>
      <c r="N192" s="4151"/>
      <c r="O192" s="3520"/>
      <c r="P192" s="3494"/>
      <c r="Q192" s="3503"/>
      <c r="R192" s="3494"/>
      <c r="S192" s="822"/>
      <c r="T192" s="822"/>
      <c r="U192" s="4154"/>
      <c r="V192" s="850"/>
      <c r="W192" s="810"/>
      <c r="X192" s="813"/>
      <c r="Y192" s="810"/>
      <c r="Z192" s="1212"/>
      <c r="AA192" s="1212"/>
      <c r="AB192" s="3614"/>
      <c r="AC192" s="1211"/>
      <c r="AD192" s="822"/>
      <c r="AE192" s="823"/>
      <c r="AF192" s="804"/>
      <c r="AG192" s="822"/>
      <c r="AH192" s="822"/>
      <c r="AI192" s="3792"/>
      <c r="AJ192" s="1211"/>
      <c r="AK192" s="1395"/>
      <c r="AL192" s="1213"/>
      <c r="AM192" s="2326"/>
      <c r="AN192" s="482"/>
      <c r="AO192" s="462">
        <f t="shared" si="7"/>
        <v>0</v>
      </c>
      <c r="AP192" s="3559"/>
      <c r="AQ192" s="448"/>
      <c r="AR192" s="449"/>
      <c r="AS192" s="450"/>
      <c r="AT192" s="451"/>
    </row>
    <row r="193" spans="1:46" ht="18" hidden="1" customHeight="1" thickBot="1">
      <c r="A193" s="3559"/>
      <c r="B193" s="3559"/>
      <c r="C193" s="448"/>
      <c r="D193" s="449"/>
      <c r="E193" s="450"/>
      <c r="F193" s="451"/>
      <c r="G193" s="4148"/>
      <c r="H193" s="3513"/>
      <c r="I193" s="3514"/>
      <c r="J193" s="3515"/>
      <c r="K193" s="3516"/>
      <c r="L193" s="3497"/>
      <c r="M193" s="3497"/>
      <c r="N193" s="4151"/>
      <c r="O193" s="3520"/>
      <c r="P193" s="3494"/>
      <c r="Q193" s="3503"/>
      <c r="R193" s="3494"/>
      <c r="S193" s="822"/>
      <c r="T193" s="822"/>
      <c r="U193" s="4154"/>
      <c r="V193" s="850"/>
      <c r="W193" s="810"/>
      <c r="X193" s="813"/>
      <c r="Y193" s="810"/>
      <c r="Z193" s="1212"/>
      <c r="AA193" s="1212"/>
      <c r="AB193" s="3614"/>
      <c r="AC193" s="1211"/>
      <c r="AD193" s="822"/>
      <c r="AE193" s="823"/>
      <c r="AF193" s="804"/>
      <c r="AG193" s="822"/>
      <c r="AH193" s="822"/>
      <c r="AI193" s="3792"/>
      <c r="AJ193" s="1211"/>
      <c r="AK193" s="1395"/>
      <c r="AL193" s="1213"/>
      <c r="AM193" s="2326"/>
      <c r="AN193" s="482"/>
      <c r="AO193" s="462">
        <f t="shared" si="7"/>
        <v>0</v>
      </c>
      <c r="AP193" s="3559"/>
      <c r="AQ193" s="448"/>
      <c r="AR193" s="449"/>
      <c r="AS193" s="450"/>
      <c r="AT193" s="451"/>
    </row>
    <row r="194" spans="1:46" ht="18" hidden="1" customHeight="1" thickBot="1">
      <c r="A194" s="3559"/>
      <c r="B194" s="3559"/>
      <c r="C194" s="448"/>
      <c r="D194" s="449"/>
      <c r="E194" s="450"/>
      <c r="F194" s="451"/>
      <c r="G194" s="4148"/>
      <c r="H194" s="3513"/>
      <c r="I194" s="3514"/>
      <c r="J194" s="3515"/>
      <c r="K194" s="3516"/>
      <c r="L194" s="3497"/>
      <c r="M194" s="3497"/>
      <c r="N194" s="4151"/>
      <c r="O194" s="3520"/>
      <c r="P194" s="3494"/>
      <c r="Q194" s="3503"/>
      <c r="R194" s="3494"/>
      <c r="S194" s="822"/>
      <c r="T194" s="822"/>
      <c r="U194" s="4154"/>
      <c r="V194" s="850"/>
      <c r="W194" s="810"/>
      <c r="X194" s="813"/>
      <c r="Y194" s="810"/>
      <c r="Z194" s="1212"/>
      <c r="AA194" s="1212"/>
      <c r="AB194" s="3614"/>
      <c r="AC194" s="1211"/>
      <c r="AD194" s="822"/>
      <c r="AE194" s="823"/>
      <c r="AF194" s="804"/>
      <c r="AG194" s="822"/>
      <c r="AH194" s="822"/>
      <c r="AI194" s="3792"/>
      <c r="AJ194" s="1211"/>
      <c r="AK194" s="1395"/>
      <c r="AL194" s="1213"/>
      <c r="AM194" s="2326"/>
      <c r="AN194" s="482"/>
      <c r="AO194" s="462">
        <f t="shared" si="7"/>
        <v>0</v>
      </c>
      <c r="AP194" s="3559"/>
      <c r="AQ194" s="448"/>
      <c r="AR194" s="449"/>
      <c r="AS194" s="450"/>
      <c r="AT194" s="451"/>
    </row>
    <row r="195" spans="1:46" ht="18" hidden="1" customHeight="1" thickBot="1">
      <c r="A195" s="3559"/>
      <c r="B195" s="3559"/>
      <c r="C195" s="448"/>
      <c r="D195" s="449"/>
      <c r="E195" s="450"/>
      <c r="F195" s="451"/>
      <c r="G195" s="4148"/>
      <c r="H195" s="3513"/>
      <c r="I195" s="3514"/>
      <c r="J195" s="3515"/>
      <c r="K195" s="3516"/>
      <c r="L195" s="3497"/>
      <c r="M195" s="3497"/>
      <c r="N195" s="4151"/>
      <c r="O195" s="3520"/>
      <c r="P195" s="3494"/>
      <c r="Q195" s="3503"/>
      <c r="R195" s="3494"/>
      <c r="S195" s="822"/>
      <c r="T195" s="822"/>
      <c r="U195" s="4154"/>
      <c r="V195" s="850"/>
      <c r="W195" s="810"/>
      <c r="X195" s="813"/>
      <c r="Y195" s="810"/>
      <c r="Z195" s="1212"/>
      <c r="AA195" s="1212"/>
      <c r="AB195" s="3614"/>
      <c r="AC195" s="1211"/>
      <c r="AD195" s="822"/>
      <c r="AE195" s="823"/>
      <c r="AF195" s="804"/>
      <c r="AG195" s="822"/>
      <c r="AH195" s="822"/>
      <c r="AI195" s="3792"/>
      <c r="AJ195" s="1211"/>
      <c r="AK195" s="1395"/>
      <c r="AL195" s="1213"/>
      <c r="AM195" s="2326"/>
      <c r="AN195" s="482"/>
      <c r="AO195" s="462">
        <f t="shared" si="7"/>
        <v>0</v>
      </c>
      <c r="AP195" s="3559"/>
      <c r="AQ195" s="448"/>
      <c r="AR195" s="449"/>
      <c r="AS195" s="450"/>
      <c r="AT195" s="451"/>
    </row>
    <row r="196" spans="1:46" ht="18" hidden="1" customHeight="1" thickBot="1">
      <c r="A196" s="3559"/>
      <c r="B196" s="3559"/>
      <c r="C196" s="448"/>
      <c r="D196" s="449"/>
      <c r="E196" s="450"/>
      <c r="F196" s="451"/>
      <c r="G196" s="4148"/>
      <c r="H196" s="3513"/>
      <c r="I196" s="3514"/>
      <c r="J196" s="3515"/>
      <c r="K196" s="3516"/>
      <c r="L196" s="3497"/>
      <c r="M196" s="3497"/>
      <c r="N196" s="4151"/>
      <c r="O196" s="3520"/>
      <c r="P196" s="3494"/>
      <c r="Q196" s="3503"/>
      <c r="R196" s="3494"/>
      <c r="S196" s="822"/>
      <c r="T196" s="822"/>
      <c r="U196" s="4154"/>
      <c r="V196" s="850"/>
      <c r="W196" s="810"/>
      <c r="X196" s="813"/>
      <c r="Y196" s="810"/>
      <c r="Z196" s="1212"/>
      <c r="AA196" s="1212"/>
      <c r="AB196" s="3614"/>
      <c r="AC196" s="1211"/>
      <c r="AD196" s="822"/>
      <c r="AE196" s="823"/>
      <c r="AF196" s="804"/>
      <c r="AG196" s="822"/>
      <c r="AH196" s="822"/>
      <c r="AI196" s="3792"/>
      <c r="AJ196" s="1211"/>
      <c r="AK196" s="1395"/>
      <c r="AL196" s="1213"/>
      <c r="AM196" s="2326"/>
      <c r="AN196" s="482"/>
      <c r="AO196" s="462">
        <f t="shared" si="7"/>
        <v>0</v>
      </c>
      <c r="AP196" s="3559"/>
      <c r="AQ196" s="448"/>
      <c r="AR196" s="449"/>
      <c r="AS196" s="450"/>
      <c r="AT196" s="451"/>
    </row>
    <row r="197" spans="1:46" ht="18" hidden="1" customHeight="1" thickBot="1">
      <c r="A197" s="3559"/>
      <c r="B197" s="3559"/>
      <c r="C197" s="448"/>
      <c r="D197" s="449"/>
      <c r="E197" s="450"/>
      <c r="F197" s="451"/>
      <c r="G197" s="4148"/>
      <c r="H197" s="3513"/>
      <c r="I197" s="3514"/>
      <c r="J197" s="3515"/>
      <c r="K197" s="3516"/>
      <c r="L197" s="3497"/>
      <c r="M197" s="3497"/>
      <c r="N197" s="4151"/>
      <c r="O197" s="3520"/>
      <c r="P197" s="3494"/>
      <c r="Q197" s="3503"/>
      <c r="R197" s="3494"/>
      <c r="S197" s="822"/>
      <c r="T197" s="822"/>
      <c r="U197" s="4154"/>
      <c r="V197" s="850"/>
      <c r="W197" s="810"/>
      <c r="X197" s="813"/>
      <c r="Y197" s="810"/>
      <c r="Z197" s="1212"/>
      <c r="AA197" s="1212"/>
      <c r="AB197" s="3614"/>
      <c r="AC197" s="1211"/>
      <c r="AD197" s="822"/>
      <c r="AE197" s="823"/>
      <c r="AF197" s="804"/>
      <c r="AG197" s="822"/>
      <c r="AH197" s="822"/>
      <c r="AI197" s="3792"/>
      <c r="AJ197" s="1211"/>
      <c r="AK197" s="1395"/>
      <c r="AL197" s="1213"/>
      <c r="AM197" s="2326"/>
      <c r="AN197" s="482"/>
      <c r="AO197" s="462">
        <f t="shared" si="7"/>
        <v>0</v>
      </c>
      <c r="AP197" s="3559"/>
      <c r="AQ197" s="448"/>
      <c r="AR197" s="449"/>
      <c r="AS197" s="450"/>
      <c r="AT197" s="451"/>
    </row>
    <row r="198" spans="1:46" ht="18" hidden="1" customHeight="1" thickBot="1">
      <c r="A198" s="3560"/>
      <c r="B198" s="3560"/>
      <c r="C198" s="454"/>
      <c r="D198" s="455"/>
      <c r="E198" s="456"/>
      <c r="F198" s="457"/>
      <c r="G198" s="4149"/>
      <c r="H198" s="3513"/>
      <c r="I198" s="3514"/>
      <c r="J198" s="3515"/>
      <c r="K198" s="3516"/>
      <c r="L198" s="3521"/>
      <c r="M198" s="3521"/>
      <c r="N198" s="4152"/>
      <c r="O198" s="3522"/>
      <c r="P198" s="3523"/>
      <c r="Q198" s="3524"/>
      <c r="R198" s="3523"/>
      <c r="S198" s="827"/>
      <c r="T198" s="827"/>
      <c r="U198" s="4155"/>
      <c r="V198" s="870"/>
      <c r="W198" s="841"/>
      <c r="X198" s="842"/>
      <c r="Y198" s="841"/>
      <c r="Z198" s="1226"/>
      <c r="AA198" s="1226"/>
      <c r="AB198" s="3654"/>
      <c r="AC198" s="1211"/>
      <c r="AD198" s="822"/>
      <c r="AE198" s="823"/>
      <c r="AF198" s="804"/>
      <c r="AG198" s="827"/>
      <c r="AH198" s="827"/>
      <c r="AI198" s="3968"/>
      <c r="AJ198" s="1211"/>
      <c r="AK198" s="1395"/>
      <c r="AL198" s="1213"/>
      <c r="AM198" s="2326"/>
      <c r="AN198" s="483"/>
      <c r="AO198" s="462">
        <f t="shared" si="7"/>
        <v>0</v>
      </c>
      <c r="AP198" s="3560"/>
      <c r="AQ198" s="454"/>
      <c r="AR198" s="455"/>
      <c r="AS198" s="456"/>
      <c r="AT198" s="457"/>
    </row>
    <row r="199" spans="1:46" ht="18" customHeight="1" thickBot="1">
      <c r="A199" s="3631" t="s">
        <v>51</v>
      </c>
      <c r="B199" s="3598"/>
      <c r="C199" s="442"/>
      <c r="D199" s="443"/>
      <c r="E199" s="444"/>
      <c r="F199" s="445"/>
      <c r="G199" s="3960" t="s">
        <v>729</v>
      </c>
      <c r="H199" s="3468" t="s">
        <v>127</v>
      </c>
      <c r="I199" s="3469" t="s">
        <v>110</v>
      </c>
      <c r="J199" s="3246">
        <v>2</v>
      </c>
      <c r="K199" s="3247" t="s">
        <v>18</v>
      </c>
      <c r="L199" s="784">
        <v>45</v>
      </c>
      <c r="M199" s="908" t="e">
        <f>L199*#REF!</f>
        <v>#REF!</v>
      </c>
      <c r="N199" s="3828" t="s">
        <v>433</v>
      </c>
      <c r="O199" s="208" t="s">
        <v>52</v>
      </c>
      <c r="P199" s="2738" t="s">
        <v>310</v>
      </c>
      <c r="Q199" s="180" t="s">
        <v>311</v>
      </c>
      <c r="R199" s="145" t="s">
        <v>19</v>
      </c>
      <c r="S199" s="799">
        <v>35</v>
      </c>
      <c r="T199" s="908" t="e">
        <f t="shared" ref="T199:T201" si="10">S199*Q199</f>
        <v>#VALUE!</v>
      </c>
      <c r="U199" s="4066" t="s">
        <v>598</v>
      </c>
      <c r="V199" s="2597" t="s">
        <v>599</v>
      </c>
      <c r="W199" s="2598" t="s">
        <v>520</v>
      </c>
      <c r="X199" s="4238">
        <v>22</v>
      </c>
      <c r="Y199" s="277" t="s">
        <v>163</v>
      </c>
      <c r="Z199" s="1241"/>
      <c r="AA199" s="2197"/>
      <c r="AB199" s="4146" t="s">
        <v>621</v>
      </c>
      <c r="AC199" s="2582" t="s">
        <v>602</v>
      </c>
      <c r="AD199" s="2587"/>
      <c r="AE199" s="2754">
        <v>0.2</v>
      </c>
      <c r="AF199" s="2584" t="s">
        <v>18</v>
      </c>
      <c r="AG199" s="799"/>
      <c r="AH199" s="908"/>
      <c r="AI199" s="4104" t="s">
        <v>656</v>
      </c>
      <c r="AJ199" s="3395" t="s">
        <v>764</v>
      </c>
      <c r="AK199" s="3047" t="s">
        <v>505</v>
      </c>
      <c r="AL199" s="3048" t="s">
        <v>311</v>
      </c>
      <c r="AM199" s="3049"/>
      <c r="AN199" s="481">
        <v>80</v>
      </c>
      <c r="AO199" s="462" t="e">
        <f t="shared" si="7"/>
        <v>#VALUE!</v>
      </c>
      <c r="AP199" s="3598"/>
      <c r="AQ199" s="442"/>
      <c r="AR199" s="443"/>
      <c r="AS199" s="444"/>
      <c r="AT199" s="445"/>
    </row>
    <row r="200" spans="1:46" ht="18" customHeight="1" thickBot="1">
      <c r="A200" s="4013"/>
      <c r="B200" s="4021"/>
      <c r="C200" s="448"/>
      <c r="D200" s="449"/>
      <c r="E200" s="450"/>
      <c r="F200" s="451"/>
      <c r="G200" s="4061"/>
      <c r="H200" s="3248" t="s">
        <v>620</v>
      </c>
      <c r="I200" s="3249"/>
      <c r="J200" s="3108">
        <v>0.2</v>
      </c>
      <c r="K200" s="3250" t="s">
        <v>18</v>
      </c>
      <c r="L200" s="785">
        <v>150</v>
      </c>
      <c r="M200" s="908" t="e">
        <f>L200*#REF!</f>
        <v>#REF!</v>
      </c>
      <c r="N200" s="3829"/>
      <c r="O200" s="165" t="s">
        <v>35</v>
      </c>
      <c r="P200" s="2739"/>
      <c r="Q200" s="152">
        <v>1</v>
      </c>
      <c r="R200" s="147" t="s">
        <v>18</v>
      </c>
      <c r="S200" s="804">
        <v>80</v>
      </c>
      <c r="T200" s="908">
        <f t="shared" si="10"/>
        <v>80</v>
      </c>
      <c r="U200" s="4144"/>
      <c r="V200" s="904" t="s">
        <v>176</v>
      </c>
      <c r="W200" s="264"/>
      <c r="X200" s="264">
        <v>3</v>
      </c>
      <c r="Y200" s="646" t="s">
        <v>163</v>
      </c>
      <c r="Z200" s="1214"/>
      <c r="AA200" s="2197"/>
      <c r="AB200" s="3614"/>
      <c r="AC200" s="2583" t="s">
        <v>249</v>
      </c>
      <c r="AD200" s="2581" t="s">
        <v>28</v>
      </c>
      <c r="AE200" s="2755">
        <v>0.3</v>
      </c>
      <c r="AF200" s="634" t="s">
        <v>18</v>
      </c>
      <c r="AG200" s="804"/>
      <c r="AH200" s="908"/>
      <c r="AI200" s="4105"/>
      <c r="AJ200" s="3050" t="s">
        <v>657</v>
      </c>
      <c r="AK200" s="3051"/>
      <c r="AL200" s="3052" t="s">
        <v>311</v>
      </c>
      <c r="AM200" s="3053"/>
      <c r="AN200" s="482">
        <v>60</v>
      </c>
      <c r="AO200" s="462" t="e">
        <f t="shared" si="7"/>
        <v>#VALUE!</v>
      </c>
      <c r="AP200" s="3559"/>
      <c r="AQ200" s="448"/>
      <c r="AR200" s="449"/>
      <c r="AS200" s="450"/>
      <c r="AT200" s="451"/>
    </row>
    <row r="201" spans="1:46" ht="18" customHeight="1" thickBot="1">
      <c r="A201" s="4013"/>
      <c r="B201" s="4021"/>
      <c r="C201" s="448"/>
      <c r="D201" s="449"/>
      <c r="E201" s="450"/>
      <c r="F201" s="451"/>
      <c r="G201" s="4061"/>
      <c r="H201" s="3248" t="s">
        <v>703</v>
      </c>
      <c r="I201" s="3249"/>
      <c r="J201" s="3251"/>
      <c r="K201" s="3250"/>
      <c r="L201" s="785">
        <v>65</v>
      </c>
      <c r="M201" s="908" t="e">
        <f>L201*#REF!</f>
        <v>#REF!</v>
      </c>
      <c r="N201" s="3829"/>
      <c r="O201" s="209" t="s">
        <v>116</v>
      </c>
      <c r="P201" s="356"/>
      <c r="Q201" s="182">
        <v>0.1</v>
      </c>
      <c r="R201" s="147" t="s">
        <v>18</v>
      </c>
      <c r="S201" s="804">
        <v>100</v>
      </c>
      <c r="T201" s="908">
        <f t="shared" si="10"/>
        <v>10</v>
      </c>
      <c r="U201" s="4144"/>
      <c r="V201" s="2589"/>
      <c r="W201" s="2585"/>
      <c r="X201" s="2599"/>
      <c r="Y201" s="233"/>
      <c r="Z201" s="1214"/>
      <c r="AA201" s="2197"/>
      <c r="AB201" s="3614"/>
      <c r="AC201" s="2583" t="s">
        <v>27</v>
      </c>
      <c r="AD201" s="2581"/>
      <c r="AE201" s="2755">
        <v>0.6</v>
      </c>
      <c r="AF201" s="634" t="s">
        <v>18</v>
      </c>
      <c r="AG201" s="804"/>
      <c r="AH201" s="908"/>
      <c r="AI201" s="4105"/>
      <c r="AJ201" s="3050"/>
      <c r="AK201" s="3051"/>
      <c r="AL201" s="3052"/>
      <c r="AM201" s="3053"/>
      <c r="AN201" s="482"/>
      <c r="AO201" s="462">
        <f t="shared" si="7"/>
        <v>0</v>
      </c>
      <c r="AP201" s="3559"/>
      <c r="AQ201" s="448"/>
      <c r="AR201" s="449"/>
      <c r="AS201" s="450"/>
      <c r="AT201" s="451"/>
    </row>
    <row r="202" spans="1:46" ht="18" customHeight="1" thickBot="1">
      <c r="A202" s="4013"/>
      <c r="B202" s="4021"/>
      <c r="C202" s="448"/>
      <c r="D202" s="449"/>
      <c r="E202" s="450"/>
      <c r="F202" s="451"/>
      <c r="G202" s="4061"/>
      <c r="H202" s="3471" t="s">
        <v>388</v>
      </c>
      <c r="I202" s="3472"/>
      <c r="J202" s="3251">
        <v>0.6</v>
      </c>
      <c r="K202" s="3109" t="s">
        <v>709</v>
      </c>
      <c r="L202" s="785">
        <v>75</v>
      </c>
      <c r="M202" s="908" t="e">
        <f>L202*#REF!</f>
        <v>#REF!</v>
      </c>
      <c r="N202" s="3829"/>
      <c r="O202" s="165" t="s">
        <v>434</v>
      </c>
      <c r="P202" s="2739" t="s">
        <v>283</v>
      </c>
      <c r="Q202" s="182" t="s">
        <v>311</v>
      </c>
      <c r="R202" s="147" t="s">
        <v>305</v>
      </c>
      <c r="S202" s="804"/>
      <c r="T202" s="804"/>
      <c r="U202" s="4144"/>
      <c r="V202" s="2600"/>
      <c r="W202" s="2601"/>
      <c r="X202" s="2602"/>
      <c r="Y202" s="233"/>
      <c r="Z202" s="1214"/>
      <c r="AA202" s="2197"/>
      <c r="AB202" s="3614"/>
      <c r="AC202" s="2759" t="s">
        <v>605</v>
      </c>
      <c r="AD202" s="2758"/>
      <c r="AE202" s="2580">
        <v>1</v>
      </c>
      <c r="AF202" s="2588" t="s">
        <v>19</v>
      </c>
      <c r="AG202" s="804"/>
      <c r="AH202" s="804"/>
      <c r="AI202" s="4105"/>
      <c r="AJ202" s="3050"/>
      <c r="AK202" s="3051"/>
      <c r="AL202" s="3052"/>
      <c r="AM202" s="3053"/>
      <c r="AN202" s="482"/>
      <c r="AO202" s="462">
        <f t="shared" si="7"/>
        <v>0</v>
      </c>
      <c r="AP202" s="3559"/>
      <c r="AQ202" s="448"/>
      <c r="AR202" s="449"/>
      <c r="AS202" s="450"/>
      <c r="AT202" s="451"/>
    </row>
    <row r="203" spans="1:46" ht="18" customHeight="1" thickBot="1">
      <c r="A203" s="4013"/>
      <c r="B203" s="4021"/>
      <c r="C203" s="448"/>
      <c r="D203" s="449"/>
      <c r="E203" s="450"/>
      <c r="F203" s="451"/>
      <c r="G203" s="4061"/>
      <c r="H203" s="3235" t="s">
        <v>704</v>
      </c>
      <c r="I203" s="3222"/>
      <c r="J203" s="3252" t="s">
        <v>731</v>
      </c>
      <c r="K203" s="3223"/>
      <c r="L203" s="785"/>
      <c r="M203" s="785"/>
      <c r="N203" s="3829"/>
      <c r="O203" s="2600"/>
      <c r="P203" s="2601"/>
      <c r="Q203" s="2602"/>
      <c r="R203" s="233"/>
      <c r="S203" s="804"/>
      <c r="T203" s="804"/>
      <c r="U203" s="4144"/>
      <c r="V203" s="2600"/>
      <c r="W203" s="2601"/>
      <c r="X203" s="2602"/>
      <c r="Y203" s="233"/>
      <c r="Z203" s="1214"/>
      <c r="AA203" s="2197"/>
      <c r="AB203" s="3614"/>
      <c r="AC203" s="2759"/>
      <c r="AD203" s="2758"/>
      <c r="AE203" s="2580"/>
      <c r="AF203" s="2588"/>
      <c r="AG203" s="807"/>
      <c r="AH203" s="807"/>
      <c r="AI203" s="4105"/>
      <c r="AJ203" s="3054"/>
      <c r="AK203" s="3055"/>
      <c r="AL203" s="3056"/>
      <c r="AM203" s="3057"/>
      <c r="AN203" s="482"/>
      <c r="AO203" s="462">
        <f t="shared" si="7"/>
        <v>0</v>
      </c>
      <c r="AP203" s="3559"/>
      <c r="AQ203" s="448"/>
      <c r="AR203" s="449"/>
      <c r="AS203" s="450"/>
      <c r="AT203" s="451"/>
    </row>
    <row r="204" spans="1:46" ht="18" customHeight="1" thickBot="1">
      <c r="A204" s="4013"/>
      <c r="B204" s="4021"/>
      <c r="C204" s="448"/>
      <c r="D204" s="449"/>
      <c r="E204" s="450"/>
      <c r="F204" s="451"/>
      <c r="G204" s="4061"/>
      <c r="H204" s="3235" t="s">
        <v>705</v>
      </c>
      <c r="I204" s="3222"/>
      <c r="J204" s="3252" t="s">
        <v>730</v>
      </c>
      <c r="K204" s="3223"/>
      <c r="L204" s="791"/>
      <c r="M204" s="791"/>
      <c r="N204" s="3829"/>
      <c r="O204" s="194"/>
      <c r="P204" s="226"/>
      <c r="Q204" s="196"/>
      <c r="R204" s="215"/>
      <c r="S204" s="804"/>
      <c r="T204" s="804"/>
      <c r="U204" s="4144"/>
      <c r="V204" s="2149"/>
      <c r="W204" s="226"/>
      <c r="X204" s="196"/>
      <c r="Y204" s="215"/>
      <c r="Z204" s="1214"/>
      <c r="AA204" s="2197"/>
      <c r="AB204" s="3614"/>
      <c r="AC204" s="1190"/>
      <c r="AD204" s="877"/>
      <c r="AE204" s="886"/>
      <c r="AF204" s="885"/>
      <c r="AG204" s="804"/>
      <c r="AH204" s="804"/>
      <c r="AI204" s="4105"/>
      <c r="AJ204" s="3054"/>
      <c r="AK204" s="3058"/>
      <c r="AL204" s="3056"/>
      <c r="AM204" s="3057"/>
      <c r="AN204" s="465"/>
      <c r="AO204" s="462">
        <f t="shared" si="7"/>
        <v>0</v>
      </c>
      <c r="AP204" s="3559"/>
      <c r="AQ204" s="448"/>
      <c r="AR204" s="449"/>
      <c r="AS204" s="450"/>
      <c r="AT204" s="451"/>
    </row>
    <row r="205" spans="1:46" ht="18" customHeight="1" thickBot="1">
      <c r="A205" s="4013"/>
      <c r="B205" s="4021"/>
      <c r="C205" s="448"/>
      <c r="D205" s="449"/>
      <c r="E205" s="450"/>
      <c r="F205" s="451"/>
      <c r="G205" s="4061"/>
      <c r="H205" s="3235" t="s">
        <v>706</v>
      </c>
      <c r="I205" s="3222" t="s">
        <v>707</v>
      </c>
      <c r="J205" s="3223" t="s">
        <v>730</v>
      </c>
      <c r="K205" s="3223"/>
      <c r="L205" s="791"/>
      <c r="M205" s="791"/>
      <c r="N205" s="3829"/>
      <c r="O205" s="216"/>
      <c r="P205" s="227"/>
      <c r="Q205" s="228"/>
      <c r="R205" s="218"/>
      <c r="S205" s="804"/>
      <c r="T205" s="804"/>
      <c r="U205" s="4144"/>
      <c r="V205" s="2151"/>
      <c r="W205" s="227"/>
      <c r="X205" s="228"/>
      <c r="Y205" s="218"/>
      <c r="Z205" s="1214"/>
      <c r="AA205" s="2197"/>
      <c r="AB205" s="3614"/>
      <c r="AC205" s="2363"/>
      <c r="AD205" s="888"/>
      <c r="AE205" s="889"/>
      <c r="AF205" s="890"/>
      <c r="AG205" s="804"/>
      <c r="AH205" s="804"/>
      <c r="AI205" s="4105"/>
      <c r="AJ205" s="3059"/>
      <c r="AK205" s="3060"/>
      <c r="AL205" s="3061"/>
      <c r="AM205" s="3062"/>
      <c r="AN205" s="465"/>
      <c r="AO205" s="462">
        <f t="shared" ref="AO205:AO214" si="11">AN205*AL205</f>
        <v>0</v>
      </c>
      <c r="AP205" s="3559"/>
      <c r="AQ205" s="448"/>
      <c r="AR205" s="449"/>
      <c r="AS205" s="450"/>
      <c r="AT205" s="451"/>
    </row>
    <row r="206" spans="1:46" ht="18" hidden="1" customHeight="1" thickBot="1">
      <c r="A206" s="4013"/>
      <c r="B206" s="4021"/>
      <c r="C206" s="448"/>
      <c r="D206" s="449"/>
      <c r="E206" s="450"/>
      <c r="F206" s="451"/>
      <c r="G206" s="4061"/>
      <c r="H206" s="3235"/>
      <c r="I206" s="3236"/>
      <c r="J206" s="3237"/>
      <c r="K206" s="3222"/>
      <c r="L206" s="791"/>
      <c r="M206" s="791"/>
      <c r="N206" s="3829"/>
      <c r="O206" s="171"/>
      <c r="P206" s="172"/>
      <c r="Q206" s="159"/>
      <c r="R206" s="220"/>
      <c r="S206" s="804"/>
      <c r="T206" s="804"/>
      <c r="U206" s="4144"/>
      <c r="V206" s="953"/>
      <c r="W206" s="172"/>
      <c r="X206" s="159"/>
      <c r="Y206" s="220"/>
      <c r="Z206" s="1214"/>
      <c r="AA206" s="2197"/>
      <c r="AB206" s="3614"/>
      <c r="AC206" s="2364"/>
      <c r="AD206" s="892"/>
      <c r="AE206" s="893"/>
      <c r="AF206" s="894"/>
      <c r="AG206" s="804"/>
      <c r="AH206" s="804"/>
      <c r="AI206" s="4105"/>
      <c r="AJ206" s="3063"/>
      <c r="AK206" s="3064"/>
      <c r="AL206" s="159"/>
      <c r="AM206" s="220"/>
      <c r="AN206" s="465"/>
      <c r="AO206" s="462">
        <f t="shared" si="11"/>
        <v>0</v>
      </c>
      <c r="AP206" s="3559"/>
      <c r="AQ206" s="448"/>
      <c r="AR206" s="449"/>
      <c r="AS206" s="450"/>
      <c r="AT206" s="451"/>
    </row>
    <row r="207" spans="1:46" ht="18" hidden="1" customHeight="1">
      <c r="A207" s="4013"/>
      <c r="B207" s="4021"/>
      <c r="C207" s="448"/>
      <c r="D207" s="449"/>
      <c r="E207" s="450"/>
      <c r="F207" s="451"/>
      <c r="G207" s="4061"/>
      <c r="H207" s="3235"/>
      <c r="I207" s="3236"/>
      <c r="J207" s="3237"/>
      <c r="K207" s="3222"/>
      <c r="L207" s="791"/>
      <c r="M207" s="791"/>
      <c r="N207" s="3829"/>
      <c r="O207" s="171"/>
      <c r="P207" s="172"/>
      <c r="Q207" s="159"/>
      <c r="R207" s="220"/>
      <c r="S207" s="804"/>
      <c r="T207" s="804"/>
      <c r="U207" s="4144"/>
      <c r="V207" s="953"/>
      <c r="W207" s="172"/>
      <c r="X207" s="159"/>
      <c r="Y207" s="220"/>
      <c r="Z207" s="1214"/>
      <c r="AA207" s="2197"/>
      <c r="AB207" s="3614"/>
      <c r="AC207" s="2364"/>
      <c r="AD207" s="892"/>
      <c r="AE207" s="893"/>
      <c r="AF207" s="894"/>
      <c r="AG207" s="804"/>
      <c r="AH207" s="804"/>
      <c r="AI207" s="4105"/>
      <c r="AJ207" s="3063"/>
      <c r="AK207" s="3064"/>
      <c r="AL207" s="159"/>
      <c r="AM207" s="220"/>
      <c r="AN207" s="465"/>
      <c r="AO207" s="462">
        <f t="shared" si="11"/>
        <v>0</v>
      </c>
      <c r="AP207" s="3559"/>
      <c r="AQ207" s="448"/>
      <c r="AR207" s="449"/>
      <c r="AS207" s="450"/>
      <c r="AT207" s="451"/>
    </row>
    <row r="208" spans="1:46" ht="18" hidden="1" customHeight="1">
      <c r="A208" s="4013"/>
      <c r="B208" s="4021"/>
      <c r="C208" s="448"/>
      <c r="D208" s="449"/>
      <c r="E208" s="450"/>
      <c r="F208" s="451"/>
      <c r="G208" s="4061"/>
      <c r="H208" s="3235"/>
      <c r="I208" s="3236"/>
      <c r="J208" s="3237"/>
      <c r="K208" s="3222"/>
      <c r="L208" s="791"/>
      <c r="M208" s="791"/>
      <c r="N208" s="3829"/>
      <c r="O208" s="171"/>
      <c r="P208" s="172"/>
      <c r="Q208" s="159"/>
      <c r="R208" s="220"/>
      <c r="S208" s="804"/>
      <c r="T208" s="804"/>
      <c r="U208" s="4144"/>
      <c r="V208" s="953"/>
      <c r="W208" s="172"/>
      <c r="X208" s="159"/>
      <c r="Y208" s="220"/>
      <c r="Z208" s="1214"/>
      <c r="AA208" s="2197"/>
      <c r="AB208" s="3614"/>
      <c r="AC208" s="2364"/>
      <c r="AD208" s="892"/>
      <c r="AE208" s="893"/>
      <c r="AF208" s="894"/>
      <c r="AG208" s="804"/>
      <c r="AH208" s="804"/>
      <c r="AI208" s="4105"/>
      <c r="AJ208" s="3063"/>
      <c r="AK208" s="3064"/>
      <c r="AL208" s="159"/>
      <c r="AM208" s="220"/>
      <c r="AN208" s="465"/>
      <c r="AO208" s="462">
        <f t="shared" si="11"/>
        <v>0</v>
      </c>
      <c r="AP208" s="3559"/>
      <c r="AQ208" s="448"/>
      <c r="AR208" s="449"/>
      <c r="AS208" s="450"/>
      <c r="AT208" s="451"/>
    </row>
    <row r="209" spans="1:46" ht="18" hidden="1" customHeight="1">
      <c r="A209" s="4013"/>
      <c r="B209" s="4021"/>
      <c r="C209" s="448"/>
      <c r="D209" s="449"/>
      <c r="E209" s="450"/>
      <c r="F209" s="451"/>
      <c r="G209" s="4061"/>
      <c r="H209" s="3235"/>
      <c r="I209" s="3236"/>
      <c r="J209" s="3237"/>
      <c r="K209" s="3222"/>
      <c r="L209" s="791"/>
      <c r="M209" s="791"/>
      <c r="N209" s="3829"/>
      <c r="O209" s="171"/>
      <c r="P209" s="172"/>
      <c r="Q209" s="159"/>
      <c r="R209" s="220"/>
      <c r="S209" s="804"/>
      <c r="T209" s="804"/>
      <c r="U209" s="4144"/>
      <c r="V209" s="953"/>
      <c r="W209" s="172"/>
      <c r="X209" s="159"/>
      <c r="Y209" s="220"/>
      <c r="Z209" s="1214"/>
      <c r="AA209" s="2197"/>
      <c r="AB209" s="3614"/>
      <c r="AC209" s="2364"/>
      <c r="AD209" s="892"/>
      <c r="AE209" s="893"/>
      <c r="AF209" s="894"/>
      <c r="AG209" s="804"/>
      <c r="AH209" s="804"/>
      <c r="AI209" s="4105"/>
      <c r="AJ209" s="3063"/>
      <c r="AK209" s="3064"/>
      <c r="AL209" s="159"/>
      <c r="AM209" s="220"/>
      <c r="AN209" s="465"/>
      <c r="AO209" s="462">
        <f t="shared" si="11"/>
        <v>0</v>
      </c>
      <c r="AP209" s="3559"/>
      <c r="AQ209" s="448"/>
      <c r="AR209" s="449"/>
      <c r="AS209" s="450"/>
      <c r="AT209" s="451"/>
    </row>
    <row r="210" spans="1:46" ht="18" hidden="1" customHeight="1">
      <c r="A210" s="4013"/>
      <c r="B210" s="4021"/>
      <c r="C210" s="448"/>
      <c r="D210" s="449"/>
      <c r="E210" s="450"/>
      <c r="F210" s="451"/>
      <c r="G210" s="4061"/>
      <c r="H210" s="3235"/>
      <c r="I210" s="3236"/>
      <c r="J210" s="3237"/>
      <c r="K210" s="3222"/>
      <c r="L210" s="791"/>
      <c r="M210" s="791"/>
      <c r="N210" s="3829"/>
      <c r="O210" s="171"/>
      <c r="P210" s="172"/>
      <c r="Q210" s="159"/>
      <c r="R210" s="220"/>
      <c r="S210" s="804"/>
      <c r="T210" s="804"/>
      <c r="U210" s="4144"/>
      <c r="V210" s="953"/>
      <c r="W210" s="172"/>
      <c r="X210" s="159"/>
      <c r="Y210" s="220"/>
      <c r="Z210" s="1214"/>
      <c r="AA210" s="2197"/>
      <c r="AB210" s="3614"/>
      <c r="AC210" s="2364"/>
      <c r="AD210" s="892"/>
      <c r="AE210" s="893"/>
      <c r="AF210" s="894"/>
      <c r="AG210" s="804"/>
      <c r="AH210" s="804"/>
      <c r="AI210" s="4105"/>
      <c r="AJ210" s="3063"/>
      <c r="AK210" s="3064"/>
      <c r="AL210" s="159"/>
      <c r="AM210" s="220"/>
      <c r="AN210" s="465"/>
      <c r="AO210" s="462">
        <f t="shared" si="11"/>
        <v>0</v>
      </c>
      <c r="AP210" s="3559"/>
      <c r="AQ210" s="448"/>
      <c r="AR210" s="449"/>
      <c r="AS210" s="450"/>
      <c r="AT210" s="451"/>
    </row>
    <row r="211" spans="1:46" ht="18" hidden="1" customHeight="1">
      <c r="A211" s="4013"/>
      <c r="B211" s="4021"/>
      <c r="C211" s="448"/>
      <c r="D211" s="449"/>
      <c r="E211" s="450"/>
      <c r="F211" s="451"/>
      <c r="G211" s="4061"/>
      <c r="H211" s="3235"/>
      <c r="I211" s="3236"/>
      <c r="J211" s="3237"/>
      <c r="K211" s="3222"/>
      <c r="L211" s="791"/>
      <c r="M211" s="791"/>
      <c r="N211" s="3829"/>
      <c r="O211" s="171"/>
      <c r="P211" s="172"/>
      <c r="Q211" s="159"/>
      <c r="R211" s="220"/>
      <c r="S211" s="804"/>
      <c r="T211" s="804"/>
      <c r="U211" s="4144"/>
      <c r="V211" s="953"/>
      <c r="W211" s="172"/>
      <c r="X211" s="159"/>
      <c r="Y211" s="220"/>
      <c r="Z211" s="1214"/>
      <c r="AA211" s="2197"/>
      <c r="AB211" s="3614"/>
      <c r="AC211" s="2364"/>
      <c r="AD211" s="892"/>
      <c r="AE211" s="893"/>
      <c r="AF211" s="894"/>
      <c r="AG211" s="804"/>
      <c r="AH211" s="804"/>
      <c r="AI211" s="4105"/>
      <c r="AJ211" s="3063"/>
      <c r="AK211" s="3064"/>
      <c r="AL211" s="159"/>
      <c r="AM211" s="220"/>
      <c r="AN211" s="465"/>
      <c r="AO211" s="462">
        <f t="shared" si="11"/>
        <v>0</v>
      </c>
      <c r="AP211" s="3559"/>
      <c r="AQ211" s="448"/>
      <c r="AR211" s="449"/>
      <c r="AS211" s="450"/>
      <c r="AT211" s="451"/>
    </row>
    <row r="212" spans="1:46" ht="18" hidden="1" customHeight="1">
      <c r="A212" s="4013"/>
      <c r="B212" s="4021"/>
      <c r="C212" s="448"/>
      <c r="D212" s="449"/>
      <c r="E212" s="450"/>
      <c r="F212" s="451"/>
      <c r="G212" s="4061"/>
      <c r="H212" s="3235"/>
      <c r="I212" s="3236"/>
      <c r="J212" s="3237"/>
      <c r="K212" s="3222"/>
      <c r="L212" s="791"/>
      <c r="M212" s="791"/>
      <c r="N212" s="3829"/>
      <c r="O212" s="171"/>
      <c r="P212" s="172"/>
      <c r="Q212" s="159"/>
      <c r="R212" s="220"/>
      <c r="S212" s="804"/>
      <c r="T212" s="804"/>
      <c r="U212" s="4144"/>
      <c r="V212" s="953"/>
      <c r="W212" s="172"/>
      <c r="X212" s="159"/>
      <c r="Y212" s="220"/>
      <c r="Z212" s="1214"/>
      <c r="AA212" s="2197"/>
      <c r="AB212" s="3614"/>
      <c r="AC212" s="2364"/>
      <c r="AD212" s="892"/>
      <c r="AE212" s="893"/>
      <c r="AF212" s="894"/>
      <c r="AG212" s="804"/>
      <c r="AH212" s="804"/>
      <c r="AI212" s="4105"/>
      <c r="AJ212" s="3063"/>
      <c r="AK212" s="3064"/>
      <c r="AL212" s="159"/>
      <c r="AM212" s="220"/>
      <c r="AN212" s="465"/>
      <c r="AO212" s="462">
        <f t="shared" si="11"/>
        <v>0</v>
      </c>
      <c r="AP212" s="3559"/>
      <c r="AQ212" s="448"/>
      <c r="AR212" s="449"/>
      <c r="AS212" s="450"/>
      <c r="AT212" s="451"/>
    </row>
    <row r="213" spans="1:46" ht="18" hidden="1" customHeight="1">
      <c r="A213" s="4014"/>
      <c r="B213" s="4022"/>
      <c r="C213" s="454"/>
      <c r="D213" s="455"/>
      <c r="E213" s="456"/>
      <c r="F213" s="457"/>
      <c r="G213" s="4062"/>
      <c r="H213" s="3238"/>
      <c r="I213" s="3239"/>
      <c r="J213" s="3240"/>
      <c r="K213" s="3228"/>
      <c r="L213" s="795"/>
      <c r="M213" s="795"/>
      <c r="N213" s="3830"/>
      <c r="O213" s="174"/>
      <c r="P213" s="175"/>
      <c r="Q213" s="161"/>
      <c r="R213" s="222"/>
      <c r="S213" s="825"/>
      <c r="T213" s="825"/>
      <c r="U213" s="4145"/>
      <c r="V213" s="979"/>
      <c r="W213" s="175"/>
      <c r="X213" s="161"/>
      <c r="Y213" s="222"/>
      <c r="Z213" s="1228"/>
      <c r="AA213" s="2197"/>
      <c r="AB213" s="3654"/>
      <c r="AC213" s="2365"/>
      <c r="AD213" s="896"/>
      <c r="AE213" s="897"/>
      <c r="AF213" s="898"/>
      <c r="AG213" s="825"/>
      <c r="AH213" s="825"/>
      <c r="AI213" s="4106"/>
      <c r="AJ213" s="3067"/>
      <c r="AK213" s="3068"/>
      <c r="AL213" s="161"/>
      <c r="AM213" s="222"/>
      <c r="AN213" s="477"/>
      <c r="AO213" s="573">
        <f t="shared" si="11"/>
        <v>0</v>
      </c>
      <c r="AP213" s="3560"/>
      <c r="AQ213" s="454"/>
      <c r="AR213" s="455"/>
      <c r="AS213" s="456"/>
      <c r="AT213" s="457"/>
    </row>
    <row r="214" spans="1:46" ht="18" customHeight="1">
      <c r="A214" s="3644" t="s">
        <v>80</v>
      </c>
      <c r="B214" s="485"/>
      <c r="C214" s="497"/>
      <c r="D214" s="498"/>
      <c r="E214" s="499"/>
      <c r="F214" s="500"/>
      <c r="G214" s="2740"/>
      <c r="H214" s="2740"/>
      <c r="I214" s="2741"/>
      <c r="J214" s="2742"/>
      <c r="K214" s="2743"/>
      <c r="L214" s="2744"/>
      <c r="M214" s="2745"/>
      <c r="N214" s="2740"/>
      <c r="O214" s="2740"/>
      <c r="P214" s="2746"/>
      <c r="Q214" s="2747"/>
      <c r="R214" s="2748"/>
      <c r="S214" s="2744"/>
      <c r="T214" s="2745"/>
      <c r="U214" s="2740"/>
      <c r="V214" s="2740"/>
      <c r="W214" s="2746"/>
      <c r="X214" s="2742"/>
      <c r="Y214" s="2743"/>
      <c r="Z214" s="1644"/>
      <c r="AA214" s="2348"/>
      <c r="AB214" s="1642"/>
      <c r="AC214" s="1642"/>
      <c r="AD214" s="501"/>
      <c r="AE214" s="502"/>
      <c r="AF214" s="593"/>
      <c r="AG214" s="571"/>
      <c r="AH214" s="928"/>
      <c r="AI214" s="570"/>
      <c r="AJ214" s="570"/>
      <c r="AK214" s="501"/>
      <c r="AL214" s="496"/>
      <c r="AM214" s="569"/>
      <c r="AN214" s="503">
        <v>5</v>
      </c>
      <c r="AO214" s="462">
        <f t="shared" si="11"/>
        <v>0</v>
      </c>
      <c r="AP214" s="548"/>
      <c r="AQ214" s="549"/>
      <c r="AR214" s="550"/>
      <c r="AS214" s="551"/>
      <c r="AT214" s="552"/>
    </row>
    <row r="215" spans="1:46" ht="18" hidden="1" customHeight="1">
      <c r="A215" s="3623"/>
      <c r="B215" s="504"/>
      <c r="C215" s="490"/>
      <c r="D215" s="505"/>
      <c r="E215" s="506"/>
      <c r="F215" s="507"/>
      <c r="G215" s="2749"/>
      <c r="H215" s="2653"/>
      <c r="I215" s="2750"/>
      <c r="J215" s="2751"/>
      <c r="K215" s="2643"/>
      <c r="L215" s="847"/>
      <c r="M215" s="847"/>
      <c r="N215" s="2749"/>
      <c r="O215" s="2653"/>
      <c r="P215" s="2750"/>
      <c r="Q215" s="2751"/>
      <c r="R215" s="2643"/>
      <c r="S215" s="847"/>
      <c r="T215" s="847"/>
      <c r="U215" s="2749"/>
      <c r="V215" s="2653"/>
      <c r="W215" s="2750"/>
      <c r="X215" s="2751"/>
      <c r="Y215" s="2643"/>
      <c r="Z215" s="1651"/>
      <c r="AA215" s="1651"/>
      <c r="AB215" s="1648"/>
      <c r="AC215" s="1300"/>
      <c r="AD215" s="505"/>
      <c r="AE215" s="506"/>
      <c r="AF215" s="507"/>
      <c r="AG215" s="508"/>
      <c r="AH215" s="508"/>
      <c r="AI215" s="504"/>
      <c r="AJ215" s="490"/>
      <c r="AK215" s="505"/>
      <c r="AL215" s="506"/>
      <c r="AM215" s="507"/>
      <c r="AN215" s="508"/>
      <c r="AO215" s="508"/>
      <c r="AP215" s="553"/>
      <c r="AQ215" s="554"/>
      <c r="AR215" s="555"/>
      <c r="AS215" s="556"/>
      <c r="AT215" s="557"/>
    </row>
    <row r="216" spans="1:46" ht="18" hidden="1" customHeight="1">
      <c r="A216" s="3623"/>
      <c r="B216" s="504"/>
      <c r="C216" s="490"/>
      <c r="D216" s="505"/>
      <c r="E216" s="506"/>
      <c r="F216" s="507"/>
      <c r="G216" s="2749"/>
      <c r="H216" s="2653"/>
      <c r="I216" s="2750"/>
      <c r="J216" s="2751"/>
      <c r="K216" s="2643"/>
      <c r="L216" s="847"/>
      <c r="M216" s="847"/>
      <c r="N216" s="2749"/>
      <c r="O216" s="2653"/>
      <c r="P216" s="2750"/>
      <c r="Q216" s="2751"/>
      <c r="R216" s="2643"/>
      <c r="S216" s="847"/>
      <c r="T216" s="847"/>
      <c r="U216" s="2749"/>
      <c r="V216" s="2653"/>
      <c r="W216" s="2750"/>
      <c r="X216" s="2751"/>
      <c r="Y216" s="2643"/>
      <c r="Z216" s="1651"/>
      <c r="AA216" s="1651"/>
      <c r="AB216" s="1648"/>
      <c r="AC216" s="1300"/>
      <c r="AD216" s="505"/>
      <c r="AE216" s="506"/>
      <c r="AF216" s="507"/>
      <c r="AG216" s="508"/>
      <c r="AH216" s="508"/>
      <c r="AI216" s="504"/>
      <c r="AJ216" s="490"/>
      <c r="AK216" s="505"/>
      <c r="AL216" s="506"/>
      <c r="AM216" s="507"/>
      <c r="AN216" s="508"/>
      <c r="AO216" s="508"/>
      <c r="AP216" s="553"/>
      <c r="AQ216" s="554"/>
      <c r="AR216" s="555"/>
      <c r="AS216" s="556"/>
      <c r="AT216" s="557"/>
    </row>
    <row r="217" spans="1:46" ht="18" hidden="1" customHeight="1">
      <c r="A217" s="3623"/>
      <c r="B217" s="504"/>
      <c r="C217" s="490"/>
      <c r="D217" s="505"/>
      <c r="E217" s="506"/>
      <c r="F217" s="507"/>
      <c r="G217" s="2749"/>
      <c r="H217" s="2653"/>
      <c r="I217" s="2750"/>
      <c r="J217" s="2751"/>
      <c r="K217" s="2643"/>
      <c r="L217" s="847"/>
      <c r="M217" s="847"/>
      <c r="N217" s="2749"/>
      <c r="O217" s="2653"/>
      <c r="P217" s="2750"/>
      <c r="Q217" s="2751"/>
      <c r="R217" s="2643"/>
      <c r="S217" s="847"/>
      <c r="T217" s="847"/>
      <c r="U217" s="2749"/>
      <c r="V217" s="2653"/>
      <c r="W217" s="2750"/>
      <c r="X217" s="2751"/>
      <c r="Y217" s="2643"/>
      <c r="Z217" s="1651"/>
      <c r="AA217" s="1651"/>
      <c r="AB217" s="1648"/>
      <c r="AC217" s="1300"/>
      <c r="AD217" s="505"/>
      <c r="AE217" s="506"/>
      <c r="AF217" s="507"/>
      <c r="AG217" s="508"/>
      <c r="AH217" s="508"/>
      <c r="AI217" s="504"/>
      <c r="AJ217" s="490"/>
      <c r="AK217" s="505"/>
      <c r="AL217" s="506"/>
      <c r="AM217" s="507"/>
      <c r="AN217" s="508"/>
      <c r="AO217" s="508"/>
      <c r="AP217" s="553"/>
      <c r="AQ217" s="554"/>
      <c r="AR217" s="555"/>
      <c r="AS217" s="556"/>
      <c r="AT217" s="557"/>
    </row>
    <row r="218" spans="1:46" ht="18" hidden="1" customHeight="1">
      <c r="A218" s="3623"/>
      <c r="B218" s="504"/>
      <c r="C218" s="490"/>
      <c r="D218" s="505"/>
      <c r="E218" s="506"/>
      <c r="F218" s="507"/>
      <c r="G218" s="2749"/>
      <c r="H218" s="2653"/>
      <c r="I218" s="2750"/>
      <c r="J218" s="2751"/>
      <c r="K218" s="2643"/>
      <c r="L218" s="847"/>
      <c r="M218" s="847"/>
      <c r="N218" s="2749"/>
      <c r="O218" s="2653"/>
      <c r="P218" s="2750"/>
      <c r="Q218" s="2751"/>
      <c r="R218" s="2643"/>
      <c r="S218" s="847"/>
      <c r="T218" s="847"/>
      <c r="U218" s="2749"/>
      <c r="V218" s="2653"/>
      <c r="W218" s="2750"/>
      <c r="X218" s="2751"/>
      <c r="Y218" s="2643"/>
      <c r="Z218" s="1651"/>
      <c r="AA218" s="1651"/>
      <c r="AB218" s="1648"/>
      <c r="AC218" s="1300"/>
      <c r="AD218" s="505"/>
      <c r="AE218" s="506"/>
      <c r="AF218" s="507"/>
      <c r="AG218" s="508"/>
      <c r="AH218" s="508"/>
      <c r="AI218" s="504"/>
      <c r="AJ218" s="490"/>
      <c r="AK218" s="505"/>
      <c r="AL218" s="506"/>
      <c r="AM218" s="507"/>
      <c r="AN218" s="508"/>
      <c r="AO218" s="508"/>
      <c r="AP218" s="553"/>
      <c r="AQ218" s="554"/>
      <c r="AR218" s="555"/>
      <c r="AS218" s="556"/>
      <c r="AT218" s="557"/>
    </row>
    <row r="219" spans="1:46" ht="18" hidden="1" customHeight="1">
      <c r="A219" s="3623"/>
      <c r="B219" s="504"/>
      <c r="C219" s="490"/>
      <c r="D219" s="505"/>
      <c r="E219" s="506"/>
      <c r="F219" s="507"/>
      <c r="G219" s="2749"/>
      <c r="H219" s="2653"/>
      <c r="I219" s="2750"/>
      <c r="J219" s="2751"/>
      <c r="K219" s="2643"/>
      <c r="L219" s="847"/>
      <c r="M219" s="847"/>
      <c r="N219" s="2749"/>
      <c r="O219" s="2653"/>
      <c r="P219" s="2750"/>
      <c r="Q219" s="2751"/>
      <c r="R219" s="2643"/>
      <c r="S219" s="847"/>
      <c r="T219" s="847"/>
      <c r="U219" s="2749"/>
      <c r="V219" s="2653"/>
      <c r="W219" s="2750"/>
      <c r="X219" s="2751"/>
      <c r="Y219" s="2643"/>
      <c r="Z219" s="1651"/>
      <c r="AA219" s="1651"/>
      <c r="AB219" s="1648"/>
      <c r="AC219" s="1300"/>
      <c r="AD219" s="505"/>
      <c r="AE219" s="506"/>
      <c r="AF219" s="507"/>
      <c r="AG219" s="508"/>
      <c r="AH219" s="508"/>
      <c r="AI219" s="504"/>
      <c r="AJ219" s="490"/>
      <c r="AK219" s="505"/>
      <c r="AL219" s="506"/>
      <c r="AM219" s="507"/>
      <c r="AN219" s="508"/>
      <c r="AO219" s="508"/>
      <c r="AP219" s="553"/>
      <c r="AQ219" s="554"/>
      <c r="AR219" s="555"/>
      <c r="AS219" s="556"/>
      <c r="AT219" s="557"/>
    </row>
    <row r="220" spans="1:46" ht="18" hidden="1" customHeight="1">
      <c r="A220" s="3623"/>
      <c r="B220" s="504"/>
      <c r="C220" s="490"/>
      <c r="D220" s="505"/>
      <c r="E220" s="506"/>
      <c r="F220" s="507"/>
      <c r="G220" s="2749"/>
      <c r="H220" s="2653"/>
      <c r="I220" s="2750"/>
      <c r="J220" s="2751"/>
      <c r="K220" s="2643"/>
      <c r="L220" s="847"/>
      <c r="M220" s="847"/>
      <c r="N220" s="2749"/>
      <c r="O220" s="2653"/>
      <c r="P220" s="2750"/>
      <c r="Q220" s="2751"/>
      <c r="R220" s="2643"/>
      <c r="S220" s="847"/>
      <c r="T220" s="847"/>
      <c r="U220" s="2749"/>
      <c r="V220" s="2653"/>
      <c r="W220" s="2750"/>
      <c r="X220" s="2751"/>
      <c r="Y220" s="2643"/>
      <c r="Z220" s="1651"/>
      <c r="AA220" s="1651"/>
      <c r="AB220" s="1648"/>
      <c r="AC220" s="1300"/>
      <c r="AD220" s="505"/>
      <c r="AE220" s="506"/>
      <c r="AF220" s="507"/>
      <c r="AG220" s="508"/>
      <c r="AH220" s="508"/>
      <c r="AI220" s="504"/>
      <c r="AJ220" s="490"/>
      <c r="AK220" s="505"/>
      <c r="AL220" s="506"/>
      <c r="AM220" s="507"/>
      <c r="AN220" s="508"/>
      <c r="AO220" s="508"/>
      <c r="AP220" s="553"/>
      <c r="AQ220" s="554"/>
      <c r="AR220" s="555"/>
      <c r="AS220" s="556"/>
      <c r="AT220" s="557"/>
    </row>
    <row r="221" spans="1:46" ht="18" hidden="1" customHeight="1">
      <c r="A221" s="3623"/>
      <c r="B221" s="504"/>
      <c r="C221" s="490"/>
      <c r="D221" s="505"/>
      <c r="E221" s="506"/>
      <c r="F221" s="507"/>
      <c r="G221" s="2749"/>
      <c r="H221" s="2653"/>
      <c r="I221" s="2750"/>
      <c r="J221" s="2751"/>
      <c r="K221" s="2643"/>
      <c r="L221" s="847"/>
      <c r="M221" s="847"/>
      <c r="N221" s="2749"/>
      <c r="O221" s="2653"/>
      <c r="P221" s="2750"/>
      <c r="Q221" s="2751"/>
      <c r="R221" s="2643"/>
      <c r="S221" s="847"/>
      <c r="T221" s="847"/>
      <c r="U221" s="2749"/>
      <c r="V221" s="2653"/>
      <c r="W221" s="2750"/>
      <c r="X221" s="2751"/>
      <c r="Y221" s="2643"/>
      <c r="Z221" s="1651"/>
      <c r="AA221" s="1651"/>
      <c r="AB221" s="1648"/>
      <c r="AC221" s="1300"/>
      <c r="AD221" s="505"/>
      <c r="AE221" s="506"/>
      <c r="AF221" s="507"/>
      <c r="AG221" s="508"/>
      <c r="AH221" s="508"/>
      <c r="AI221" s="504"/>
      <c r="AJ221" s="490"/>
      <c r="AK221" s="505"/>
      <c r="AL221" s="506"/>
      <c r="AM221" s="507"/>
      <c r="AN221" s="508"/>
      <c r="AO221" s="508"/>
      <c r="AP221" s="553"/>
      <c r="AQ221" s="554"/>
      <c r="AR221" s="555"/>
      <c r="AS221" s="556"/>
      <c r="AT221" s="557"/>
    </row>
    <row r="222" spans="1:46" ht="18" hidden="1" customHeight="1">
      <c r="A222" s="3623"/>
      <c r="B222" s="504"/>
      <c r="C222" s="490"/>
      <c r="D222" s="505"/>
      <c r="E222" s="506"/>
      <c r="F222" s="507"/>
      <c r="G222" s="2749"/>
      <c r="H222" s="2653"/>
      <c r="I222" s="2750"/>
      <c r="J222" s="2751"/>
      <c r="K222" s="2643"/>
      <c r="L222" s="847"/>
      <c r="M222" s="847"/>
      <c r="N222" s="2749"/>
      <c r="O222" s="2653"/>
      <c r="P222" s="2750"/>
      <c r="Q222" s="2751"/>
      <c r="R222" s="2643"/>
      <c r="S222" s="847"/>
      <c r="T222" s="847"/>
      <c r="U222" s="2749"/>
      <c r="V222" s="2653"/>
      <c r="W222" s="2750"/>
      <c r="X222" s="2751"/>
      <c r="Y222" s="2643"/>
      <c r="Z222" s="1651"/>
      <c r="AA222" s="1651"/>
      <c r="AB222" s="1648"/>
      <c r="AC222" s="1300"/>
      <c r="AD222" s="505"/>
      <c r="AE222" s="506"/>
      <c r="AF222" s="507"/>
      <c r="AG222" s="508"/>
      <c r="AH222" s="508"/>
      <c r="AI222" s="504"/>
      <c r="AJ222" s="490"/>
      <c r="AK222" s="505"/>
      <c r="AL222" s="506"/>
      <c r="AM222" s="507"/>
      <c r="AN222" s="508"/>
      <c r="AO222" s="508"/>
      <c r="AP222" s="553"/>
      <c r="AQ222" s="554"/>
      <c r="AR222" s="555"/>
      <c r="AS222" s="556"/>
      <c r="AT222" s="557"/>
    </row>
    <row r="223" spans="1:46" ht="18" hidden="1" customHeight="1">
      <c r="A223" s="3623"/>
      <c r="B223" s="504"/>
      <c r="C223" s="490"/>
      <c r="D223" s="505"/>
      <c r="E223" s="506"/>
      <c r="F223" s="507"/>
      <c r="G223" s="2749"/>
      <c r="H223" s="2653"/>
      <c r="I223" s="2750"/>
      <c r="J223" s="2751"/>
      <c r="K223" s="2643"/>
      <c r="L223" s="847"/>
      <c r="M223" s="847"/>
      <c r="N223" s="2749"/>
      <c r="O223" s="2653"/>
      <c r="P223" s="2750"/>
      <c r="Q223" s="2751"/>
      <c r="R223" s="2643"/>
      <c r="S223" s="847"/>
      <c r="T223" s="847"/>
      <c r="U223" s="2749"/>
      <c r="V223" s="2653"/>
      <c r="W223" s="2750"/>
      <c r="X223" s="2751"/>
      <c r="Y223" s="2643"/>
      <c r="Z223" s="1651"/>
      <c r="AA223" s="1651"/>
      <c r="AB223" s="1648"/>
      <c r="AC223" s="1300"/>
      <c r="AD223" s="505"/>
      <c r="AE223" s="506"/>
      <c r="AF223" s="507"/>
      <c r="AG223" s="508"/>
      <c r="AH223" s="508"/>
      <c r="AI223" s="504"/>
      <c r="AJ223" s="490"/>
      <c r="AK223" s="505"/>
      <c r="AL223" s="506"/>
      <c r="AM223" s="507"/>
      <c r="AN223" s="508"/>
      <c r="AO223" s="508"/>
      <c r="AP223" s="553"/>
      <c r="AQ223" s="554"/>
      <c r="AR223" s="555"/>
      <c r="AS223" s="556"/>
      <c r="AT223" s="557"/>
    </row>
    <row r="224" spans="1:46" ht="18" hidden="1" customHeight="1">
      <c r="A224" s="3623"/>
      <c r="B224" s="504"/>
      <c r="C224" s="490"/>
      <c r="D224" s="505"/>
      <c r="E224" s="506"/>
      <c r="F224" s="507"/>
      <c r="G224" s="2749"/>
      <c r="H224" s="2653"/>
      <c r="I224" s="2750"/>
      <c r="J224" s="2751"/>
      <c r="K224" s="2643"/>
      <c r="L224" s="847"/>
      <c r="M224" s="847"/>
      <c r="N224" s="2749"/>
      <c r="O224" s="2653"/>
      <c r="P224" s="2750"/>
      <c r="Q224" s="2751"/>
      <c r="R224" s="2643"/>
      <c r="S224" s="847"/>
      <c r="T224" s="847"/>
      <c r="U224" s="2749"/>
      <c r="V224" s="2653"/>
      <c r="W224" s="2750"/>
      <c r="X224" s="2751"/>
      <c r="Y224" s="2643"/>
      <c r="Z224" s="1651"/>
      <c r="AA224" s="1651"/>
      <c r="AB224" s="1648"/>
      <c r="AC224" s="1300"/>
      <c r="AD224" s="505"/>
      <c r="AE224" s="506"/>
      <c r="AF224" s="507"/>
      <c r="AG224" s="508"/>
      <c r="AH224" s="508"/>
      <c r="AI224" s="504"/>
      <c r="AJ224" s="490"/>
      <c r="AK224" s="505"/>
      <c r="AL224" s="506"/>
      <c r="AM224" s="507"/>
      <c r="AN224" s="508"/>
      <c r="AO224" s="508"/>
      <c r="AP224" s="553"/>
      <c r="AQ224" s="554"/>
      <c r="AR224" s="555"/>
      <c r="AS224" s="556"/>
      <c r="AT224" s="557"/>
    </row>
    <row r="225" spans="1:47" ht="18" hidden="1" customHeight="1">
      <c r="A225" s="3623"/>
      <c r="B225" s="504"/>
      <c r="C225" s="490"/>
      <c r="D225" s="505"/>
      <c r="E225" s="506"/>
      <c r="F225" s="507"/>
      <c r="G225" s="2749"/>
      <c r="H225" s="2653"/>
      <c r="I225" s="2750"/>
      <c r="J225" s="2751"/>
      <c r="K225" s="2643"/>
      <c r="L225" s="847"/>
      <c r="M225" s="847"/>
      <c r="N225" s="2749"/>
      <c r="O225" s="2653"/>
      <c r="P225" s="2750"/>
      <c r="Q225" s="2751"/>
      <c r="R225" s="2643"/>
      <c r="S225" s="847"/>
      <c r="T225" s="847"/>
      <c r="U225" s="2749"/>
      <c r="V225" s="2653"/>
      <c r="W225" s="2750"/>
      <c r="X225" s="2751"/>
      <c r="Y225" s="2643"/>
      <c r="Z225" s="1651"/>
      <c r="AA225" s="1651"/>
      <c r="AB225" s="1648"/>
      <c r="AC225" s="1300"/>
      <c r="AD225" s="505"/>
      <c r="AE225" s="506"/>
      <c r="AF225" s="507"/>
      <c r="AG225" s="508"/>
      <c r="AH225" s="508"/>
      <c r="AI225" s="504"/>
      <c r="AJ225" s="490"/>
      <c r="AK225" s="505"/>
      <c r="AL225" s="506"/>
      <c r="AM225" s="507"/>
      <c r="AN225" s="508"/>
      <c r="AO225" s="508"/>
      <c r="AP225" s="553"/>
      <c r="AQ225" s="554"/>
      <c r="AR225" s="555"/>
      <c r="AS225" s="556"/>
      <c r="AT225" s="557"/>
    </row>
    <row r="226" spans="1:47" ht="18" hidden="1" customHeight="1">
      <c r="A226" s="3623"/>
      <c r="B226" s="504"/>
      <c r="C226" s="490"/>
      <c r="D226" s="505"/>
      <c r="E226" s="506"/>
      <c r="F226" s="507"/>
      <c r="G226" s="2749"/>
      <c r="H226" s="2653"/>
      <c r="I226" s="2750"/>
      <c r="J226" s="2751"/>
      <c r="K226" s="2643"/>
      <c r="L226" s="847"/>
      <c r="M226" s="847"/>
      <c r="N226" s="2749"/>
      <c r="O226" s="2653"/>
      <c r="P226" s="2750"/>
      <c r="Q226" s="2751"/>
      <c r="R226" s="2643"/>
      <c r="S226" s="847"/>
      <c r="T226" s="847"/>
      <c r="U226" s="2749"/>
      <c r="V226" s="2653"/>
      <c r="W226" s="2750"/>
      <c r="X226" s="2751"/>
      <c r="Y226" s="2643"/>
      <c r="Z226" s="1651"/>
      <c r="AA226" s="1651"/>
      <c r="AB226" s="1648"/>
      <c r="AC226" s="1300"/>
      <c r="AD226" s="505"/>
      <c r="AE226" s="506"/>
      <c r="AF226" s="507"/>
      <c r="AG226" s="508"/>
      <c r="AH226" s="508"/>
      <c r="AI226" s="504"/>
      <c r="AJ226" s="490"/>
      <c r="AK226" s="505"/>
      <c r="AL226" s="506"/>
      <c r="AM226" s="507"/>
      <c r="AN226" s="508"/>
      <c r="AO226" s="508"/>
      <c r="AP226" s="553"/>
      <c r="AQ226" s="554"/>
      <c r="AR226" s="555"/>
      <c r="AS226" s="556"/>
      <c r="AT226" s="557"/>
    </row>
    <row r="227" spans="1:47" ht="18" hidden="1" customHeight="1">
      <c r="A227" s="3623"/>
      <c r="B227" s="504"/>
      <c r="C227" s="490"/>
      <c r="D227" s="505"/>
      <c r="E227" s="506"/>
      <c r="F227" s="507"/>
      <c r="G227" s="2749"/>
      <c r="H227" s="2653"/>
      <c r="I227" s="2750"/>
      <c r="J227" s="2751"/>
      <c r="K227" s="2643"/>
      <c r="L227" s="847"/>
      <c r="M227" s="847"/>
      <c r="N227" s="2749"/>
      <c r="O227" s="2653"/>
      <c r="P227" s="2750"/>
      <c r="Q227" s="2751"/>
      <c r="R227" s="2643"/>
      <c r="S227" s="847"/>
      <c r="T227" s="847"/>
      <c r="U227" s="2749"/>
      <c r="V227" s="2653"/>
      <c r="W227" s="2750"/>
      <c r="X227" s="2751"/>
      <c r="Y227" s="2643"/>
      <c r="Z227" s="1651"/>
      <c r="AA227" s="1651"/>
      <c r="AB227" s="1648"/>
      <c r="AC227" s="1300"/>
      <c r="AD227" s="505"/>
      <c r="AE227" s="506"/>
      <c r="AF227" s="507"/>
      <c r="AG227" s="508"/>
      <c r="AH227" s="508"/>
      <c r="AI227" s="504"/>
      <c r="AJ227" s="490"/>
      <c r="AK227" s="505"/>
      <c r="AL227" s="506"/>
      <c r="AM227" s="507"/>
      <c r="AN227" s="508"/>
      <c r="AO227" s="508"/>
      <c r="AP227" s="553"/>
      <c r="AQ227" s="554"/>
      <c r="AR227" s="555"/>
      <c r="AS227" s="556"/>
      <c r="AT227" s="557"/>
    </row>
    <row r="228" spans="1:47" ht="18" hidden="1" customHeight="1">
      <c r="A228" s="3623"/>
      <c r="B228" s="487"/>
      <c r="C228" s="494"/>
      <c r="D228" s="509"/>
      <c r="E228" s="509"/>
      <c r="F228" s="510"/>
      <c r="G228" s="812"/>
      <c r="H228" s="850"/>
      <c r="I228" s="2752"/>
      <c r="J228" s="2752"/>
      <c r="K228" s="2737"/>
      <c r="L228" s="849"/>
      <c r="M228" s="849"/>
      <c r="N228" s="812"/>
      <c r="O228" s="850"/>
      <c r="P228" s="2752"/>
      <c r="Q228" s="2752"/>
      <c r="R228" s="2737"/>
      <c r="S228" s="849"/>
      <c r="T228" s="849"/>
      <c r="U228" s="812"/>
      <c r="V228" s="850"/>
      <c r="W228" s="2752"/>
      <c r="X228" s="2752"/>
      <c r="Y228" s="2737"/>
      <c r="Z228" s="1653"/>
      <c r="AA228" s="1653"/>
      <c r="AB228" s="1652"/>
      <c r="AC228" s="1575"/>
      <c r="AD228" s="509"/>
      <c r="AE228" s="509"/>
      <c r="AF228" s="510"/>
      <c r="AG228" s="511"/>
      <c r="AH228" s="511"/>
      <c r="AI228" s="487"/>
      <c r="AJ228" s="494"/>
      <c r="AK228" s="509"/>
      <c r="AL228" s="509"/>
      <c r="AM228" s="510"/>
      <c r="AN228" s="511"/>
      <c r="AO228" s="511"/>
      <c r="AP228" s="558"/>
      <c r="AQ228" s="559"/>
      <c r="AR228" s="560"/>
      <c r="AS228" s="560"/>
      <c r="AT228" s="561"/>
    </row>
    <row r="229" spans="1:47" ht="18" customHeight="1" thickBot="1">
      <c r="A229" s="3645"/>
      <c r="B229" s="3646" t="s">
        <v>55</v>
      </c>
      <c r="C229" s="3647"/>
      <c r="D229" s="3648"/>
      <c r="E229" s="3647"/>
      <c r="F229" s="512" t="s">
        <v>56</v>
      </c>
      <c r="G229" s="4158"/>
      <c r="H229" s="4157"/>
      <c r="I229" s="4156"/>
      <c r="J229" s="4157"/>
      <c r="K229" s="2753"/>
      <c r="L229" s="852"/>
      <c r="M229" s="852"/>
      <c r="N229" s="4158"/>
      <c r="O229" s="4157"/>
      <c r="P229" s="4156"/>
      <c r="Q229" s="4157"/>
      <c r="R229" s="2753"/>
      <c r="S229" s="852"/>
      <c r="T229" s="852"/>
      <c r="U229" s="4158"/>
      <c r="V229" s="4157"/>
      <c r="W229" s="4156"/>
      <c r="X229" s="4157"/>
      <c r="Y229" s="2753"/>
      <c r="Z229" s="1654"/>
      <c r="AA229" s="1654"/>
      <c r="AB229" s="3714"/>
      <c r="AC229" s="3715"/>
      <c r="AD229" s="3648"/>
      <c r="AE229" s="3647"/>
      <c r="AF229" s="512"/>
      <c r="AG229" s="513"/>
      <c r="AH229" s="513"/>
      <c r="AI229" s="3646"/>
      <c r="AJ229" s="3647"/>
      <c r="AK229" s="3648"/>
      <c r="AL229" s="3647"/>
      <c r="AM229" s="512"/>
      <c r="AN229" s="513"/>
      <c r="AO229" s="513" t="e">
        <f>SUM(AO34:AO228)</f>
        <v>#REF!</v>
      </c>
      <c r="AP229" s="3988" t="s">
        <v>55</v>
      </c>
      <c r="AQ229" s="3647"/>
      <c r="AR229" s="3989"/>
      <c r="AS229" s="3647"/>
      <c r="AT229" s="421" t="s">
        <v>56</v>
      </c>
      <c r="AU229" s="562"/>
    </row>
    <row r="230" spans="1:47" ht="18" hidden="1" customHeight="1">
      <c r="A230" s="3622" t="s">
        <v>81</v>
      </c>
      <c r="B230" s="514"/>
      <c r="C230" s="515"/>
      <c r="D230" s="516"/>
      <c r="E230" s="517"/>
      <c r="F230" s="518"/>
      <c r="G230" s="514"/>
      <c r="H230" s="515"/>
      <c r="I230" s="516"/>
      <c r="J230" s="517"/>
      <c r="K230" s="518"/>
      <c r="L230" s="519"/>
      <c r="M230" s="519"/>
      <c r="N230" s="514"/>
      <c r="O230" s="515"/>
      <c r="P230" s="516"/>
      <c r="Q230" s="517"/>
      <c r="R230" s="518"/>
      <c r="S230" s="519"/>
      <c r="T230" s="519"/>
      <c r="U230" s="514"/>
      <c r="V230" s="515"/>
      <c r="W230" s="516"/>
      <c r="X230" s="517"/>
      <c r="Y230" s="518"/>
      <c r="Z230" s="519"/>
      <c r="AA230" s="519"/>
      <c r="AB230" s="514"/>
      <c r="AC230" s="515"/>
      <c r="AD230" s="516"/>
      <c r="AE230" s="517"/>
      <c r="AF230" s="518"/>
      <c r="AG230" s="519"/>
      <c r="AH230" s="519"/>
      <c r="AI230" s="514"/>
      <c r="AJ230" s="515"/>
      <c r="AK230" s="516"/>
      <c r="AL230" s="517"/>
      <c r="AM230" s="518"/>
      <c r="AN230" s="519"/>
      <c r="AO230" s="519"/>
      <c r="AP230" s="514"/>
      <c r="AQ230" s="515"/>
      <c r="AR230" s="516"/>
      <c r="AS230" s="517"/>
      <c r="AT230" s="518"/>
    </row>
    <row r="231" spans="1:47" ht="18" hidden="1" customHeight="1">
      <c r="A231" s="3623"/>
      <c r="B231" s="520"/>
      <c r="C231" s="521"/>
      <c r="D231" s="524"/>
      <c r="E231" s="522"/>
      <c r="F231" s="523"/>
      <c r="G231" s="520"/>
      <c r="H231" s="521"/>
      <c r="I231" s="524"/>
      <c r="J231" s="522"/>
      <c r="K231" s="523"/>
      <c r="L231" s="525"/>
      <c r="M231" s="525"/>
      <c r="N231" s="520"/>
      <c r="O231" s="521"/>
      <c r="P231" s="524"/>
      <c r="Q231" s="522"/>
      <c r="R231" s="523"/>
      <c r="S231" s="525"/>
      <c r="T231" s="525"/>
      <c r="U231" s="520"/>
      <c r="V231" s="521"/>
      <c r="W231" s="524"/>
      <c r="X231" s="522"/>
      <c r="Y231" s="523"/>
      <c r="Z231" s="525"/>
      <c r="AA231" s="525"/>
      <c r="AB231" s="520"/>
      <c r="AC231" s="521"/>
      <c r="AD231" s="524"/>
      <c r="AE231" s="522"/>
      <c r="AF231" s="523"/>
      <c r="AG231" s="525"/>
      <c r="AH231" s="525"/>
      <c r="AI231" s="520"/>
      <c r="AJ231" s="521"/>
      <c r="AK231" s="524"/>
      <c r="AL231" s="522"/>
      <c r="AM231" s="523"/>
      <c r="AN231" s="525"/>
      <c r="AO231" s="525"/>
      <c r="AP231" s="520"/>
      <c r="AQ231" s="521"/>
      <c r="AR231" s="524"/>
      <c r="AS231" s="522"/>
      <c r="AT231" s="523"/>
    </row>
    <row r="232" spans="1:47" ht="18" hidden="1" customHeight="1">
      <c r="A232" s="3623"/>
      <c r="B232" s="520"/>
      <c r="C232" s="521"/>
      <c r="D232" s="524"/>
      <c r="E232" s="522"/>
      <c r="F232" s="523"/>
      <c r="G232" s="520"/>
      <c r="H232" s="521"/>
      <c r="I232" s="524"/>
      <c r="J232" s="522"/>
      <c r="K232" s="523"/>
      <c r="L232" s="525"/>
      <c r="M232" s="525"/>
      <c r="N232" s="520"/>
      <c r="O232" s="521"/>
      <c r="P232" s="524"/>
      <c r="Q232" s="522"/>
      <c r="R232" s="523"/>
      <c r="S232" s="525"/>
      <c r="T232" s="525"/>
      <c r="U232" s="520"/>
      <c r="V232" s="521"/>
      <c r="W232" s="524"/>
      <c r="X232" s="522"/>
      <c r="Y232" s="523"/>
      <c r="Z232" s="525"/>
      <c r="AA232" s="525"/>
      <c r="AB232" s="520"/>
      <c r="AC232" s="521"/>
      <c r="AD232" s="524"/>
      <c r="AE232" s="522"/>
      <c r="AF232" s="523"/>
      <c r="AG232" s="525"/>
      <c r="AH232" s="525"/>
      <c r="AI232" s="520"/>
      <c r="AJ232" s="521"/>
      <c r="AK232" s="524"/>
      <c r="AL232" s="522"/>
      <c r="AM232" s="523"/>
      <c r="AN232" s="525"/>
      <c r="AO232" s="525"/>
      <c r="AP232" s="520"/>
      <c r="AQ232" s="521"/>
      <c r="AR232" s="524"/>
      <c r="AS232" s="522"/>
      <c r="AT232" s="523"/>
    </row>
    <row r="233" spans="1:47" ht="18" hidden="1" customHeight="1">
      <c r="A233" s="3623"/>
      <c r="B233" s="520"/>
      <c r="C233" s="521"/>
      <c r="D233" s="524"/>
      <c r="E233" s="522"/>
      <c r="F233" s="523"/>
      <c r="G233" s="520"/>
      <c r="H233" s="521"/>
      <c r="I233" s="524"/>
      <c r="J233" s="522"/>
      <c r="K233" s="523"/>
      <c r="L233" s="525"/>
      <c r="M233" s="525"/>
      <c r="N233" s="520"/>
      <c r="O233" s="521"/>
      <c r="P233" s="524"/>
      <c r="Q233" s="522"/>
      <c r="R233" s="523"/>
      <c r="S233" s="525"/>
      <c r="T233" s="525"/>
      <c r="U233" s="520"/>
      <c r="V233" s="521"/>
      <c r="W233" s="524"/>
      <c r="X233" s="522"/>
      <c r="Y233" s="523"/>
      <c r="Z233" s="525"/>
      <c r="AA233" s="525"/>
      <c r="AB233" s="520"/>
      <c r="AC233" s="521"/>
      <c r="AD233" s="524"/>
      <c r="AE233" s="522"/>
      <c r="AF233" s="523"/>
      <c r="AG233" s="525"/>
      <c r="AH233" s="525"/>
      <c r="AI233" s="520"/>
      <c r="AJ233" s="521"/>
      <c r="AK233" s="524"/>
      <c r="AL233" s="522"/>
      <c r="AM233" s="523"/>
      <c r="AN233" s="525"/>
      <c r="AO233" s="525"/>
      <c r="AP233" s="520"/>
      <c r="AQ233" s="521"/>
      <c r="AR233" s="524"/>
      <c r="AS233" s="522"/>
      <c r="AT233" s="523"/>
    </row>
    <row r="234" spans="1:47" ht="18" hidden="1" customHeight="1">
      <c r="A234" s="3623"/>
      <c r="B234" s="520"/>
      <c r="C234" s="521"/>
      <c r="D234" s="524"/>
      <c r="E234" s="522"/>
      <c r="F234" s="523"/>
      <c r="G234" s="520"/>
      <c r="H234" s="521"/>
      <c r="I234" s="524"/>
      <c r="J234" s="522"/>
      <c r="K234" s="523"/>
      <c r="L234" s="525"/>
      <c r="M234" s="525"/>
      <c r="N234" s="520"/>
      <c r="O234" s="521"/>
      <c r="P234" s="524"/>
      <c r="Q234" s="522"/>
      <c r="R234" s="523"/>
      <c r="S234" s="525"/>
      <c r="T234" s="525"/>
      <c r="U234" s="520"/>
      <c r="V234" s="521"/>
      <c r="W234" s="524"/>
      <c r="X234" s="522"/>
      <c r="Y234" s="523"/>
      <c r="Z234" s="525"/>
      <c r="AA234" s="525"/>
      <c r="AB234" s="520"/>
      <c r="AC234" s="521"/>
      <c r="AD234" s="524"/>
      <c r="AE234" s="522"/>
      <c r="AF234" s="523"/>
      <c r="AG234" s="525"/>
      <c r="AH234" s="525"/>
      <c r="AI234" s="520"/>
      <c r="AJ234" s="521"/>
      <c r="AK234" s="524"/>
      <c r="AL234" s="522"/>
      <c r="AM234" s="523"/>
      <c r="AN234" s="525"/>
      <c r="AO234" s="525"/>
      <c r="AP234" s="520"/>
      <c r="AQ234" s="521"/>
      <c r="AR234" s="524"/>
      <c r="AS234" s="522"/>
      <c r="AT234" s="523"/>
    </row>
    <row r="235" spans="1:47" ht="18" hidden="1" customHeight="1">
      <c r="A235" s="3623"/>
      <c r="B235" s="520"/>
      <c r="C235" s="521"/>
      <c r="D235" s="524"/>
      <c r="E235" s="522"/>
      <c r="F235" s="523"/>
      <c r="G235" s="520"/>
      <c r="H235" s="521"/>
      <c r="I235" s="524"/>
      <c r="J235" s="522"/>
      <c r="K235" s="523"/>
      <c r="L235" s="525"/>
      <c r="M235" s="525"/>
      <c r="N235" s="520"/>
      <c r="O235" s="521"/>
      <c r="P235" s="524"/>
      <c r="Q235" s="522"/>
      <c r="R235" s="523"/>
      <c r="S235" s="525"/>
      <c r="T235" s="525"/>
      <c r="U235" s="520"/>
      <c r="V235" s="521"/>
      <c r="W235" s="524"/>
      <c r="X235" s="522"/>
      <c r="Y235" s="523"/>
      <c r="Z235" s="525"/>
      <c r="AA235" s="525"/>
      <c r="AB235" s="520"/>
      <c r="AC235" s="521"/>
      <c r="AD235" s="524"/>
      <c r="AE235" s="522"/>
      <c r="AF235" s="523"/>
      <c r="AG235" s="525"/>
      <c r="AH235" s="525"/>
      <c r="AI235" s="520"/>
      <c r="AJ235" s="521"/>
      <c r="AK235" s="524"/>
      <c r="AL235" s="522"/>
      <c r="AM235" s="523"/>
      <c r="AN235" s="525"/>
      <c r="AO235" s="525"/>
      <c r="AP235" s="520"/>
      <c r="AQ235" s="521"/>
      <c r="AR235" s="524"/>
      <c r="AS235" s="522"/>
      <c r="AT235" s="523"/>
    </row>
    <row r="236" spans="1:47" ht="18" hidden="1" customHeight="1">
      <c r="A236" s="3623"/>
      <c r="B236" s="520"/>
      <c r="C236" s="521"/>
      <c r="D236" s="524"/>
      <c r="E236" s="522"/>
      <c r="F236" s="523"/>
      <c r="G236" s="520"/>
      <c r="H236" s="521"/>
      <c r="I236" s="524"/>
      <c r="J236" s="522"/>
      <c r="K236" s="523"/>
      <c r="L236" s="525"/>
      <c r="M236" s="525"/>
      <c r="N236" s="520"/>
      <c r="O236" s="521"/>
      <c r="P236" s="524"/>
      <c r="Q236" s="522"/>
      <c r="R236" s="523"/>
      <c r="S236" s="525"/>
      <c r="T236" s="525"/>
      <c r="U236" s="520"/>
      <c r="V236" s="521"/>
      <c r="W236" s="524"/>
      <c r="X236" s="522"/>
      <c r="Y236" s="523"/>
      <c r="Z236" s="525"/>
      <c r="AA236" s="525"/>
      <c r="AB236" s="520"/>
      <c r="AC236" s="521"/>
      <c r="AD236" s="524"/>
      <c r="AE236" s="522"/>
      <c r="AF236" s="523"/>
      <c r="AG236" s="525"/>
      <c r="AH236" s="525"/>
      <c r="AI236" s="520"/>
      <c r="AJ236" s="521"/>
      <c r="AK236" s="524"/>
      <c r="AL236" s="522"/>
      <c r="AM236" s="523"/>
      <c r="AN236" s="525"/>
      <c r="AO236" s="525"/>
      <c r="AP236" s="520"/>
      <c r="AQ236" s="521"/>
      <c r="AR236" s="524"/>
      <c r="AS236" s="522"/>
      <c r="AT236" s="523"/>
    </row>
    <row r="237" spans="1:47" ht="18" hidden="1" customHeight="1">
      <c r="A237" s="3623"/>
      <c r="B237" s="520"/>
      <c r="C237" s="521"/>
      <c r="D237" s="524"/>
      <c r="E237" s="522"/>
      <c r="F237" s="523"/>
      <c r="G237" s="520"/>
      <c r="H237" s="521"/>
      <c r="I237" s="524"/>
      <c r="J237" s="522"/>
      <c r="K237" s="523"/>
      <c r="L237" s="525"/>
      <c r="M237" s="525"/>
      <c r="N237" s="520"/>
      <c r="O237" s="521"/>
      <c r="P237" s="524"/>
      <c r="Q237" s="522"/>
      <c r="R237" s="523"/>
      <c r="S237" s="525"/>
      <c r="T237" s="525"/>
      <c r="U237" s="520"/>
      <c r="V237" s="521"/>
      <c r="W237" s="524"/>
      <c r="X237" s="522"/>
      <c r="Y237" s="523"/>
      <c r="Z237" s="525"/>
      <c r="AA237" s="525"/>
      <c r="AB237" s="520"/>
      <c r="AC237" s="521"/>
      <c r="AD237" s="524"/>
      <c r="AE237" s="522"/>
      <c r="AF237" s="523"/>
      <c r="AG237" s="525"/>
      <c r="AH237" s="525"/>
      <c r="AI237" s="520"/>
      <c r="AJ237" s="521"/>
      <c r="AK237" s="524"/>
      <c r="AL237" s="522"/>
      <c r="AM237" s="523"/>
      <c r="AN237" s="525"/>
      <c r="AO237" s="525"/>
      <c r="AP237" s="520"/>
      <c r="AQ237" s="521"/>
      <c r="AR237" s="524"/>
      <c r="AS237" s="522"/>
      <c r="AT237" s="523"/>
    </row>
    <row r="238" spans="1:47" ht="18" hidden="1" customHeight="1">
      <c r="A238" s="3623"/>
      <c r="B238" s="520"/>
      <c r="C238" s="521"/>
      <c r="D238" s="524"/>
      <c r="E238" s="522"/>
      <c r="F238" s="523"/>
      <c r="G238" s="520"/>
      <c r="H238" s="521"/>
      <c r="I238" s="524"/>
      <c r="J238" s="522"/>
      <c r="K238" s="523"/>
      <c r="L238" s="525"/>
      <c r="M238" s="525"/>
      <c r="N238" s="520"/>
      <c r="O238" s="521"/>
      <c r="P238" s="524"/>
      <c r="Q238" s="522"/>
      <c r="R238" s="523"/>
      <c r="S238" s="525"/>
      <c r="T238" s="525"/>
      <c r="U238" s="520"/>
      <c r="V238" s="521"/>
      <c r="W238" s="524"/>
      <c r="X238" s="522"/>
      <c r="Y238" s="523"/>
      <c r="Z238" s="525"/>
      <c r="AA238" s="525"/>
      <c r="AB238" s="520"/>
      <c r="AC238" s="521"/>
      <c r="AD238" s="524"/>
      <c r="AE238" s="522"/>
      <c r="AF238" s="523"/>
      <c r="AG238" s="525"/>
      <c r="AH238" s="525"/>
      <c r="AI238" s="520"/>
      <c r="AJ238" s="521"/>
      <c r="AK238" s="524"/>
      <c r="AL238" s="522"/>
      <c r="AM238" s="523"/>
      <c r="AN238" s="525"/>
      <c r="AO238" s="525"/>
      <c r="AP238" s="520"/>
      <c r="AQ238" s="521"/>
      <c r="AR238" s="524"/>
      <c r="AS238" s="522"/>
      <c r="AT238" s="523"/>
    </row>
    <row r="239" spans="1:47" ht="18" hidden="1" customHeight="1">
      <c r="A239" s="3623"/>
      <c r="B239" s="520"/>
      <c r="C239" s="521"/>
      <c r="D239" s="524"/>
      <c r="E239" s="522"/>
      <c r="F239" s="523"/>
      <c r="G239" s="520"/>
      <c r="H239" s="521"/>
      <c r="I239" s="524"/>
      <c r="J239" s="522"/>
      <c r="K239" s="523"/>
      <c r="L239" s="525"/>
      <c r="M239" s="525"/>
      <c r="N239" s="520"/>
      <c r="O239" s="521"/>
      <c r="P239" s="524"/>
      <c r="Q239" s="522"/>
      <c r="R239" s="523"/>
      <c r="S239" s="525"/>
      <c r="T239" s="525"/>
      <c r="U239" s="520"/>
      <c r="V239" s="521"/>
      <c r="W239" s="524"/>
      <c r="X239" s="522"/>
      <c r="Y239" s="523"/>
      <c r="Z239" s="525"/>
      <c r="AA239" s="525"/>
      <c r="AB239" s="520"/>
      <c r="AC239" s="521"/>
      <c r="AD239" s="524"/>
      <c r="AE239" s="522"/>
      <c r="AF239" s="523"/>
      <c r="AG239" s="525"/>
      <c r="AH239" s="525"/>
      <c r="AI239" s="520"/>
      <c r="AJ239" s="521"/>
      <c r="AK239" s="524"/>
      <c r="AL239" s="522"/>
      <c r="AM239" s="523"/>
      <c r="AN239" s="525"/>
      <c r="AO239" s="525"/>
      <c r="AP239" s="520"/>
      <c r="AQ239" s="521"/>
      <c r="AR239" s="524"/>
      <c r="AS239" s="522"/>
      <c r="AT239" s="523"/>
    </row>
    <row r="240" spans="1:47" ht="18" hidden="1" customHeight="1">
      <c r="A240" s="3623"/>
      <c r="B240" s="520"/>
      <c r="C240" s="521"/>
      <c r="D240" s="524"/>
      <c r="E240" s="522"/>
      <c r="F240" s="523"/>
      <c r="G240" s="520"/>
      <c r="H240" s="521"/>
      <c r="I240" s="524"/>
      <c r="J240" s="522"/>
      <c r="K240" s="523"/>
      <c r="L240" s="525"/>
      <c r="M240" s="525"/>
      <c r="N240" s="520"/>
      <c r="O240" s="521"/>
      <c r="P240" s="524"/>
      <c r="Q240" s="522"/>
      <c r="R240" s="523"/>
      <c r="S240" s="525"/>
      <c r="T240" s="525"/>
      <c r="U240" s="520"/>
      <c r="V240" s="521"/>
      <c r="W240" s="524"/>
      <c r="X240" s="522"/>
      <c r="Y240" s="523"/>
      <c r="Z240" s="525"/>
      <c r="AA240" s="525"/>
      <c r="AB240" s="520"/>
      <c r="AC240" s="521"/>
      <c r="AD240" s="524"/>
      <c r="AE240" s="522"/>
      <c r="AF240" s="523"/>
      <c r="AG240" s="525"/>
      <c r="AH240" s="525"/>
      <c r="AI240" s="520"/>
      <c r="AJ240" s="521"/>
      <c r="AK240" s="524"/>
      <c r="AL240" s="522"/>
      <c r="AM240" s="523"/>
      <c r="AN240" s="525"/>
      <c r="AO240" s="525"/>
      <c r="AP240" s="520"/>
      <c r="AQ240" s="521"/>
      <c r="AR240" s="524"/>
      <c r="AS240" s="522"/>
      <c r="AT240" s="523"/>
    </row>
    <row r="241" spans="1:47" ht="18" hidden="1" customHeight="1">
      <c r="A241" s="3623"/>
      <c r="B241" s="520"/>
      <c r="C241" s="521"/>
      <c r="D241" s="524"/>
      <c r="E241" s="522"/>
      <c r="F241" s="523"/>
      <c r="G241" s="520"/>
      <c r="H241" s="521"/>
      <c r="I241" s="524"/>
      <c r="J241" s="522"/>
      <c r="K241" s="523"/>
      <c r="L241" s="525"/>
      <c r="M241" s="525"/>
      <c r="N241" s="520"/>
      <c r="O241" s="521"/>
      <c r="P241" s="524"/>
      <c r="Q241" s="522"/>
      <c r="R241" s="523"/>
      <c r="S241" s="525"/>
      <c r="T241" s="525"/>
      <c r="U241" s="520"/>
      <c r="V241" s="521"/>
      <c r="W241" s="524"/>
      <c r="X241" s="522"/>
      <c r="Y241" s="523"/>
      <c r="Z241" s="525"/>
      <c r="AA241" s="525"/>
      <c r="AB241" s="520"/>
      <c r="AC241" s="521"/>
      <c r="AD241" s="524"/>
      <c r="AE241" s="522"/>
      <c r="AF241" s="523"/>
      <c r="AG241" s="525"/>
      <c r="AH241" s="525"/>
      <c r="AI241" s="520"/>
      <c r="AJ241" s="521"/>
      <c r="AK241" s="524"/>
      <c r="AL241" s="522"/>
      <c r="AM241" s="523"/>
      <c r="AN241" s="525"/>
      <c r="AO241" s="525"/>
      <c r="AP241" s="520"/>
      <c r="AQ241" s="521"/>
      <c r="AR241" s="524"/>
      <c r="AS241" s="522"/>
      <c r="AT241" s="523"/>
    </row>
    <row r="242" spans="1:47" ht="18" hidden="1" customHeight="1">
      <c r="A242" s="3623"/>
      <c r="B242" s="520"/>
      <c r="C242" s="521"/>
      <c r="D242" s="524"/>
      <c r="E242" s="522"/>
      <c r="F242" s="523"/>
      <c r="G242" s="520"/>
      <c r="H242" s="521"/>
      <c r="I242" s="524"/>
      <c r="J242" s="522"/>
      <c r="K242" s="523"/>
      <c r="L242" s="525"/>
      <c r="M242" s="525"/>
      <c r="N242" s="520"/>
      <c r="O242" s="521"/>
      <c r="P242" s="524"/>
      <c r="Q242" s="522"/>
      <c r="R242" s="523"/>
      <c r="S242" s="525"/>
      <c r="T242" s="525"/>
      <c r="U242" s="520"/>
      <c r="V242" s="521"/>
      <c r="W242" s="524"/>
      <c r="X242" s="522"/>
      <c r="Y242" s="523"/>
      <c r="Z242" s="525"/>
      <c r="AA242" s="525"/>
      <c r="AB242" s="520"/>
      <c r="AC242" s="521"/>
      <c r="AD242" s="524"/>
      <c r="AE242" s="522"/>
      <c r="AF242" s="523"/>
      <c r="AG242" s="525"/>
      <c r="AH242" s="525"/>
      <c r="AI242" s="520"/>
      <c r="AJ242" s="521"/>
      <c r="AK242" s="524"/>
      <c r="AL242" s="522"/>
      <c r="AM242" s="523"/>
      <c r="AN242" s="525"/>
      <c r="AO242" s="525"/>
      <c r="AP242" s="520"/>
      <c r="AQ242" s="521"/>
      <c r="AR242" s="524"/>
      <c r="AS242" s="522"/>
      <c r="AT242" s="523"/>
    </row>
    <row r="243" spans="1:47" ht="18" hidden="1" customHeight="1">
      <c r="A243" s="3623"/>
      <c r="B243" s="520"/>
      <c r="C243" s="521"/>
      <c r="D243" s="524"/>
      <c r="E243" s="522"/>
      <c r="F243" s="523"/>
      <c r="G243" s="520"/>
      <c r="H243" s="521"/>
      <c r="I243" s="524"/>
      <c r="J243" s="522"/>
      <c r="K243" s="523"/>
      <c r="L243" s="525"/>
      <c r="M243" s="525"/>
      <c r="N243" s="520"/>
      <c r="O243" s="521"/>
      <c r="P243" s="524"/>
      <c r="Q243" s="522"/>
      <c r="R243" s="523"/>
      <c r="S243" s="525"/>
      <c r="T243" s="525"/>
      <c r="U243" s="520"/>
      <c r="V243" s="521"/>
      <c r="W243" s="524"/>
      <c r="X243" s="522"/>
      <c r="Y243" s="523"/>
      <c r="Z243" s="525"/>
      <c r="AA243" s="525"/>
      <c r="AB243" s="520"/>
      <c r="AC243" s="521"/>
      <c r="AD243" s="524"/>
      <c r="AE243" s="522"/>
      <c r="AF243" s="523"/>
      <c r="AG243" s="525"/>
      <c r="AH243" s="525"/>
      <c r="AI243" s="520"/>
      <c r="AJ243" s="521"/>
      <c r="AK243" s="524"/>
      <c r="AL243" s="522"/>
      <c r="AM243" s="523"/>
      <c r="AN243" s="525"/>
      <c r="AO243" s="525"/>
      <c r="AP243" s="520"/>
      <c r="AQ243" s="521"/>
      <c r="AR243" s="524"/>
      <c r="AS243" s="522"/>
      <c r="AT243" s="523"/>
    </row>
    <row r="244" spans="1:47" ht="18" hidden="1" customHeight="1">
      <c r="A244" s="3623"/>
      <c r="B244" s="526"/>
      <c r="C244" s="527"/>
      <c r="D244" s="528"/>
      <c r="E244" s="528"/>
      <c r="F244" s="529"/>
      <c r="G244" s="526"/>
      <c r="H244" s="527"/>
      <c r="I244" s="528"/>
      <c r="J244" s="528"/>
      <c r="K244" s="529"/>
      <c r="L244" s="530"/>
      <c r="M244" s="530"/>
      <c r="N244" s="526"/>
      <c r="O244" s="527"/>
      <c r="P244" s="528"/>
      <c r="Q244" s="528"/>
      <c r="R244" s="529"/>
      <c r="S244" s="530"/>
      <c r="T244" s="530"/>
      <c r="U244" s="526"/>
      <c r="V244" s="527"/>
      <c r="W244" s="528"/>
      <c r="X244" s="528"/>
      <c r="Y244" s="529"/>
      <c r="Z244" s="530"/>
      <c r="AA244" s="530"/>
      <c r="AB244" s="526"/>
      <c r="AC244" s="527"/>
      <c r="AD244" s="528"/>
      <c r="AE244" s="528"/>
      <c r="AF244" s="529"/>
      <c r="AG244" s="530"/>
      <c r="AH244" s="530"/>
      <c r="AI244" s="526"/>
      <c r="AJ244" s="527"/>
      <c r="AK244" s="528"/>
      <c r="AL244" s="528"/>
      <c r="AM244" s="529"/>
      <c r="AN244" s="530"/>
      <c r="AO244" s="530"/>
      <c r="AP244" s="526"/>
      <c r="AQ244" s="527"/>
      <c r="AR244" s="528"/>
      <c r="AS244" s="528"/>
      <c r="AT244" s="529"/>
    </row>
    <row r="245" spans="1:47" ht="18" hidden="1" customHeight="1">
      <c r="A245" s="3645"/>
      <c r="B245" s="3662" t="s">
        <v>55</v>
      </c>
      <c r="C245" s="3647"/>
      <c r="D245" s="3663"/>
      <c r="E245" s="3647"/>
      <c r="F245" s="531" t="s">
        <v>56</v>
      </c>
      <c r="G245" s="3662"/>
      <c r="H245" s="3647"/>
      <c r="I245" s="3663"/>
      <c r="J245" s="3647"/>
      <c r="K245" s="531"/>
      <c r="L245" s="532"/>
      <c r="M245" s="532"/>
      <c r="N245" s="3662"/>
      <c r="O245" s="3647"/>
      <c r="P245" s="3663"/>
      <c r="Q245" s="3647"/>
      <c r="R245" s="531"/>
      <c r="S245" s="532"/>
      <c r="T245" s="532"/>
      <c r="U245" s="3662"/>
      <c r="V245" s="3647"/>
      <c r="W245" s="3663"/>
      <c r="X245" s="3647"/>
      <c r="Y245" s="531"/>
      <c r="Z245" s="532"/>
      <c r="AA245" s="532"/>
      <c r="AB245" s="3662"/>
      <c r="AC245" s="3647"/>
      <c r="AD245" s="3663"/>
      <c r="AE245" s="3647"/>
      <c r="AF245" s="531"/>
      <c r="AG245" s="532"/>
      <c r="AH245" s="532"/>
      <c r="AI245" s="3662"/>
      <c r="AJ245" s="3647"/>
      <c r="AK245" s="3663"/>
      <c r="AL245" s="3647"/>
      <c r="AM245" s="531"/>
      <c r="AN245" s="532"/>
      <c r="AO245" s="532"/>
      <c r="AP245" s="3662" t="s">
        <v>55</v>
      </c>
      <c r="AQ245" s="3647"/>
      <c r="AR245" s="3663"/>
      <c r="AS245" s="3647"/>
      <c r="AT245" s="531" t="s">
        <v>56</v>
      </c>
    </row>
    <row r="246" spans="1:47" ht="18" customHeight="1">
      <c r="A246" s="3622" t="s">
        <v>82</v>
      </c>
      <c r="B246" s="3993" t="s">
        <v>57</v>
      </c>
      <c r="C246" s="3568"/>
      <c r="D246" s="533" t="s">
        <v>58</v>
      </c>
      <c r="E246" s="3994" t="s">
        <v>59</v>
      </c>
      <c r="F246" s="3995"/>
      <c r="G246" s="3993"/>
      <c r="H246" s="3568"/>
      <c r="I246" s="533"/>
      <c r="J246" s="3994"/>
      <c r="K246" s="3995"/>
      <c r="L246" s="534"/>
      <c r="M246" s="534"/>
      <c r="N246" s="3993"/>
      <c r="O246" s="3568"/>
      <c r="P246" s="533"/>
      <c r="Q246" s="3994"/>
      <c r="R246" s="3995"/>
      <c r="S246" s="534"/>
      <c r="T246" s="534"/>
      <c r="U246" s="3993"/>
      <c r="V246" s="3568"/>
      <c r="W246" s="533"/>
      <c r="X246" s="3994"/>
      <c r="Y246" s="3995"/>
      <c r="Z246" s="534"/>
      <c r="AA246" s="534"/>
      <c r="AB246" s="3993"/>
      <c r="AC246" s="3568"/>
      <c r="AD246" s="533"/>
      <c r="AE246" s="3994"/>
      <c r="AF246" s="3995"/>
      <c r="AG246" s="534"/>
      <c r="AH246" s="534"/>
      <c r="AI246" s="3993"/>
      <c r="AJ246" s="3568"/>
      <c r="AK246" s="533"/>
      <c r="AL246" s="3994"/>
      <c r="AM246" s="3995"/>
      <c r="AN246" s="534"/>
      <c r="AO246" s="534"/>
      <c r="AP246" s="3993" t="s">
        <v>57</v>
      </c>
      <c r="AQ246" s="3568"/>
      <c r="AR246" s="533" t="s">
        <v>58</v>
      </c>
      <c r="AS246" s="3994" t="s">
        <v>59</v>
      </c>
      <c r="AT246" s="3995"/>
      <c r="AU246" s="562"/>
    </row>
    <row r="247" spans="1:47" ht="18" customHeight="1">
      <c r="A247" s="3623"/>
      <c r="B247" s="3996"/>
      <c r="C247" s="3997"/>
      <c r="D247" s="536"/>
      <c r="E247" s="3998"/>
      <c r="F247" s="3999"/>
      <c r="G247" s="3996"/>
      <c r="H247" s="3997"/>
      <c r="I247" s="536"/>
      <c r="J247" s="3998"/>
      <c r="K247" s="3999"/>
      <c r="L247" s="537"/>
      <c r="M247" s="537"/>
      <c r="N247" s="3996"/>
      <c r="O247" s="3997"/>
      <c r="P247" s="536"/>
      <c r="Q247" s="3998"/>
      <c r="R247" s="3999"/>
      <c r="S247" s="537"/>
      <c r="T247" s="537"/>
      <c r="U247" s="3996"/>
      <c r="V247" s="3997"/>
      <c r="W247" s="536"/>
      <c r="X247" s="3998"/>
      <c r="Y247" s="3999"/>
      <c r="Z247" s="537"/>
      <c r="AA247" s="537"/>
      <c r="AB247" s="3996"/>
      <c r="AC247" s="3997"/>
      <c r="AD247" s="536"/>
      <c r="AE247" s="3998"/>
      <c r="AF247" s="3999"/>
      <c r="AG247" s="537"/>
      <c r="AH247" s="537"/>
      <c r="AI247" s="3996"/>
      <c r="AJ247" s="3997"/>
      <c r="AK247" s="536"/>
      <c r="AL247" s="3998"/>
      <c r="AM247" s="3999"/>
      <c r="AN247" s="537"/>
      <c r="AO247" s="537"/>
      <c r="AP247" s="3996"/>
      <c r="AQ247" s="3997"/>
      <c r="AR247" s="536"/>
      <c r="AS247" s="3998"/>
      <c r="AT247" s="3999"/>
    </row>
    <row r="248" spans="1:47" ht="18" customHeight="1">
      <c r="A248" s="3623"/>
      <c r="B248" s="4000" t="s">
        <v>50</v>
      </c>
      <c r="C248" s="3997"/>
      <c r="D248" s="538" t="s">
        <v>60</v>
      </c>
      <c r="E248" s="4001" t="s">
        <v>61</v>
      </c>
      <c r="F248" s="3999"/>
      <c r="G248" s="4000"/>
      <c r="H248" s="3997"/>
      <c r="I248" s="538"/>
      <c r="J248" s="4001"/>
      <c r="K248" s="3999"/>
      <c r="L248" s="539"/>
      <c r="M248" s="539"/>
      <c r="N248" s="4000"/>
      <c r="O248" s="3997"/>
      <c r="P248" s="538"/>
      <c r="Q248" s="4001"/>
      <c r="R248" s="3999"/>
      <c r="S248" s="539"/>
      <c r="T248" s="539"/>
      <c r="U248" s="4000"/>
      <c r="V248" s="3997"/>
      <c r="W248" s="538"/>
      <c r="X248" s="4001"/>
      <c r="Y248" s="3999"/>
      <c r="Z248" s="539"/>
      <c r="AA248" s="539"/>
      <c r="AB248" s="4000"/>
      <c r="AC248" s="3997"/>
      <c r="AD248" s="538"/>
      <c r="AE248" s="4001"/>
      <c r="AF248" s="3999"/>
      <c r="AG248" s="539"/>
      <c r="AH248" s="539"/>
      <c r="AI248" s="4000"/>
      <c r="AJ248" s="3997"/>
      <c r="AK248" s="538"/>
      <c r="AL248" s="4001"/>
      <c r="AM248" s="3999"/>
      <c r="AN248" s="539"/>
      <c r="AO248" s="539"/>
      <c r="AP248" s="4000" t="s">
        <v>50</v>
      </c>
      <c r="AQ248" s="3997"/>
      <c r="AR248" s="538" t="s">
        <v>60</v>
      </c>
      <c r="AS248" s="4001" t="s">
        <v>61</v>
      </c>
      <c r="AT248" s="3999"/>
    </row>
    <row r="249" spans="1:47" ht="18" customHeight="1">
      <c r="A249" s="3623"/>
      <c r="B249" s="4000"/>
      <c r="C249" s="3997"/>
      <c r="D249" s="536"/>
      <c r="E249" s="3998"/>
      <c r="F249" s="3999"/>
      <c r="G249" s="4000"/>
      <c r="H249" s="3997"/>
      <c r="I249" s="536"/>
      <c r="J249" s="3998"/>
      <c r="K249" s="3999"/>
      <c r="L249" s="537"/>
      <c r="M249" s="537"/>
      <c r="N249" s="4000"/>
      <c r="O249" s="3997"/>
      <c r="P249" s="536"/>
      <c r="Q249" s="3998"/>
      <c r="R249" s="3999"/>
      <c r="S249" s="537"/>
      <c r="T249" s="537"/>
      <c r="U249" s="4000"/>
      <c r="V249" s="3997"/>
      <c r="W249" s="536"/>
      <c r="X249" s="3998"/>
      <c r="Y249" s="3999"/>
      <c r="Z249" s="537"/>
      <c r="AA249" s="537"/>
      <c r="AB249" s="4000"/>
      <c r="AC249" s="3997"/>
      <c r="AD249" s="536"/>
      <c r="AE249" s="3998"/>
      <c r="AF249" s="3999"/>
      <c r="AG249" s="537"/>
      <c r="AH249" s="537"/>
      <c r="AI249" s="4000"/>
      <c r="AJ249" s="3997"/>
      <c r="AK249" s="536"/>
      <c r="AL249" s="3998"/>
      <c r="AM249" s="3999"/>
      <c r="AN249" s="537"/>
      <c r="AO249" s="537"/>
      <c r="AP249" s="4000"/>
      <c r="AQ249" s="3997"/>
      <c r="AR249" s="536"/>
      <c r="AS249" s="3998"/>
      <c r="AT249" s="3999"/>
    </row>
    <row r="250" spans="1:47" ht="18" customHeight="1">
      <c r="A250" s="3623"/>
      <c r="B250" s="4005" t="s">
        <v>62</v>
      </c>
      <c r="C250" s="3997"/>
      <c r="D250" s="540" t="s">
        <v>63</v>
      </c>
      <c r="E250" s="4006" t="s">
        <v>64</v>
      </c>
      <c r="F250" s="3999"/>
      <c r="G250" s="4005"/>
      <c r="H250" s="3997"/>
      <c r="I250" s="540"/>
      <c r="J250" s="4006"/>
      <c r="K250" s="3999"/>
      <c r="L250" s="541"/>
      <c r="M250" s="541"/>
      <c r="N250" s="4005"/>
      <c r="O250" s="3997"/>
      <c r="P250" s="540"/>
      <c r="Q250" s="4006"/>
      <c r="R250" s="3999"/>
      <c r="S250" s="541"/>
      <c r="T250" s="541"/>
      <c r="U250" s="4005"/>
      <c r="V250" s="3997"/>
      <c r="W250" s="540"/>
      <c r="X250" s="4006"/>
      <c r="Y250" s="3999"/>
      <c r="Z250" s="541"/>
      <c r="AA250" s="541"/>
      <c r="AB250" s="4005"/>
      <c r="AC250" s="3997"/>
      <c r="AD250" s="540"/>
      <c r="AE250" s="4006"/>
      <c r="AF250" s="3999"/>
      <c r="AG250" s="541"/>
      <c r="AH250" s="541"/>
      <c r="AI250" s="4005"/>
      <c r="AJ250" s="3997"/>
      <c r="AK250" s="540"/>
      <c r="AL250" s="4006"/>
      <c r="AM250" s="3999"/>
      <c r="AN250" s="541"/>
      <c r="AO250" s="541"/>
      <c r="AP250" s="4005" t="s">
        <v>62</v>
      </c>
      <c r="AQ250" s="3997"/>
      <c r="AR250" s="540" t="s">
        <v>63</v>
      </c>
      <c r="AS250" s="4006" t="s">
        <v>64</v>
      </c>
      <c r="AT250" s="3999"/>
    </row>
    <row r="251" spans="1:47" ht="18" customHeight="1" thickBot="1">
      <c r="A251" s="3645"/>
      <c r="B251" s="4002"/>
      <c r="C251" s="3647"/>
      <c r="D251" s="542"/>
      <c r="E251" s="4003"/>
      <c r="F251" s="4004"/>
      <c r="G251" s="4002"/>
      <c r="H251" s="3647"/>
      <c r="I251" s="542"/>
      <c r="J251" s="4003"/>
      <c r="K251" s="4004"/>
      <c r="L251" s="543"/>
      <c r="M251" s="543"/>
      <c r="N251" s="4002"/>
      <c r="O251" s="3647"/>
      <c r="P251" s="542"/>
      <c r="Q251" s="4003"/>
      <c r="R251" s="4004"/>
      <c r="S251" s="543"/>
      <c r="T251" s="543"/>
      <c r="U251" s="4002"/>
      <c r="V251" s="3647"/>
      <c r="W251" s="542"/>
      <c r="X251" s="4003"/>
      <c r="Y251" s="4004"/>
      <c r="Z251" s="543"/>
      <c r="AA251" s="543"/>
      <c r="AB251" s="4002"/>
      <c r="AC251" s="3647"/>
      <c r="AD251" s="542"/>
      <c r="AE251" s="4003"/>
      <c r="AF251" s="4004"/>
      <c r="AG251" s="543"/>
      <c r="AH251" s="543"/>
      <c r="AI251" s="4002"/>
      <c r="AJ251" s="3647"/>
      <c r="AK251" s="542"/>
      <c r="AL251" s="4003"/>
      <c r="AM251" s="4004"/>
      <c r="AN251" s="543"/>
      <c r="AO251" s="543"/>
      <c r="AP251" s="4002"/>
      <c r="AQ251" s="3647"/>
      <c r="AR251" s="542"/>
      <c r="AS251" s="4003"/>
      <c r="AT251" s="4004"/>
    </row>
    <row r="252" spans="1:47" ht="18" customHeight="1">
      <c r="A252" s="1142" t="s">
        <v>355</v>
      </c>
      <c r="B252" s="1141"/>
      <c r="C252" s="1142"/>
      <c r="D252" s="1141"/>
      <c r="E252" s="1141"/>
      <c r="F252" s="1142"/>
      <c r="G252" s="1141"/>
      <c r="H252" s="1142"/>
      <c r="I252" s="1141"/>
      <c r="J252" s="1141"/>
      <c r="K252" s="1142"/>
      <c r="L252" s="1141"/>
      <c r="M252" s="1141"/>
      <c r="N252" s="1141"/>
      <c r="O252" s="1142"/>
      <c r="P252" s="1141"/>
      <c r="Q252" s="1141"/>
      <c r="R252" s="1142"/>
      <c r="S252" s="1141"/>
      <c r="T252" s="1141"/>
      <c r="U252" s="1141"/>
      <c r="V252" s="1142"/>
      <c r="W252" s="1141"/>
      <c r="X252" s="1141"/>
      <c r="Y252" s="1142"/>
      <c r="Z252" s="1141"/>
      <c r="AA252" s="1141"/>
      <c r="AB252" s="1141"/>
      <c r="AC252" s="1142"/>
      <c r="AD252" s="1141"/>
      <c r="AE252" s="1141"/>
      <c r="AF252" s="1142"/>
      <c r="AG252" s="1141"/>
      <c r="AH252" s="1141"/>
      <c r="AI252" s="1141"/>
      <c r="AJ252" s="1142"/>
      <c r="AK252" s="1141"/>
      <c r="AL252" s="1141"/>
      <c r="AM252" s="1142"/>
      <c r="AN252" s="544"/>
      <c r="AO252" s="544"/>
    </row>
    <row r="253" spans="1:47" ht="18" customHeight="1">
      <c r="A253" s="1142" t="s">
        <v>356</v>
      </c>
      <c r="B253" s="1141"/>
      <c r="C253" s="1142"/>
      <c r="D253" s="1141"/>
      <c r="E253" s="1141"/>
      <c r="F253" s="1142"/>
      <c r="G253" s="1141"/>
      <c r="H253" s="1142"/>
      <c r="I253" s="1141"/>
      <c r="J253" s="1141"/>
      <c r="K253" s="1142"/>
      <c r="L253" s="1141"/>
      <c r="M253" s="1141"/>
      <c r="N253" s="1141"/>
      <c r="O253" s="1142"/>
      <c r="P253" s="1141"/>
      <c r="Q253" s="1141"/>
      <c r="R253" s="1142"/>
      <c r="S253" s="1141"/>
      <c r="T253" s="1141"/>
      <c r="U253" s="1141"/>
      <c r="V253" s="1142"/>
      <c r="W253" s="1141"/>
      <c r="X253" s="1141" t="s">
        <v>357</v>
      </c>
      <c r="Y253" s="1142"/>
      <c r="Z253" s="1141"/>
      <c r="AA253" s="1141"/>
      <c r="AB253" s="1141"/>
      <c r="AC253" s="1142"/>
      <c r="AD253" s="1141"/>
      <c r="AE253" s="1141"/>
      <c r="AF253" s="1142"/>
      <c r="AG253" s="1141"/>
      <c r="AH253" s="1141"/>
      <c r="AI253" s="1141"/>
      <c r="AJ253" s="1142"/>
      <c r="AK253" s="1141"/>
      <c r="AL253" s="1141"/>
      <c r="AM253" s="1142"/>
      <c r="AN253" s="545"/>
      <c r="AO253" s="545"/>
    </row>
    <row r="254" spans="1:47" ht="15" customHeight="1">
      <c r="A254" s="3534" t="s">
        <v>358</v>
      </c>
      <c r="B254" s="3533"/>
      <c r="C254" s="3533"/>
      <c r="D254" s="3533"/>
      <c r="E254" s="3533"/>
      <c r="F254" s="3533"/>
      <c r="G254" s="3533"/>
      <c r="H254" s="3533"/>
      <c r="I254" s="3533"/>
      <c r="J254" s="3533"/>
      <c r="K254" s="3533"/>
      <c r="L254" s="3533"/>
      <c r="M254" s="3533"/>
      <c r="N254" s="3533"/>
      <c r="O254" s="3533"/>
      <c r="P254" s="3533"/>
      <c r="Q254" s="3533"/>
      <c r="R254" s="3533"/>
      <c r="S254" s="3533"/>
      <c r="T254" s="3533"/>
      <c r="U254" s="3533"/>
      <c r="V254" s="3533"/>
      <c r="W254" s="3533"/>
      <c r="X254" s="3533"/>
      <c r="Y254" s="3533"/>
      <c r="Z254" s="3533"/>
      <c r="AA254" s="3533"/>
      <c r="AB254" s="3533"/>
      <c r="AC254" s="3533"/>
      <c r="AD254" s="3533"/>
      <c r="AE254" s="3533"/>
      <c r="AF254" s="3533"/>
      <c r="AG254" s="3533"/>
      <c r="AH254" s="3533"/>
      <c r="AI254" s="3533"/>
      <c r="AJ254" s="3533"/>
      <c r="AK254" s="3533"/>
      <c r="AL254" s="3533"/>
      <c r="AM254" s="3533"/>
    </row>
    <row r="255" spans="1:47" ht="15" customHeight="1">
      <c r="A255" s="3532" t="s">
        <v>359</v>
      </c>
      <c r="B255" s="3533"/>
      <c r="C255" s="3533"/>
      <c r="D255" s="3533"/>
      <c r="E255" s="3533"/>
      <c r="F255" s="3533"/>
      <c r="G255" s="3533"/>
      <c r="H255" s="3533"/>
      <c r="I255" s="3533"/>
      <c r="J255" s="3533"/>
      <c r="K255" s="3533"/>
      <c r="L255" s="3533"/>
      <c r="M255" s="3533"/>
      <c r="N255" s="3533"/>
      <c r="O255" s="3533"/>
      <c r="P255" s="3533"/>
      <c r="Q255" s="3533"/>
      <c r="R255" s="3533"/>
      <c r="S255" s="3533"/>
      <c r="T255" s="3533"/>
      <c r="U255" s="3533"/>
      <c r="V255" s="3533"/>
      <c r="W255" s="3533"/>
      <c r="X255" s="3533"/>
      <c r="Y255" s="3533"/>
      <c r="Z255" s="3533"/>
      <c r="AA255" s="3533"/>
      <c r="AB255" s="3533"/>
      <c r="AC255" s="3533"/>
      <c r="AD255" s="3533"/>
      <c r="AE255" s="3533"/>
      <c r="AF255" s="3533"/>
      <c r="AG255" s="3533"/>
      <c r="AH255" s="3533"/>
      <c r="AI255" s="3533"/>
      <c r="AJ255" s="3533"/>
      <c r="AK255" s="3533"/>
      <c r="AL255" s="3533"/>
      <c r="AM255" s="3533"/>
    </row>
  </sheetData>
  <mergeCells count="238">
    <mergeCell ref="AB250:AC250"/>
    <mergeCell ref="AL251:AM251"/>
    <mergeCell ref="AP251:AQ251"/>
    <mergeCell ref="AP249:AQ249"/>
    <mergeCell ref="AE250:AF250"/>
    <mergeCell ref="AI250:AJ250"/>
    <mergeCell ref="AL250:AM250"/>
    <mergeCell ref="AP250:AQ250"/>
    <mergeCell ref="X249:Y249"/>
    <mergeCell ref="AB249:AC249"/>
    <mergeCell ref="AE249:AF249"/>
    <mergeCell ref="AI249:AJ249"/>
    <mergeCell ref="AL249:AM249"/>
    <mergeCell ref="AS251:AT251"/>
    <mergeCell ref="Q251:R251"/>
    <mergeCell ref="U251:V251"/>
    <mergeCell ref="X251:Y251"/>
    <mergeCell ref="AB251:AC251"/>
    <mergeCell ref="AE251:AF251"/>
    <mergeCell ref="AI251:AJ251"/>
    <mergeCell ref="A246:A251"/>
    <mergeCell ref="B246:C246"/>
    <mergeCell ref="E246:F246"/>
    <mergeCell ref="G246:H246"/>
    <mergeCell ref="J246:K246"/>
    <mergeCell ref="N246:O246"/>
    <mergeCell ref="Q246:R246"/>
    <mergeCell ref="U246:V246"/>
    <mergeCell ref="AS249:AT249"/>
    <mergeCell ref="AS250:AT250"/>
    <mergeCell ref="AP247:AQ247"/>
    <mergeCell ref="AS247:AT247"/>
    <mergeCell ref="B248:C248"/>
    <mergeCell ref="E248:F248"/>
    <mergeCell ref="G248:H248"/>
    <mergeCell ref="J248:K248"/>
    <mergeCell ref="X250:Y250"/>
    <mergeCell ref="W245:X245"/>
    <mergeCell ref="AB245:AC245"/>
    <mergeCell ref="AD245:AE245"/>
    <mergeCell ref="AI245:AJ245"/>
    <mergeCell ref="AK245:AL245"/>
    <mergeCell ref="AS246:AT246"/>
    <mergeCell ref="X246:Y246"/>
    <mergeCell ref="AB246:AC246"/>
    <mergeCell ref="AE246:AF246"/>
    <mergeCell ref="AI246:AJ246"/>
    <mergeCell ref="AL246:AM246"/>
    <mergeCell ref="AP246:AQ246"/>
    <mergeCell ref="AP245:AQ245"/>
    <mergeCell ref="AR245:AS245"/>
    <mergeCell ref="G247:H247"/>
    <mergeCell ref="J247:K247"/>
    <mergeCell ref="N247:O247"/>
    <mergeCell ref="Q247:R247"/>
    <mergeCell ref="U247:V247"/>
    <mergeCell ref="AP248:AQ248"/>
    <mergeCell ref="AS248:AT248"/>
    <mergeCell ref="Q248:R248"/>
    <mergeCell ref="U248:V248"/>
    <mergeCell ref="X248:Y248"/>
    <mergeCell ref="AB248:AC248"/>
    <mergeCell ref="AE248:AF248"/>
    <mergeCell ref="AI248:AJ248"/>
    <mergeCell ref="AE247:AF247"/>
    <mergeCell ref="AI247:AJ247"/>
    <mergeCell ref="AL247:AM247"/>
    <mergeCell ref="X247:Y247"/>
    <mergeCell ref="AB247:AC247"/>
    <mergeCell ref="N248:O248"/>
    <mergeCell ref="AL248:AM248"/>
    <mergeCell ref="B251:C251"/>
    <mergeCell ref="E251:F251"/>
    <mergeCell ref="G251:H251"/>
    <mergeCell ref="J251:K251"/>
    <mergeCell ref="N251:O251"/>
    <mergeCell ref="B250:C250"/>
    <mergeCell ref="E250:F250"/>
    <mergeCell ref="G250:H250"/>
    <mergeCell ref="J250:K250"/>
    <mergeCell ref="N250:O250"/>
    <mergeCell ref="Q250:R250"/>
    <mergeCell ref="U250:V250"/>
    <mergeCell ref="B249:C249"/>
    <mergeCell ref="E249:F249"/>
    <mergeCell ref="G249:H249"/>
    <mergeCell ref="J249:K249"/>
    <mergeCell ref="N249:O249"/>
    <mergeCell ref="Q249:R249"/>
    <mergeCell ref="U249:V249"/>
    <mergeCell ref="B247:C247"/>
    <mergeCell ref="E247:F247"/>
    <mergeCell ref="AK229:AL229"/>
    <mergeCell ref="AP229:AQ229"/>
    <mergeCell ref="AR229:AS229"/>
    <mergeCell ref="A230:A245"/>
    <mergeCell ref="B245:C245"/>
    <mergeCell ref="D245:E245"/>
    <mergeCell ref="G245:H245"/>
    <mergeCell ref="I245:J245"/>
    <mergeCell ref="N245:O245"/>
    <mergeCell ref="P245:Q245"/>
    <mergeCell ref="P229:Q229"/>
    <mergeCell ref="U229:V229"/>
    <mergeCell ref="W229:X229"/>
    <mergeCell ref="AB229:AC229"/>
    <mergeCell ref="AD229:AE229"/>
    <mergeCell ref="AI229:AJ229"/>
    <mergeCell ref="A214:A229"/>
    <mergeCell ref="B229:C229"/>
    <mergeCell ref="D229:E229"/>
    <mergeCell ref="G229:H229"/>
    <mergeCell ref="I229:J229"/>
    <mergeCell ref="N229:O229"/>
    <mergeCell ref="AB199:AB213"/>
    <mergeCell ref="AI199:AI213"/>
    <mergeCell ref="AP199:AP213"/>
    <mergeCell ref="A184:A198"/>
    <mergeCell ref="B184:B198"/>
    <mergeCell ref="G184:G198"/>
    <mergeCell ref="N184:N198"/>
    <mergeCell ref="U184:U198"/>
    <mergeCell ref="AB184:AB198"/>
    <mergeCell ref="U245:V245"/>
    <mergeCell ref="AI154:AI168"/>
    <mergeCell ref="AP154:AP168"/>
    <mergeCell ref="A169:A183"/>
    <mergeCell ref="B169:B183"/>
    <mergeCell ref="G169:G183"/>
    <mergeCell ref="N169:N183"/>
    <mergeCell ref="U169:U183"/>
    <mergeCell ref="AB169:AB183"/>
    <mergeCell ref="AI169:AI183"/>
    <mergeCell ref="AP169:AP183"/>
    <mergeCell ref="A154:A168"/>
    <mergeCell ref="B154:B168"/>
    <mergeCell ref="G154:G168"/>
    <mergeCell ref="N154:N168"/>
    <mergeCell ref="U154:U168"/>
    <mergeCell ref="AB154:AB168"/>
    <mergeCell ref="AI184:AI198"/>
    <mergeCell ref="AP184:AP198"/>
    <mergeCell ref="A199:A213"/>
    <mergeCell ref="B199:B213"/>
    <mergeCell ref="G199:G213"/>
    <mergeCell ref="N199:N213"/>
    <mergeCell ref="U199:U213"/>
    <mergeCell ref="AI124:AI138"/>
    <mergeCell ref="AP124:AP138"/>
    <mergeCell ref="A139:A153"/>
    <mergeCell ref="B139:B153"/>
    <mergeCell ref="G139:G153"/>
    <mergeCell ref="N139:N153"/>
    <mergeCell ref="U139:U153"/>
    <mergeCell ref="AB139:AB153"/>
    <mergeCell ref="AI139:AI153"/>
    <mergeCell ref="AP139:AP153"/>
    <mergeCell ref="A124:A138"/>
    <mergeCell ref="B124:B138"/>
    <mergeCell ref="G124:G138"/>
    <mergeCell ref="N124:N138"/>
    <mergeCell ref="U124:U138"/>
    <mergeCell ref="AB124:AB138"/>
    <mergeCell ref="AI94:AI108"/>
    <mergeCell ref="AP94:AP108"/>
    <mergeCell ref="A109:A123"/>
    <mergeCell ref="B109:B123"/>
    <mergeCell ref="G109:G123"/>
    <mergeCell ref="N109:N123"/>
    <mergeCell ref="U109:U123"/>
    <mergeCell ref="AB109:AB123"/>
    <mergeCell ref="AI109:AI123"/>
    <mergeCell ref="AP109:AP123"/>
    <mergeCell ref="A94:A108"/>
    <mergeCell ref="B94:B108"/>
    <mergeCell ref="G94:G108"/>
    <mergeCell ref="N94:N108"/>
    <mergeCell ref="U94:U108"/>
    <mergeCell ref="AB94:AB108"/>
    <mergeCell ref="AI64:AI78"/>
    <mergeCell ref="AP64:AP78"/>
    <mergeCell ref="A79:A93"/>
    <mergeCell ref="B79:B93"/>
    <mergeCell ref="G79:G93"/>
    <mergeCell ref="N79:N93"/>
    <mergeCell ref="U79:U93"/>
    <mergeCell ref="AB79:AB93"/>
    <mergeCell ref="AI79:AI93"/>
    <mergeCell ref="AP79:AP93"/>
    <mergeCell ref="A64:A78"/>
    <mergeCell ref="B64:B78"/>
    <mergeCell ref="G64:G78"/>
    <mergeCell ref="N64:N78"/>
    <mergeCell ref="U64:U78"/>
    <mergeCell ref="AB64:AB78"/>
    <mergeCell ref="N4:N18"/>
    <mergeCell ref="U4:U18"/>
    <mergeCell ref="AB4:AB18"/>
    <mergeCell ref="AI34:AI48"/>
    <mergeCell ref="AP34:AP48"/>
    <mergeCell ref="A49:A63"/>
    <mergeCell ref="B49:B63"/>
    <mergeCell ref="G49:G63"/>
    <mergeCell ref="N49:N63"/>
    <mergeCell ref="U49:U63"/>
    <mergeCell ref="AB49:AB63"/>
    <mergeCell ref="AI49:AI63"/>
    <mergeCell ref="AP49:AP63"/>
    <mergeCell ref="A34:A48"/>
    <mergeCell ref="B34:B48"/>
    <mergeCell ref="G34:G48"/>
    <mergeCell ref="N34:N48"/>
    <mergeCell ref="U34:U48"/>
    <mergeCell ref="AB34:AB48"/>
    <mergeCell ref="A254:AM254"/>
    <mergeCell ref="A255:AM255"/>
    <mergeCell ref="A1:AT1"/>
    <mergeCell ref="A2:A3"/>
    <mergeCell ref="B2:C2"/>
    <mergeCell ref="G2:H2"/>
    <mergeCell ref="N2:O2"/>
    <mergeCell ref="U2:V2"/>
    <mergeCell ref="AB2:AC2"/>
    <mergeCell ref="AI2:AJ2"/>
    <mergeCell ref="AP2:AQ2"/>
    <mergeCell ref="AI4:AI18"/>
    <mergeCell ref="AP4:AP18"/>
    <mergeCell ref="A19:A33"/>
    <mergeCell ref="B19:B33"/>
    <mergeCell ref="G19:G33"/>
    <mergeCell ref="N19:N33"/>
    <mergeCell ref="U19:U33"/>
    <mergeCell ref="AB19:AB33"/>
    <mergeCell ref="AI19:AI33"/>
    <mergeCell ref="AP19:AP33"/>
    <mergeCell ref="A4:A18"/>
    <mergeCell ref="B4:B18"/>
    <mergeCell ref="G4:G18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69" orientation="landscape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  <pageSetUpPr fitToPage="1"/>
  </sheetPr>
  <dimension ref="A1:AW255"/>
  <sheetViews>
    <sheetView view="pageBreakPreview" zoomScale="70" zoomScaleNormal="70" zoomScaleSheetLayoutView="70" workbookViewId="0">
      <selection activeCell="V97" sqref="V97:V98"/>
    </sheetView>
  </sheetViews>
  <sheetFormatPr defaultColWidth="12.625" defaultRowHeight="15" customHeight="1"/>
  <cols>
    <col min="1" max="1" width="3.125" customWidth="1"/>
    <col min="2" max="2" width="4.875" hidden="1" customWidth="1"/>
    <col min="3" max="6" width="6.625" hidden="1" customWidth="1"/>
    <col min="7" max="7" width="5.625" customWidth="1"/>
    <col min="8" max="8" width="12.625" customWidth="1"/>
    <col min="9" max="11" width="6.625" customWidth="1"/>
    <col min="12" max="12" width="6.625" hidden="1" customWidth="1"/>
    <col min="13" max="13" width="6.625" style="413" hidden="1" customWidth="1"/>
    <col min="14" max="14" width="5.625" customWidth="1"/>
    <col min="15" max="15" width="12.5" customWidth="1"/>
    <col min="16" max="16" width="9.125" customWidth="1"/>
    <col min="17" max="18" width="6.625" customWidth="1"/>
    <col min="19" max="20" width="6.625" hidden="1" customWidth="1"/>
    <col min="21" max="21" width="5.625" customWidth="1"/>
    <col min="22" max="22" width="15.875" customWidth="1"/>
    <col min="23" max="23" width="7" customWidth="1"/>
    <col min="24" max="25" width="6.625" customWidth="1"/>
    <col min="26" max="26" width="6.375" hidden="1" customWidth="1"/>
    <col min="27" max="27" width="6.625" hidden="1" customWidth="1"/>
    <col min="28" max="28" width="5.625" customWidth="1"/>
    <col min="29" max="29" width="14.375" customWidth="1"/>
    <col min="30" max="32" width="6.625" customWidth="1"/>
    <col min="33" max="34" width="6.625" hidden="1" customWidth="1"/>
    <col min="35" max="35" width="5.625" customWidth="1"/>
    <col min="36" max="36" width="10" customWidth="1"/>
    <col min="37" max="39" width="6.625" customWidth="1"/>
    <col min="40" max="41" width="6.625" hidden="1" customWidth="1"/>
    <col min="42" max="49" width="7.875" customWidth="1"/>
  </cols>
  <sheetData>
    <row r="1" spans="1:49" ht="26.25" customHeight="1" thickBot="1">
      <c r="A1" s="3743" t="s">
        <v>615</v>
      </c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  <c r="N1" s="3744"/>
      <c r="O1" s="3744"/>
      <c r="P1" s="3744"/>
      <c r="Q1" s="3744"/>
      <c r="R1" s="3744"/>
      <c r="S1" s="3744"/>
      <c r="T1" s="3744"/>
      <c r="U1" s="3744"/>
      <c r="V1" s="3744"/>
      <c r="W1" s="3744"/>
      <c r="X1" s="3744"/>
      <c r="Y1" s="3744"/>
      <c r="Z1" s="3744"/>
      <c r="AA1" s="3744"/>
      <c r="AB1" s="3744"/>
      <c r="AC1" s="3744"/>
      <c r="AD1" s="3744"/>
      <c r="AE1" s="3744"/>
      <c r="AF1" s="3744"/>
      <c r="AG1" s="3744"/>
      <c r="AH1" s="3744"/>
      <c r="AI1" s="3744"/>
      <c r="AJ1" s="3744"/>
      <c r="AK1" s="3744"/>
      <c r="AL1" s="3744"/>
      <c r="AM1" s="3744"/>
      <c r="AN1" s="3744"/>
      <c r="AO1" s="3744"/>
      <c r="AP1" s="1"/>
      <c r="AQ1" s="1"/>
      <c r="AR1" s="1"/>
      <c r="AS1" s="1"/>
      <c r="AT1" s="1"/>
      <c r="AU1" s="1"/>
      <c r="AV1" s="1"/>
      <c r="AW1" s="1"/>
    </row>
    <row r="2" spans="1:49" ht="18" customHeight="1">
      <c r="A2" s="3768"/>
      <c r="B2" s="3790">
        <v>44647</v>
      </c>
      <c r="C2" s="3549"/>
      <c r="D2" s="2" t="s">
        <v>0</v>
      </c>
      <c r="E2" s="3"/>
      <c r="F2" s="4" t="s">
        <v>1</v>
      </c>
      <c r="G2" s="3904">
        <v>45838</v>
      </c>
      <c r="H2" s="4181"/>
      <c r="I2" s="739" t="s">
        <v>2</v>
      </c>
      <c r="J2" s="4335">
        <v>621</v>
      </c>
      <c r="K2" s="991" t="s">
        <v>1</v>
      </c>
      <c r="L2" s="741"/>
      <c r="M2" s="757"/>
      <c r="N2" s="3904">
        <f>G2+1</f>
        <v>45839</v>
      </c>
      <c r="O2" s="3866"/>
      <c r="P2" s="742" t="s">
        <v>3</v>
      </c>
      <c r="Q2" s="951">
        <v>709</v>
      </c>
      <c r="R2" s="991" t="s">
        <v>1</v>
      </c>
      <c r="S2" s="741"/>
      <c r="T2" s="741"/>
      <c r="U2" s="3904">
        <f>N2+1</f>
        <v>45840</v>
      </c>
      <c r="V2" s="3866"/>
      <c r="W2" s="742" t="s">
        <v>4</v>
      </c>
      <c r="X2" s="951">
        <v>709</v>
      </c>
      <c r="Y2" s="991" t="s">
        <v>1</v>
      </c>
      <c r="Z2" s="741"/>
      <c r="AA2" s="741"/>
      <c r="AB2" s="3904">
        <f>U2+1</f>
        <v>45841</v>
      </c>
      <c r="AC2" s="3866"/>
      <c r="AD2" s="992" t="s">
        <v>5</v>
      </c>
      <c r="AE2" s="951">
        <v>709</v>
      </c>
      <c r="AF2" s="993" t="s">
        <v>1</v>
      </c>
      <c r="AG2" s="1035"/>
      <c r="AH2" s="741"/>
      <c r="AI2" s="3904">
        <f>AB2+1</f>
        <v>45842</v>
      </c>
      <c r="AJ2" s="3866"/>
      <c r="AK2" s="742" t="s">
        <v>6</v>
      </c>
      <c r="AL2" s="951">
        <v>709</v>
      </c>
      <c r="AM2" s="991" t="s">
        <v>1</v>
      </c>
      <c r="AN2" s="5"/>
      <c r="AO2" s="741"/>
      <c r="AP2" s="1"/>
      <c r="AQ2" s="1"/>
      <c r="AR2" s="1"/>
      <c r="AS2" s="1"/>
      <c r="AT2" s="1"/>
      <c r="AU2" s="1"/>
      <c r="AV2" s="1"/>
      <c r="AW2" s="1"/>
    </row>
    <row r="3" spans="1:49" ht="18" customHeight="1" thickBot="1">
      <c r="A3" s="3769"/>
      <c r="B3" s="6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743" t="s">
        <v>8</v>
      </c>
      <c r="H3" s="744" t="s">
        <v>9</v>
      </c>
      <c r="I3" s="744" t="s">
        <v>10</v>
      </c>
      <c r="J3" s="745" t="s">
        <v>11</v>
      </c>
      <c r="K3" s="746" t="s">
        <v>12</v>
      </c>
      <c r="L3" s="747"/>
      <c r="M3" s="760"/>
      <c r="N3" s="743" t="s">
        <v>8</v>
      </c>
      <c r="O3" s="744" t="s">
        <v>9</v>
      </c>
      <c r="P3" s="744" t="s">
        <v>10</v>
      </c>
      <c r="Q3" s="745" t="s">
        <v>11</v>
      </c>
      <c r="R3" s="746" t="s">
        <v>12</v>
      </c>
      <c r="S3" s="747"/>
      <c r="T3" s="747"/>
      <c r="U3" s="743" t="s">
        <v>8</v>
      </c>
      <c r="V3" s="744" t="s">
        <v>9</v>
      </c>
      <c r="W3" s="744" t="s">
        <v>10</v>
      </c>
      <c r="X3" s="745" t="s">
        <v>11</v>
      </c>
      <c r="Y3" s="746" t="s">
        <v>12</v>
      </c>
      <c r="Z3" s="747"/>
      <c r="AA3" s="747"/>
      <c r="AB3" s="743" t="s">
        <v>8</v>
      </c>
      <c r="AC3" s="744" t="s">
        <v>9</v>
      </c>
      <c r="AD3" s="744" t="s">
        <v>10</v>
      </c>
      <c r="AE3" s="745" t="s">
        <v>11</v>
      </c>
      <c r="AF3" s="746" t="s">
        <v>12</v>
      </c>
      <c r="AG3" s="1036"/>
      <c r="AH3" s="747"/>
      <c r="AI3" s="743" t="s">
        <v>8</v>
      </c>
      <c r="AJ3" s="744" t="s">
        <v>9</v>
      </c>
      <c r="AK3" s="744" t="s">
        <v>10</v>
      </c>
      <c r="AL3" s="745" t="s">
        <v>11</v>
      </c>
      <c r="AM3" s="746" t="s">
        <v>12</v>
      </c>
      <c r="AN3" s="10"/>
      <c r="AO3" s="747"/>
      <c r="AP3" s="1"/>
      <c r="AQ3" s="1"/>
      <c r="AR3" s="1"/>
      <c r="AS3" s="1"/>
      <c r="AT3" s="1"/>
      <c r="AU3" s="1"/>
      <c r="AV3" s="1"/>
      <c r="AW3" s="1"/>
    </row>
    <row r="4" spans="1:49" ht="18" customHeight="1">
      <c r="A4" s="3770" t="s">
        <v>13</v>
      </c>
      <c r="B4" s="3771"/>
      <c r="C4" s="11"/>
      <c r="D4" s="12"/>
      <c r="E4" s="13"/>
      <c r="F4" s="14"/>
      <c r="G4" s="3881" t="s">
        <v>612</v>
      </c>
      <c r="H4" s="3883"/>
      <c r="I4" s="3884"/>
      <c r="J4" s="3884"/>
      <c r="K4" s="3884"/>
      <c r="L4" s="1143"/>
      <c r="M4" s="1855"/>
      <c r="N4" s="4036"/>
      <c r="O4" s="3572"/>
      <c r="P4" s="3573"/>
      <c r="Q4" s="3573"/>
      <c r="R4" s="3573"/>
      <c r="S4" s="1143"/>
      <c r="T4" s="307"/>
      <c r="U4" s="4036"/>
      <c r="V4" s="1143"/>
      <c r="W4" s="1143"/>
      <c r="X4" s="1144"/>
      <c r="Y4" s="1143"/>
      <c r="Z4" s="930"/>
      <c r="AA4" s="307"/>
      <c r="AB4" s="3561"/>
      <c r="AC4" s="959"/>
      <c r="AD4" s="959"/>
      <c r="AE4" s="960"/>
      <c r="AF4" s="959"/>
      <c r="AG4" s="961"/>
      <c r="AH4" s="307"/>
      <c r="AI4" s="4182"/>
      <c r="AJ4" s="3883"/>
      <c r="AK4" s="3884"/>
      <c r="AL4" s="3884"/>
      <c r="AM4" s="3884"/>
      <c r="AN4" s="15"/>
      <c r="AO4" s="307"/>
      <c r="AP4" s="1"/>
      <c r="AQ4" s="1"/>
      <c r="AR4" s="1"/>
      <c r="AS4" s="1"/>
      <c r="AT4" s="1"/>
      <c r="AU4" s="1"/>
      <c r="AV4" s="1"/>
      <c r="AW4" s="1"/>
    </row>
    <row r="5" spans="1:49" ht="18" customHeight="1" thickBot="1">
      <c r="A5" s="3720"/>
      <c r="B5" s="3720"/>
      <c r="C5" s="16"/>
      <c r="D5" s="1"/>
      <c r="E5" s="17"/>
      <c r="F5" s="18"/>
      <c r="G5" s="3882"/>
      <c r="H5" s="3885"/>
      <c r="I5" s="3886"/>
      <c r="J5" s="3886"/>
      <c r="K5" s="3886"/>
      <c r="L5" s="1145"/>
      <c r="M5" s="1856"/>
      <c r="N5" s="4037"/>
      <c r="O5" s="3574"/>
      <c r="P5" s="3575"/>
      <c r="Q5" s="3575"/>
      <c r="R5" s="3575"/>
      <c r="S5" s="1145"/>
      <c r="T5" s="308"/>
      <c r="U5" s="4037"/>
      <c r="V5" s="1145"/>
      <c r="W5" s="1145"/>
      <c r="X5" s="1146"/>
      <c r="Y5" s="1145"/>
      <c r="Z5" s="854"/>
      <c r="AA5" s="308"/>
      <c r="AB5" s="3562"/>
      <c r="AC5" s="962"/>
      <c r="AD5" s="962"/>
      <c r="AE5" s="963"/>
      <c r="AF5" s="962"/>
      <c r="AG5" s="964"/>
      <c r="AH5" s="308"/>
      <c r="AI5" s="3829"/>
      <c r="AJ5" s="3885"/>
      <c r="AK5" s="3886"/>
      <c r="AL5" s="3886"/>
      <c r="AM5" s="3886"/>
      <c r="AN5" s="19"/>
      <c r="AO5" s="308"/>
      <c r="AP5" s="1"/>
      <c r="AQ5" s="1"/>
      <c r="AR5" s="1"/>
      <c r="AS5" s="1"/>
      <c r="AT5" s="1"/>
      <c r="AU5" s="1"/>
      <c r="AV5" s="1"/>
      <c r="AW5" s="1"/>
    </row>
    <row r="6" spans="1:49" ht="18" hidden="1" customHeight="1" thickBot="1">
      <c r="A6" s="3720"/>
      <c r="B6" s="3720"/>
      <c r="C6" s="16"/>
      <c r="D6" s="1"/>
      <c r="E6" s="17"/>
      <c r="F6" s="18"/>
      <c r="G6" s="3882"/>
      <c r="H6" s="308"/>
      <c r="I6" s="308"/>
      <c r="J6" s="2615"/>
      <c r="K6" s="308"/>
      <c r="L6" s="1145"/>
      <c r="M6" s="1856"/>
      <c r="N6" s="4037"/>
      <c r="O6" s="1145"/>
      <c r="P6" s="1145"/>
      <c r="Q6" s="1146"/>
      <c r="R6" s="1145"/>
      <c r="S6" s="1145"/>
      <c r="T6" s="308"/>
      <c r="U6" s="4037"/>
      <c r="V6" s="1145"/>
      <c r="W6" s="1145"/>
      <c r="X6" s="1146"/>
      <c r="Y6" s="1145"/>
      <c r="Z6" s="854"/>
      <c r="AA6" s="308"/>
      <c r="AB6" s="3562"/>
      <c r="AC6" s="962"/>
      <c r="AD6" s="962"/>
      <c r="AE6" s="963"/>
      <c r="AF6" s="962"/>
      <c r="AG6" s="964"/>
      <c r="AH6" s="308"/>
      <c r="AI6" s="3829"/>
      <c r="AJ6" s="1025"/>
      <c r="AK6" s="348"/>
      <c r="AL6" s="932"/>
      <c r="AM6" s="300"/>
      <c r="AN6" s="19"/>
      <c r="AO6" s="308"/>
      <c r="AP6" s="1"/>
      <c r="AQ6" s="1"/>
      <c r="AR6" s="1"/>
      <c r="AS6" s="1"/>
      <c r="AT6" s="1"/>
      <c r="AU6" s="1"/>
      <c r="AV6" s="1"/>
      <c r="AW6" s="1"/>
    </row>
    <row r="7" spans="1:49" ht="18" hidden="1" customHeight="1" thickBot="1">
      <c r="A7" s="3720"/>
      <c r="B7" s="3720"/>
      <c r="C7" s="16"/>
      <c r="D7" s="1"/>
      <c r="E7" s="17"/>
      <c r="F7" s="18"/>
      <c r="G7" s="3882"/>
      <c r="H7" s="308"/>
      <c r="I7" s="308"/>
      <c r="J7" s="2615"/>
      <c r="K7" s="308"/>
      <c r="L7" s="1145"/>
      <c r="M7" s="1856"/>
      <c r="N7" s="4037"/>
      <c r="O7" s="1145"/>
      <c r="P7" s="1145"/>
      <c r="Q7" s="1146"/>
      <c r="R7" s="1145"/>
      <c r="S7" s="1145"/>
      <c r="T7" s="308"/>
      <c r="U7" s="4037"/>
      <c r="V7" s="1145"/>
      <c r="W7" s="1145"/>
      <c r="X7" s="1146"/>
      <c r="Y7" s="1145"/>
      <c r="Z7" s="854"/>
      <c r="AA7" s="308"/>
      <c r="AB7" s="3562"/>
      <c r="AC7" s="962"/>
      <c r="AD7" s="962"/>
      <c r="AE7" s="963"/>
      <c r="AF7" s="962"/>
      <c r="AG7" s="964"/>
      <c r="AH7" s="308"/>
      <c r="AI7" s="3829"/>
      <c r="AJ7" s="1025"/>
      <c r="AK7" s="348"/>
      <c r="AL7" s="932"/>
      <c r="AM7" s="300"/>
      <c r="AN7" s="19"/>
      <c r="AO7" s="308"/>
      <c r="AP7" s="1"/>
      <c r="AQ7" s="1"/>
      <c r="AR7" s="1"/>
      <c r="AS7" s="1"/>
      <c r="AT7" s="1"/>
      <c r="AU7" s="1"/>
      <c r="AV7" s="1"/>
      <c r="AW7" s="1"/>
    </row>
    <row r="8" spans="1:49" ht="18" hidden="1" customHeight="1" thickBot="1">
      <c r="A8" s="3720"/>
      <c r="B8" s="3720"/>
      <c r="C8" s="16"/>
      <c r="D8" s="1"/>
      <c r="E8" s="17"/>
      <c r="F8" s="18"/>
      <c r="G8" s="3882"/>
      <c r="H8" s="308"/>
      <c r="I8" s="308"/>
      <c r="J8" s="2615"/>
      <c r="K8" s="308"/>
      <c r="L8" s="1145"/>
      <c r="M8" s="1856"/>
      <c r="N8" s="4037"/>
      <c r="O8" s="1145"/>
      <c r="P8" s="1145"/>
      <c r="Q8" s="1146"/>
      <c r="R8" s="1145"/>
      <c r="S8" s="1145"/>
      <c r="T8" s="308"/>
      <c r="U8" s="4037"/>
      <c r="V8" s="1145"/>
      <c r="W8" s="1145"/>
      <c r="X8" s="1146"/>
      <c r="Y8" s="1145"/>
      <c r="Z8" s="854"/>
      <c r="AA8" s="308"/>
      <c r="AB8" s="3562"/>
      <c r="AC8" s="962"/>
      <c r="AD8" s="962"/>
      <c r="AE8" s="963"/>
      <c r="AF8" s="962"/>
      <c r="AG8" s="964"/>
      <c r="AH8" s="308"/>
      <c r="AI8" s="3829"/>
      <c r="AJ8" s="1025"/>
      <c r="AK8" s="348"/>
      <c r="AL8" s="932"/>
      <c r="AM8" s="300"/>
      <c r="AN8" s="19"/>
      <c r="AO8" s="308"/>
      <c r="AP8" s="1"/>
      <c r="AQ8" s="1"/>
      <c r="AR8" s="1"/>
      <c r="AS8" s="1"/>
      <c r="AT8" s="1"/>
      <c r="AU8" s="1"/>
      <c r="AV8" s="1"/>
      <c r="AW8" s="1"/>
    </row>
    <row r="9" spans="1:49" ht="18" hidden="1" customHeight="1" thickBot="1">
      <c r="A9" s="3720"/>
      <c r="B9" s="3720"/>
      <c r="C9" s="16"/>
      <c r="D9" s="1"/>
      <c r="E9" s="17"/>
      <c r="F9" s="18"/>
      <c r="G9" s="3882"/>
      <c r="H9" s="308"/>
      <c r="I9" s="308"/>
      <c r="J9" s="2615"/>
      <c r="K9" s="308"/>
      <c r="L9" s="1145"/>
      <c r="M9" s="1856"/>
      <c r="N9" s="4037"/>
      <c r="O9" s="1145"/>
      <c r="P9" s="1145"/>
      <c r="Q9" s="1146"/>
      <c r="R9" s="1145"/>
      <c r="S9" s="1145"/>
      <c r="T9" s="308"/>
      <c r="U9" s="4037"/>
      <c r="V9" s="1145"/>
      <c r="W9" s="1145"/>
      <c r="X9" s="1146"/>
      <c r="Y9" s="1145"/>
      <c r="Z9" s="854"/>
      <c r="AA9" s="308"/>
      <c r="AB9" s="3562"/>
      <c r="AC9" s="962"/>
      <c r="AD9" s="962"/>
      <c r="AE9" s="963"/>
      <c r="AF9" s="962"/>
      <c r="AG9" s="964"/>
      <c r="AH9" s="308"/>
      <c r="AI9" s="3829"/>
      <c r="AJ9" s="1025"/>
      <c r="AK9" s="348"/>
      <c r="AL9" s="932"/>
      <c r="AM9" s="300"/>
      <c r="AN9" s="19"/>
      <c r="AO9" s="308"/>
      <c r="AP9" s="1"/>
      <c r="AQ9" s="1"/>
      <c r="AR9" s="1"/>
      <c r="AS9" s="1"/>
      <c r="AT9" s="1"/>
      <c r="AU9" s="1"/>
      <c r="AV9" s="1"/>
      <c r="AW9" s="1"/>
    </row>
    <row r="10" spans="1:49" ht="18" hidden="1" customHeight="1" thickBot="1">
      <c r="A10" s="3720"/>
      <c r="B10" s="3720"/>
      <c r="C10" s="16"/>
      <c r="D10" s="1"/>
      <c r="E10" s="17"/>
      <c r="F10" s="18"/>
      <c r="G10" s="3882"/>
      <c r="H10" s="308"/>
      <c r="I10" s="308"/>
      <c r="J10" s="2615"/>
      <c r="K10" s="308"/>
      <c r="L10" s="1145"/>
      <c r="M10" s="1856"/>
      <c r="N10" s="4037"/>
      <c r="O10" s="1145"/>
      <c r="P10" s="1145"/>
      <c r="Q10" s="1146"/>
      <c r="R10" s="1145"/>
      <c r="S10" s="1145"/>
      <c r="T10" s="308"/>
      <c r="U10" s="4037"/>
      <c r="V10" s="1145"/>
      <c r="W10" s="1145"/>
      <c r="X10" s="1146"/>
      <c r="Y10" s="1145"/>
      <c r="Z10" s="854"/>
      <c r="AA10" s="308"/>
      <c r="AB10" s="3562"/>
      <c r="AC10" s="962"/>
      <c r="AD10" s="962"/>
      <c r="AE10" s="963"/>
      <c r="AF10" s="962"/>
      <c r="AG10" s="964"/>
      <c r="AH10" s="308"/>
      <c r="AI10" s="3829"/>
      <c r="AJ10" s="1025"/>
      <c r="AK10" s="348"/>
      <c r="AL10" s="932"/>
      <c r="AM10" s="300"/>
      <c r="AN10" s="19"/>
      <c r="AO10" s="308"/>
      <c r="AP10" s="1"/>
      <c r="AQ10" s="1"/>
      <c r="AR10" s="1"/>
      <c r="AS10" s="1"/>
      <c r="AT10" s="1"/>
      <c r="AU10" s="1"/>
      <c r="AV10" s="1"/>
      <c r="AW10" s="1"/>
    </row>
    <row r="11" spans="1:49" ht="18" hidden="1" customHeight="1" thickBot="1">
      <c r="A11" s="3720"/>
      <c r="B11" s="3720"/>
      <c r="C11" s="16"/>
      <c r="D11" s="1"/>
      <c r="E11" s="17"/>
      <c r="F11" s="18"/>
      <c r="G11" s="3882"/>
      <c r="H11" s="308"/>
      <c r="I11" s="308"/>
      <c r="J11" s="2615"/>
      <c r="K11" s="308"/>
      <c r="L11" s="1145"/>
      <c r="M11" s="1856"/>
      <c r="N11" s="4037"/>
      <c r="O11" s="1145"/>
      <c r="P11" s="1145"/>
      <c r="Q11" s="1146"/>
      <c r="R11" s="1145"/>
      <c r="S11" s="1145"/>
      <c r="T11" s="308"/>
      <c r="U11" s="4037"/>
      <c r="V11" s="1145"/>
      <c r="W11" s="1145"/>
      <c r="X11" s="1146"/>
      <c r="Y11" s="1145"/>
      <c r="Z11" s="854"/>
      <c r="AA11" s="308"/>
      <c r="AB11" s="3562"/>
      <c r="AC11" s="962"/>
      <c r="AD11" s="962"/>
      <c r="AE11" s="963"/>
      <c r="AF11" s="962"/>
      <c r="AG11" s="964"/>
      <c r="AH11" s="308"/>
      <c r="AI11" s="3829"/>
      <c r="AJ11" s="1025"/>
      <c r="AK11" s="348"/>
      <c r="AL11" s="932"/>
      <c r="AM11" s="300"/>
      <c r="AN11" s="19"/>
      <c r="AO11" s="308"/>
      <c r="AP11" s="1"/>
      <c r="AQ11" s="1"/>
      <c r="AR11" s="1"/>
      <c r="AS11" s="1"/>
      <c r="AT11" s="1"/>
      <c r="AU11" s="1"/>
      <c r="AV11" s="1"/>
      <c r="AW11" s="1"/>
    </row>
    <row r="12" spans="1:49" ht="18" hidden="1" customHeight="1" thickBot="1">
      <c r="A12" s="3720"/>
      <c r="B12" s="3720"/>
      <c r="C12" s="16"/>
      <c r="D12" s="1"/>
      <c r="E12" s="17"/>
      <c r="F12" s="18"/>
      <c r="G12" s="3882"/>
      <c r="H12" s="308"/>
      <c r="I12" s="308"/>
      <c r="J12" s="2615"/>
      <c r="K12" s="308"/>
      <c r="L12" s="1145"/>
      <c r="M12" s="1856"/>
      <c r="N12" s="4037"/>
      <c r="O12" s="1145"/>
      <c r="P12" s="1145"/>
      <c r="Q12" s="1146"/>
      <c r="R12" s="1145"/>
      <c r="S12" s="1145"/>
      <c r="T12" s="308"/>
      <c r="U12" s="4037"/>
      <c r="V12" s="1145"/>
      <c r="W12" s="1145"/>
      <c r="X12" s="1146"/>
      <c r="Y12" s="1145"/>
      <c r="Z12" s="854"/>
      <c r="AA12" s="308"/>
      <c r="AB12" s="3562"/>
      <c r="AC12" s="962"/>
      <c r="AD12" s="962"/>
      <c r="AE12" s="963"/>
      <c r="AF12" s="962"/>
      <c r="AG12" s="964"/>
      <c r="AH12" s="308"/>
      <c r="AI12" s="3829"/>
      <c r="AJ12" s="1025"/>
      <c r="AK12" s="348"/>
      <c r="AL12" s="932"/>
      <c r="AM12" s="300"/>
      <c r="AN12" s="19"/>
      <c r="AO12" s="308"/>
      <c r="AP12" s="1"/>
      <c r="AQ12" s="1"/>
      <c r="AR12" s="1"/>
      <c r="AS12" s="1"/>
      <c r="AT12" s="1"/>
      <c r="AU12" s="1"/>
      <c r="AV12" s="1"/>
      <c r="AW12" s="1"/>
    </row>
    <row r="13" spans="1:49" ht="18" hidden="1" customHeight="1" thickBot="1">
      <c r="A13" s="3720"/>
      <c r="B13" s="3720"/>
      <c r="C13" s="16"/>
      <c r="D13" s="1"/>
      <c r="E13" s="17"/>
      <c r="F13" s="18"/>
      <c r="G13" s="3882"/>
      <c r="H13" s="308"/>
      <c r="I13" s="308"/>
      <c r="J13" s="2615"/>
      <c r="K13" s="308"/>
      <c r="L13" s="1145"/>
      <c r="M13" s="1856"/>
      <c r="N13" s="4037"/>
      <c r="O13" s="1145"/>
      <c r="P13" s="1145"/>
      <c r="Q13" s="1146"/>
      <c r="R13" s="1145"/>
      <c r="S13" s="1145"/>
      <c r="T13" s="308"/>
      <c r="U13" s="4037"/>
      <c r="V13" s="1145"/>
      <c r="W13" s="1145"/>
      <c r="X13" s="1146"/>
      <c r="Y13" s="1145"/>
      <c r="Z13" s="854"/>
      <c r="AA13" s="308"/>
      <c r="AB13" s="3562"/>
      <c r="AC13" s="962"/>
      <c r="AD13" s="962"/>
      <c r="AE13" s="963"/>
      <c r="AF13" s="962"/>
      <c r="AG13" s="964"/>
      <c r="AH13" s="308"/>
      <c r="AI13" s="3829"/>
      <c r="AJ13" s="1025"/>
      <c r="AK13" s="348"/>
      <c r="AL13" s="932"/>
      <c r="AM13" s="300"/>
      <c r="AN13" s="19"/>
      <c r="AO13" s="308"/>
      <c r="AP13" s="1"/>
      <c r="AQ13" s="1"/>
      <c r="AR13" s="1"/>
      <c r="AS13" s="1"/>
      <c r="AT13" s="1"/>
      <c r="AU13" s="1"/>
      <c r="AV13" s="1"/>
      <c r="AW13" s="1"/>
    </row>
    <row r="14" spans="1:49" ht="18" hidden="1" customHeight="1" thickBot="1">
      <c r="A14" s="3720"/>
      <c r="B14" s="3720"/>
      <c r="C14" s="16"/>
      <c r="D14" s="1"/>
      <c r="E14" s="17"/>
      <c r="F14" s="18"/>
      <c r="G14" s="3882"/>
      <c r="H14" s="308"/>
      <c r="I14" s="308"/>
      <c r="J14" s="2615"/>
      <c r="K14" s="308"/>
      <c r="L14" s="1145"/>
      <c r="M14" s="1856"/>
      <c r="N14" s="4037"/>
      <c r="O14" s="1145"/>
      <c r="P14" s="1145"/>
      <c r="Q14" s="1146"/>
      <c r="R14" s="1145"/>
      <c r="S14" s="1145"/>
      <c r="T14" s="308"/>
      <c r="U14" s="4037"/>
      <c r="V14" s="1145"/>
      <c r="W14" s="1145"/>
      <c r="X14" s="1146"/>
      <c r="Y14" s="1145"/>
      <c r="Z14" s="854"/>
      <c r="AA14" s="308"/>
      <c r="AB14" s="3562"/>
      <c r="AC14" s="962"/>
      <c r="AD14" s="962"/>
      <c r="AE14" s="963"/>
      <c r="AF14" s="962"/>
      <c r="AG14" s="964"/>
      <c r="AH14" s="308"/>
      <c r="AI14" s="3829"/>
      <c r="AJ14" s="1025"/>
      <c r="AK14" s="348"/>
      <c r="AL14" s="932"/>
      <c r="AM14" s="300"/>
      <c r="AN14" s="19"/>
      <c r="AO14" s="308"/>
      <c r="AP14" s="1"/>
      <c r="AQ14" s="1"/>
      <c r="AR14" s="1"/>
      <c r="AS14" s="1"/>
      <c r="AT14" s="1"/>
      <c r="AU14" s="1"/>
      <c r="AV14" s="1"/>
      <c r="AW14" s="1"/>
    </row>
    <row r="15" spans="1:49" ht="18" hidden="1" customHeight="1" thickBot="1">
      <c r="A15" s="3720"/>
      <c r="B15" s="3720"/>
      <c r="C15" s="16"/>
      <c r="D15" s="1"/>
      <c r="E15" s="17"/>
      <c r="F15" s="18"/>
      <c r="G15" s="3882"/>
      <c r="H15" s="308"/>
      <c r="I15" s="308"/>
      <c r="J15" s="2615"/>
      <c r="K15" s="308"/>
      <c r="L15" s="1145"/>
      <c r="M15" s="1856"/>
      <c r="N15" s="4037"/>
      <c r="O15" s="1145"/>
      <c r="P15" s="1145"/>
      <c r="Q15" s="1146"/>
      <c r="R15" s="1145"/>
      <c r="S15" s="1145"/>
      <c r="T15" s="308"/>
      <c r="U15" s="4037"/>
      <c r="V15" s="1145"/>
      <c r="W15" s="1145"/>
      <c r="X15" s="1146"/>
      <c r="Y15" s="1145"/>
      <c r="Z15" s="854"/>
      <c r="AA15" s="308"/>
      <c r="AB15" s="3562"/>
      <c r="AC15" s="962"/>
      <c r="AD15" s="962"/>
      <c r="AE15" s="963"/>
      <c r="AF15" s="962"/>
      <c r="AG15" s="964"/>
      <c r="AH15" s="308"/>
      <c r="AI15" s="3829"/>
      <c r="AJ15" s="1025"/>
      <c r="AK15" s="348"/>
      <c r="AL15" s="932"/>
      <c r="AM15" s="300"/>
      <c r="AN15" s="19"/>
      <c r="AO15" s="308"/>
      <c r="AP15" s="1"/>
      <c r="AQ15" s="1"/>
      <c r="AR15" s="1"/>
      <c r="AS15" s="1"/>
      <c r="AT15" s="1"/>
      <c r="AU15" s="1"/>
      <c r="AV15" s="1"/>
      <c r="AW15" s="1"/>
    </row>
    <row r="16" spans="1:49" ht="18" hidden="1" customHeight="1" thickBot="1">
      <c r="A16" s="3720"/>
      <c r="B16" s="3720"/>
      <c r="C16" s="16"/>
      <c r="D16" s="1"/>
      <c r="E16" s="17"/>
      <c r="F16" s="18"/>
      <c r="G16" s="3882"/>
      <c r="H16" s="308"/>
      <c r="I16" s="308"/>
      <c r="J16" s="2615"/>
      <c r="K16" s="308"/>
      <c r="L16" s="1145"/>
      <c r="M16" s="1856"/>
      <c r="N16" s="4037"/>
      <c r="O16" s="1145"/>
      <c r="P16" s="1145"/>
      <c r="Q16" s="1146"/>
      <c r="R16" s="1145"/>
      <c r="S16" s="1145"/>
      <c r="T16" s="308"/>
      <c r="U16" s="4037"/>
      <c r="V16" s="1145"/>
      <c r="W16" s="1145"/>
      <c r="X16" s="1146"/>
      <c r="Y16" s="1145"/>
      <c r="Z16" s="854"/>
      <c r="AA16" s="308"/>
      <c r="AB16" s="3562"/>
      <c r="AC16" s="962"/>
      <c r="AD16" s="962"/>
      <c r="AE16" s="963"/>
      <c r="AF16" s="962"/>
      <c r="AG16" s="964"/>
      <c r="AH16" s="308"/>
      <c r="AI16" s="3829"/>
      <c r="AJ16" s="1025"/>
      <c r="AK16" s="348"/>
      <c r="AL16" s="932"/>
      <c r="AM16" s="300"/>
      <c r="AN16" s="19"/>
      <c r="AO16" s="308"/>
      <c r="AP16" s="1"/>
      <c r="AQ16" s="1"/>
      <c r="AR16" s="1"/>
      <c r="AS16" s="1"/>
      <c r="AT16" s="1"/>
      <c r="AU16" s="1"/>
      <c r="AV16" s="1"/>
      <c r="AW16" s="1"/>
    </row>
    <row r="17" spans="1:49" ht="18" hidden="1" customHeight="1" thickBot="1">
      <c r="A17" s="3720"/>
      <c r="B17" s="3720"/>
      <c r="C17" s="16"/>
      <c r="D17" s="1"/>
      <c r="E17" s="17"/>
      <c r="F17" s="18"/>
      <c r="G17" s="3882"/>
      <c r="H17" s="308"/>
      <c r="I17" s="308"/>
      <c r="J17" s="2615"/>
      <c r="K17" s="308"/>
      <c r="L17" s="1145"/>
      <c r="M17" s="1856"/>
      <c r="N17" s="4037"/>
      <c r="O17" s="1145"/>
      <c r="P17" s="1145"/>
      <c r="Q17" s="1146"/>
      <c r="R17" s="1145"/>
      <c r="S17" s="1145"/>
      <c r="T17" s="308"/>
      <c r="U17" s="4037"/>
      <c r="V17" s="1145"/>
      <c r="W17" s="1145"/>
      <c r="X17" s="1146"/>
      <c r="Y17" s="1145"/>
      <c r="Z17" s="854"/>
      <c r="AA17" s="308"/>
      <c r="AB17" s="3562"/>
      <c r="AC17" s="962"/>
      <c r="AD17" s="962"/>
      <c r="AE17" s="963"/>
      <c r="AF17" s="962"/>
      <c r="AG17" s="964"/>
      <c r="AH17" s="308"/>
      <c r="AI17" s="3829"/>
      <c r="AJ17" s="1025"/>
      <c r="AK17" s="348"/>
      <c r="AL17" s="932"/>
      <c r="AM17" s="300"/>
      <c r="AN17" s="19"/>
      <c r="AO17" s="308"/>
      <c r="AP17" s="1"/>
      <c r="AQ17" s="1"/>
      <c r="AR17" s="1"/>
      <c r="AS17" s="1"/>
      <c r="AT17" s="1"/>
      <c r="AU17" s="1"/>
      <c r="AV17" s="1"/>
      <c r="AW17" s="1"/>
    </row>
    <row r="18" spans="1:49" ht="18" hidden="1" customHeight="1" thickBot="1">
      <c r="A18" s="3720"/>
      <c r="B18" s="3721"/>
      <c r="C18" s="20"/>
      <c r="D18" s="21"/>
      <c r="E18" s="22"/>
      <c r="F18" s="23"/>
      <c r="G18" s="4186"/>
      <c r="H18" s="309"/>
      <c r="I18" s="309"/>
      <c r="J18" s="2608"/>
      <c r="K18" s="309"/>
      <c r="L18" s="1147"/>
      <c r="M18" s="1860"/>
      <c r="N18" s="4038"/>
      <c r="O18" s="1147"/>
      <c r="P18" s="1147"/>
      <c r="Q18" s="1148"/>
      <c r="R18" s="1147"/>
      <c r="S18" s="1147"/>
      <c r="T18" s="309"/>
      <c r="U18" s="4038"/>
      <c r="V18" s="1147"/>
      <c r="W18" s="1147"/>
      <c r="X18" s="1148"/>
      <c r="Y18" s="1147"/>
      <c r="Z18" s="936"/>
      <c r="AA18" s="309"/>
      <c r="AB18" s="3562"/>
      <c r="AC18" s="965"/>
      <c r="AD18" s="965"/>
      <c r="AE18" s="966"/>
      <c r="AF18" s="965"/>
      <c r="AG18" s="967"/>
      <c r="AH18" s="309"/>
      <c r="AI18" s="3830"/>
      <c r="AJ18" s="1026"/>
      <c r="AK18" s="934"/>
      <c r="AL18" s="935"/>
      <c r="AM18" s="303"/>
      <c r="AN18" s="24"/>
      <c r="AO18" s="309"/>
      <c r="AP18" s="1"/>
      <c r="AQ18" s="1"/>
      <c r="AR18" s="1"/>
      <c r="AS18" s="1"/>
      <c r="AT18" s="1"/>
      <c r="AU18" s="1"/>
      <c r="AV18" s="1"/>
      <c r="AW18" s="1"/>
    </row>
    <row r="19" spans="1:49" ht="18" hidden="1" customHeight="1" thickBot="1">
      <c r="A19" s="3747" t="s">
        <v>15</v>
      </c>
      <c r="B19" s="3719"/>
      <c r="C19" s="25"/>
      <c r="D19" s="26"/>
      <c r="E19" s="27"/>
      <c r="F19" s="28"/>
      <c r="G19" s="4183"/>
      <c r="H19" s="2610"/>
      <c r="I19" s="2610"/>
      <c r="J19" s="2618"/>
      <c r="K19" s="310"/>
      <c r="L19" s="1151"/>
      <c r="M19" s="1415"/>
      <c r="N19" s="4054"/>
      <c r="O19" s="1152"/>
      <c r="P19" s="1149"/>
      <c r="Q19" s="1153"/>
      <c r="R19" s="1154"/>
      <c r="S19" s="1151"/>
      <c r="T19" s="310"/>
      <c r="U19" s="4054"/>
      <c r="V19" s="1152"/>
      <c r="W19" s="1149"/>
      <c r="X19" s="1150"/>
      <c r="Y19" s="1155"/>
      <c r="Z19" s="298"/>
      <c r="AA19" s="310"/>
      <c r="AB19" s="4185"/>
      <c r="AC19" s="982"/>
      <c r="AD19" s="983"/>
      <c r="AE19" s="984"/>
      <c r="AF19" s="985"/>
      <c r="AG19" s="985"/>
      <c r="AH19" s="310"/>
      <c r="AI19" s="4185"/>
      <c r="AJ19" s="982"/>
      <c r="AK19" s="938"/>
      <c r="AL19" s="939"/>
      <c r="AM19" s="298"/>
      <c r="AN19" s="29"/>
      <c r="AO19" s="310"/>
      <c r="AP19" s="1"/>
      <c r="AQ19" s="1"/>
      <c r="AR19" s="1"/>
      <c r="AS19" s="1"/>
      <c r="AT19" s="1"/>
      <c r="AU19" s="1"/>
      <c r="AV19" s="1"/>
      <c r="AW19" s="1"/>
    </row>
    <row r="20" spans="1:49" ht="18" hidden="1" customHeight="1" thickBot="1">
      <c r="A20" s="3720"/>
      <c r="B20" s="3720"/>
      <c r="C20" s="30"/>
      <c r="D20" s="31"/>
      <c r="E20" s="32"/>
      <c r="F20" s="33"/>
      <c r="G20" s="3882"/>
      <c r="H20" s="2612"/>
      <c r="I20" s="2613"/>
      <c r="J20" s="2605"/>
      <c r="K20" s="311"/>
      <c r="L20" s="1159"/>
      <c r="M20" s="1428"/>
      <c r="N20" s="4037"/>
      <c r="O20" s="1156"/>
      <c r="P20" s="1157"/>
      <c r="Q20" s="1160"/>
      <c r="R20" s="1161"/>
      <c r="S20" s="1159"/>
      <c r="T20" s="311"/>
      <c r="U20" s="4037"/>
      <c r="V20" s="1156"/>
      <c r="W20" s="1157"/>
      <c r="X20" s="1158"/>
      <c r="Y20" s="1162"/>
      <c r="Z20" s="300"/>
      <c r="AA20" s="311"/>
      <c r="AB20" s="3829"/>
      <c r="AC20" s="986"/>
      <c r="AD20" s="949"/>
      <c r="AE20" s="987"/>
      <c r="AF20" s="988"/>
      <c r="AG20" s="988"/>
      <c r="AH20" s="311"/>
      <c r="AI20" s="3829"/>
      <c r="AJ20" s="986"/>
      <c r="AK20" s="943"/>
      <c r="AL20" s="944"/>
      <c r="AM20" s="300"/>
      <c r="AN20" s="34"/>
      <c r="AO20" s="311"/>
      <c r="AP20" s="1"/>
      <c r="AQ20" s="1"/>
      <c r="AR20" s="1"/>
      <c r="AS20" s="1"/>
      <c r="AT20" s="1"/>
      <c r="AU20" s="1"/>
      <c r="AV20" s="1"/>
      <c r="AW20" s="1"/>
    </row>
    <row r="21" spans="1:49" ht="18" hidden="1" customHeight="1" thickBot="1">
      <c r="A21" s="3720"/>
      <c r="B21" s="3720"/>
      <c r="C21" s="30"/>
      <c r="D21" s="31"/>
      <c r="E21" s="32"/>
      <c r="F21" s="33"/>
      <c r="G21" s="3882"/>
      <c r="H21" s="2612"/>
      <c r="I21" s="2613"/>
      <c r="J21" s="2605"/>
      <c r="K21" s="311"/>
      <c r="L21" s="1159"/>
      <c r="M21" s="1428"/>
      <c r="N21" s="4037"/>
      <c r="O21" s="1156"/>
      <c r="P21" s="1157"/>
      <c r="Q21" s="1160"/>
      <c r="R21" s="1161"/>
      <c r="S21" s="1159"/>
      <c r="T21" s="311"/>
      <c r="U21" s="4037"/>
      <c r="V21" s="1156"/>
      <c r="W21" s="1157"/>
      <c r="X21" s="1158"/>
      <c r="Y21" s="1162"/>
      <c r="Z21" s="300"/>
      <c r="AA21" s="311"/>
      <c r="AB21" s="3829"/>
      <c r="AC21" s="986"/>
      <c r="AD21" s="949"/>
      <c r="AE21" s="987"/>
      <c r="AF21" s="988"/>
      <c r="AG21" s="988"/>
      <c r="AH21" s="311"/>
      <c r="AI21" s="3829"/>
      <c r="AJ21" s="986"/>
      <c r="AK21" s="943"/>
      <c r="AL21" s="944"/>
      <c r="AM21" s="300"/>
      <c r="AN21" s="34"/>
      <c r="AO21" s="311"/>
      <c r="AP21" s="1"/>
      <c r="AQ21" s="1"/>
      <c r="AR21" s="1"/>
      <c r="AS21" s="1"/>
      <c r="AT21" s="1"/>
      <c r="AU21" s="1"/>
      <c r="AV21" s="1"/>
      <c r="AW21" s="1"/>
    </row>
    <row r="22" spans="1:49" ht="18" hidden="1" customHeight="1" thickBot="1">
      <c r="A22" s="3720"/>
      <c r="B22" s="3720"/>
      <c r="C22" s="30"/>
      <c r="D22" s="31"/>
      <c r="E22" s="32"/>
      <c r="F22" s="33"/>
      <c r="G22" s="3882"/>
      <c r="H22" s="2612"/>
      <c r="I22" s="2613"/>
      <c r="J22" s="2605"/>
      <c r="K22" s="311"/>
      <c r="L22" s="1159"/>
      <c r="M22" s="1428"/>
      <c r="N22" s="4037"/>
      <c r="O22" s="1156"/>
      <c r="P22" s="1157"/>
      <c r="Q22" s="1160"/>
      <c r="R22" s="1161"/>
      <c r="S22" s="1159"/>
      <c r="T22" s="311"/>
      <c r="U22" s="4037"/>
      <c r="V22" s="1156"/>
      <c r="W22" s="1157"/>
      <c r="X22" s="1158"/>
      <c r="Y22" s="1162"/>
      <c r="Z22" s="300"/>
      <c r="AA22" s="311"/>
      <c r="AB22" s="3829"/>
      <c r="AC22" s="986"/>
      <c r="AD22" s="949"/>
      <c r="AE22" s="987"/>
      <c r="AF22" s="988"/>
      <c r="AG22" s="988"/>
      <c r="AH22" s="311"/>
      <c r="AI22" s="3829"/>
      <c r="AJ22" s="986"/>
      <c r="AK22" s="943"/>
      <c r="AL22" s="944"/>
      <c r="AM22" s="300"/>
      <c r="AN22" s="34"/>
      <c r="AO22" s="311"/>
      <c r="AP22" s="1"/>
      <c r="AQ22" s="1"/>
      <c r="AR22" s="1"/>
      <c r="AS22" s="1"/>
      <c r="AT22" s="1"/>
      <c r="AU22" s="1"/>
      <c r="AV22" s="1"/>
      <c r="AW22" s="1"/>
    </row>
    <row r="23" spans="1:49" ht="18" hidden="1" customHeight="1" thickBot="1">
      <c r="A23" s="3720"/>
      <c r="B23" s="3720"/>
      <c r="C23" s="30"/>
      <c r="D23" s="31"/>
      <c r="E23" s="32"/>
      <c r="F23" s="33"/>
      <c r="G23" s="3882"/>
      <c r="H23" s="2612"/>
      <c r="I23" s="2613"/>
      <c r="J23" s="2605"/>
      <c r="K23" s="311"/>
      <c r="L23" s="1159"/>
      <c r="M23" s="1428"/>
      <c r="N23" s="4037"/>
      <c r="O23" s="1156"/>
      <c r="P23" s="1157"/>
      <c r="Q23" s="1160"/>
      <c r="R23" s="1161"/>
      <c r="S23" s="1159"/>
      <c r="T23" s="311"/>
      <c r="U23" s="4037"/>
      <c r="V23" s="1156"/>
      <c r="W23" s="1157"/>
      <c r="X23" s="1158"/>
      <c r="Y23" s="1162"/>
      <c r="Z23" s="300"/>
      <c r="AA23" s="311"/>
      <c r="AB23" s="3829"/>
      <c r="AC23" s="986"/>
      <c r="AD23" s="949"/>
      <c r="AE23" s="987"/>
      <c r="AF23" s="988"/>
      <c r="AG23" s="988"/>
      <c r="AH23" s="311"/>
      <c r="AI23" s="3829"/>
      <c r="AJ23" s="986"/>
      <c r="AK23" s="943"/>
      <c r="AL23" s="944"/>
      <c r="AM23" s="300"/>
      <c r="AN23" s="34"/>
      <c r="AO23" s="311"/>
      <c r="AP23" s="1"/>
      <c r="AQ23" s="1"/>
      <c r="AR23" s="1"/>
      <c r="AS23" s="1"/>
      <c r="AT23" s="1"/>
      <c r="AU23" s="1"/>
      <c r="AV23" s="1"/>
      <c r="AW23" s="1"/>
    </row>
    <row r="24" spans="1:49" ht="18" hidden="1" customHeight="1" thickBot="1">
      <c r="A24" s="3720"/>
      <c r="B24" s="3720"/>
      <c r="C24" s="30"/>
      <c r="D24" s="31"/>
      <c r="E24" s="32"/>
      <c r="F24" s="33"/>
      <c r="G24" s="3882"/>
      <c r="H24" s="2612"/>
      <c r="I24" s="2613"/>
      <c r="J24" s="2605"/>
      <c r="K24" s="311"/>
      <c r="L24" s="1159"/>
      <c r="M24" s="1428"/>
      <c r="N24" s="4037"/>
      <c r="O24" s="1156"/>
      <c r="P24" s="1157"/>
      <c r="Q24" s="1160"/>
      <c r="R24" s="1161"/>
      <c r="S24" s="1159"/>
      <c r="T24" s="311"/>
      <c r="U24" s="4037"/>
      <c r="V24" s="1156"/>
      <c r="W24" s="1157"/>
      <c r="X24" s="1158"/>
      <c r="Y24" s="1162"/>
      <c r="Z24" s="300"/>
      <c r="AA24" s="311"/>
      <c r="AB24" s="3829"/>
      <c r="AC24" s="986"/>
      <c r="AD24" s="949"/>
      <c r="AE24" s="987"/>
      <c r="AF24" s="988"/>
      <c r="AG24" s="988"/>
      <c r="AH24" s="311"/>
      <c r="AI24" s="3829"/>
      <c r="AJ24" s="986"/>
      <c r="AK24" s="943"/>
      <c r="AL24" s="944"/>
      <c r="AM24" s="300"/>
      <c r="AN24" s="34"/>
      <c r="AO24" s="311"/>
      <c r="AP24" s="1"/>
      <c r="AQ24" s="1"/>
      <c r="AR24" s="1"/>
      <c r="AS24" s="1"/>
      <c r="AT24" s="1"/>
      <c r="AU24" s="1"/>
      <c r="AV24" s="1"/>
      <c r="AW24" s="1"/>
    </row>
    <row r="25" spans="1:49" ht="18" hidden="1" customHeight="1" thickBot="1">
      <c r="A25" s="3720"/>
      <c r="B25" s="3720"/>
      <c r="C25" s="30"/>
      <c r="D25" s="31"/>
      <c r="E25" s="32"/>
      <c r="F25" s="33"/>
      <c r="G25" s="3882"/>
      <c r="H25" s="2612"/>
      <c r="I25" s="2613"/>
      <c r="J25" s="2605"/>
      <c r="K25" s="311"/>
      <c r="L25" s="1159"/>
      <c r="M25" s="1428"/>
      <c r="N25" s="4037"/>
      <c r="O25" s="1156"/>
      <c r="P25" s="1157"/>
      <c r="Q25" s="1160"/>
      <c r="R25" s="1161"/>
      <c r="S25" s="1159"/>
      <c r="T25" s="311"/>
      <c r="U25" s="4037"/>
      <c r="V25" s="1156"/>
      <c r="W25" s="1157"/>
      <c r="X25" s="1158"/>
      <c r="Y25" s="1162"/>
      <c r="Z25" s="300"/>
      <c r="AA25" s="311"/>
      <c r="AB25" s="3829"/>
      <c r="AC25" s="986"/>
      <c r="AD25" s="949"/>
      <c r="AE25" s="987"/>
      <c r="AF25" s="988"/>
      <c r="AG25" s="988"/>
      <c r="AH25" s="311"/>
      <c r="AI25" s="3829"/>
      <c r="AJ25" s="986"/>
      <c r="AK25" s="943"/>
      <c r="AL25" s="944"/>
      <c r="AM25" s="300"/>
      <c r="AN25" s="34"/>
      <c r="AO25" s="311"/>
      <c r="AP25" s="1"/>
      <c r="AQ25" s="1"/>
      <c r="AR25" s="1"/>
      <c r="AS25" s="1"/>
      <c r="AT25" s="1"/>
      <c r="AU25" s="1"/>
      <c r="AV25" s="1"/>
      <c r="AW25" s="1"/>
    </row>
    <row r="26" spans="1:49" ht="18" hidden="1" customHeight="1" thickBot="1">
      <c r="A26" s="3720"/>
      <c r="B26" s="3720"/>
      <c r="C26" s="30"/>
      <c r="D26" s="31"/>
      <c r="E26" s="32"/>
      <c r="F26" s="33"/>
      <c r="G26" s="3882"/>
      <c r="H26" s="2613"/>
      <c r="I26" s="2613"/>
      <c r="J26" s="2605"/>
      <c r="K26" s="311"/>
      <c r="L26" s="1159"/>
      <c r="M26" s="1428"/>
      <c r="N26" s="4037"/>
      <c r="O26" s="1156"/>
      <c r="P26" s="1157"/>
      <c r="Q26" s="1160"/>
      <c r="R26" s="1161"/>
      <c r="S26" s="1159"/>
      <c r="T26" s="311"/>
      <c r="U26" s="4037"/>
      <c r="V26" s="1156"/>
      <c r="W26" s="1157"/>
      <c r="X26" s="1158"/>
      <c r="Y26" s="1162"/>
      <c r="Z26" s="300"/>
      <c r="AA26" s="311"/>
      <c r="AB26" s="3829"/>
      <c r="AC26" s="986"/>
      <c r="AD26" s="949"/>
      <c r="AE26" s="987"/>
      <c r="AF26" s="988"/>
      <c r="AG26" s="988"/>
      <c r="AH26" s="311"/>
      <c r="AI26" s="3829"/>
      <c r="AJ26" s="986"/>
      <c r="AK26" s="943"/>
      <c r="AL26" s="944"/>
      <c r="AM26" s="300"/>
      <c r="AN26" s="34"/>
      <c r="AO26" s="311"/>
      <c r="AP26" s="1"/>
      <c r="AQ26" s="1"/>
      <c r="AR26" s="1"/>
      <c r="AS26" s="1"/>
      <c r="AT26" s="1"/>
      <c r="AU26" s="1"/>
      <c r="AV26" s="1"/>
      <c r="AW26" s="1"/>
    </row>
    <row r="27" spans="1:49" ht="18" hidden="1" customHeight="1" thickBot="1">
      <c r="A27" s="3720"/>
      <c r="B27" s="3720"/>
      <c r="C27" s="30"/>
      <c r="D27" s="31"/>
      <c r="E27" s="32"/>
      <c r="F27" s="33"/>
      <c r="G27" s="3882"/>
      <c r="H27" s="2613"/>
      <c r="I27" s="2613"/>
      <c r="J27" s="2605"/>
      <c r="K27" s="311"/>
      <c r="L27" s="1159"/>
      <c r="M27" s="1428"/>
      <c r="N27" s="4037"/>
      <c r="O27" s="1156"/>
      <c r="P27" s="1157"/>
      <c r="Q27" s="1160"/>
      <c r="R27" s="1161"/>
      <c r="S27" s="1159"/>
      <c r="T27" s="311"/>
      <c r="U27" s="4037"/>
      <c r="V27" s="1156"/>
      <c r="W27" s="1157"/>
      <c r="X27" s="1158"/>
      <c r="Y27" s="1162"/>
      <c r="Z27" s="300"/>
      <c r="AA27" s="311"/>
      <c r="AB27" s="3829"/>
      <c r="AC27" s="986"/>
      <c r="AD27" s="949"/>
      <c r="AE27" s="987"/>
      <c r="AF27" s="988"/>
      <c r="AG27" s="988"/>
      <c r="AH27" s="311"/>
      <c r="AI27" s="3829"/>
      <c r="AJ27" s="986"/>
      <c r="AK27" s="943"/>
      <c r="AL27" s="944"/>
      <c r="AM27" s="300"/>
      <c r="AN27" s="34"/>
      <c r="AO27" s="311"/>
      <c r="AP27" s="1"/>
      <c r="AQ27" s="1"/>
      <c r="AR27" s="1"/>
      <c r="AS27" s="1"/>
      <c r="AT27" s="1"/>
      <c r="AU27" s="1"/>
      <c r="AV27" s="1"/>
      <c r="AW27" s="1"/>
    </row>
    <row r="28" spans="1:49" ht="18" hidden="1" customHeight="1" thickBot="1">
      <c r="A28" s="3720"/>
      <c r="B28" s="3720"/>
      <c r="C28" s="30"/>
      <c r="D28" s="31"/>
      <c r="E28" s="32"/>
      <c r="F28" s="33"/>
      <c r="G28" s="3882"/>
      <c r="H28" s="2613"/>
      <c r="I28" s="2613"/>
      <c r="J28" s="2605"/>
      <c r="K28" s="311"/>
      <c r="L28" s="1159"/>
      <c r="M28" s="1428"/>
      <c r="N28" s="4037"/>
      <c r="O28" s="1156"/>
      <c r="P28" s="1157"/>
      <c r="Q28" s="1160"/>
      <c r="R28" s="1161"/>
      <c r="S28" s="1159"/>
      <c r="T28" s="311"/>
      <c r="U28" s="4037"/>
      <c r="V28" s="1156"/>
      <c r="W28" s="1157"/>
      <c r="X28" s="1158"/>
      <c r="Y28" s="1162"/>
      <c r="Z28" s="300"/>
      <c r="AA28" s="311"/>
      <c r="AB28" s="3829"/>
      <c r="AC28" s="986"/>
      <c r="AD28" s="949"/>
      <c r="AE28" s="987"/>
      <c r="AF28" s="988"/>
      <c r="AG28" s="988"/>
      <c r="AH28" s="311"/>
      <c r="AI28" s="3829"/>
      <c r="AJ28" s="986"/>
      <c r="AK28" s="943"/>
      <c r="AL28" s="944"/>
      <c r="AM28" s="300"/>
      <c r="AN28" s="34"/>
      <c r="AO28" s="311"/>
      <c r="AP28" s="1"/>
      <c r="AQ28" s="1"/>
      <c r="AR28" s="1"/>
      <c r="AS28" s="1"/>
      <c r="AT28" s="1"/>
      <c r="AU28" s="1"/>
      <c r="AV28" s="1"/>
      <c r="AW28" s="1"/>
    </row>
    <row r="29" spans="1:49" ht="18" hidden="1" customHeight="1" thickBot="1">
      <c r="A29" s="3720"/>
      <c r="B29" s="3720"/>
      <c r="C29" s="30"/>
      <c r="D29" s="31"/>
      <c r="E29" s="32"/>
      <c r="F29" s="33"/>
      <c r="G29" s="3882"/>
      <c r="H29" s="2613"/>
      <c r="I29" s="2613"/>
      <c r="J29" s="2605"/>
      <c r="K29" s="311"/>
      <c r="L29" s="1159"/>
      <c r="M29" s="1428"/>
      <c r="N29" s="4037"/>
      <c r="O29" s="1156"/>
      <c r="P29" s="1157"/>
      <c r="Q29" s="1160"/>
      <c r="R29" s="1161"/>
      <c r="S29" s="1159"/>
      <c r="T29" s="311"/>
      <c r="U29" s="4037"/>
      <c r="V29" s="1156"/>
      <c r="W29" s="1157"/>
      <c r="X29" s="1158"/>
      <c r="Y29" s="1162"/>
      <c r="Z29" s="300"/>
      <c r="AA29" s="311"/>
      <c r="AB29" s="3829"/>
      <c r="AC29" s="986"/>
      <c r="AD29" s="949"/>
      <c r="AE29" s="987"/>
      <c r="AF29" s="988"/>
      <c r="AG29" s="988"/>
      <c r="AH29" s="311"/>
      <c r="AI29" s="3829"/>
      <c r="AJ29" s="986"/>
      <c r="AK29" s="943"/>
      <c r="AL29" s="944"/>
      <c r="AM29" s="300"/>
      <c r="AN29" s="34"/>
      <c r="AO29" s="311"/>
      <c r="AP29" s="1"/>
      <c r="AQ29" s="1"/>
      <c r="AR29" s="1"/>
      <c r="AS29" s="1"/>
      <c r="AT29" s="1"/>
      <c r="AU29" s="1"/>
      <c r="AV29" s="1"/>
      <c r="AW29" s="1"/>
    </row>
    <row r="30" spans="1:49" ht="18" hidden="1" customHeight="1" thickBot="1">
      <c r="A30" s="3720"/>
      <c r="B30" s="3720"/>
      <c r="C30" s="30"/>
      <c r="D30" s="31"/>
      <c r="E30" s="32"/>
      <c r="F30" s="33"/>
      <c r="G30" s="3882"/>
      <c r="H30" s="2613"/>
      <c r="I30" s="2613"/>
      <c r="J30" s="2605"/>
      <c r="K30" s="311"/>
      <c r="L30" s="1159"/>
      <c r="M30" s="1428"/>
      <c r="N30" s="4037"/>
      <c r="O30" s="1156"/>
      <c r="P30" s="1157"/>
      <c r="Q30" s="1160"/>
      <c r="R30" s="1161"/>
      <c r="S30" s="1159"/>
      <c r="T30" s="311"/>
      <c r="U30" s="4037"/>
      <c r="V30" s="1156"/>
      <c r="W30" s="1157"/>
      <c r="X30" s="1158"/>
      <c r="Y30" s="1162"/>
      <c r="Z30" s="300"/>
      <c r="AA30" s="311"/>
      <c r="AB30" s="3829"/>
      <c r="AC30" s="986"/>
      <c r="AD30" s="949"/>
      <c r="AE30" s="987"/>
      <c r="AF30" s="988"/>
      <c r="AG30" s="988"/>
      <c r="AH30" s="311"/>
      <c r="AI30" s="3829"/>
      <c r="AJ30" s="986"/>
      <c r="AK30" s="943"/>
      <c r="AL30" s="944"/>
      <c r="AM30" s="300"/>
      <c r="AN30" s="34"/>
      <c r="AO30" s="311"/>
      <c r="AP30" s="1"/>
      <c r="AQ30" s="1"/>
      <c r="AR30" s="1"/>
      <c r="AS30" s="1"/>
      <c r="AT30" s="1"/>
      <c r="AU30" s="1"/>
      <c r="AV30" s="1"/>
      <c r="AW30" s="1"/>
    </row>
    <row r="31" spans="1:49" ht="18" hidden="1" customHeight="1" thickBot="1">
      <c r="A31" s="3720"/>
      <c r="B31" s="3720"/>
      <c r="C31" s="30"/>
      <c r="D31" s="31"/>
      <c r="E31" s="32"/>
      <c r="F31" s="33"/>
      <c r="G31" s="3882"/>
      <c r="H31" s="2613"/>
      <c r="I31" s="2613"/>
      <c r="J31" s="2605"/>
      <c r="K31" s="311"/>
      <c r="L31" s="1159"/>
      <c r="M31" s="1428"/>
      <c r="N31" s="4037"/>
      <c r="O31" s="1156"/>
      <c r="P31" s="1157"/>
      <c r="Q31" s="1160"/>
      <c r="R31" s="1161"/>
      <c r="S31" s="1159"/>
      <c r="T31" s="311"/>
      <c r="U31" s="4037"/>
      <c r="V31" s="1156"/>
      <c r="W31" s="1157"/>
      <c r="X31" s="1158"/>
      <c r="Y31" s="1162"/>
      <c r="Z31" s="300"/>
      <c r="AA31" s="311"/>
      <c r="AB31" s="3829"/>
      <c r="AC31" s="986"/>
      <c r="AD31" s="949"/>
      <c r="AE31" s="987"/>
      <c r="AF31" s="988"/>
      <c r="AG31" s="988"/>
      <c r="AH31" s="311"/>
      <c r="AI31" s="3829"/>
      <c r="AJ31" s="986"/>
      <c r="AK31" s="943"/>
      <c r="AL31" s="944"/>
      <c r="AM31" s="300"/>
      <c r="AN31" s="34"/>
      <c r="AO31" s="311"/>
      <c r="AP31" s="1"/>
      <c r="AQ31" s="1"/>
      <c r="AR31" s="1"/>
      <c r="AS31" s="1"/>
      <c r="AT31" s="1"/>
      <c r="AU31" s="1"/>
      <c r="AV31" s="1"/>
      <c r="AW31" s="1"/>
    </row>
    <row r="32" spans="1:49" ht="18" hidden="1" customHeight="1" thickBot="1">
      <c r="A32" s="3720"/>
      <c r="B32" s="3720"/>
      <c r="C32" s="30"/>
      <c r="D32" s="31"/>
      <c r="E32" s="32"/>
      <c r="F32" s="33"/>
      <c r="G32" s="3882"/>
      <c r="H32" s="2613"/>
      <c r="I32" s="2613"/>
      <c r="J32" s="2605"/>
      <c r="K32" s="311"/>
      <c r="L32" s="1159"/>
      <c r="M32" s="1428"/>
      <c r="N32" s="4037"/>
      <c r="O32" s="1156"/>
      <c r="P32" s="1157"/>
      <c r="Q32" s="1160"/>
      <c r="R32" s="1161"/>
      <c r="S32" s="1159"/>
      <c r="T32" s="311"/>
      <c r="U32" s="4037"/>
      <c r="V32" s="1156"/>
      <c r="W32" s="1157"/>
      <c r="X32" s="1158"/>
      <c r="Y32" s="1162"/>
      <c r="Z32" s="300"/>
      <c r="AA32" s="311"/>
      <c r="AB32" s="3829"/>
      <c r="AC32" s="986"/>
      <c r="AD32" s="949"/>
      <c r="AE32" s="987"/>
      <c r="AF32" s="988"/>
      <c r="AG32" s="988"/>
      <c r="AH32" s="311"/>
      <c r="AI32" s="3829"/>
      <c r="AJ32" s="986"/>
      <c r="AK32" s="943"/>
      <c r="AL32" s="944"/>
      <c r="AM32" s="300"/>
      <c r="AN32" s="34"/>
      <c r="AO32" s="311"/>
      <c r="AP32" s="1"/>
      <c r="AQ32" s="1"/>
      <c r="AR32" s="1"/>
      <c r="AS32" s="1"/>
      <c r="AT32" s="1"/>
      <c r="AU32" s="1"/>
      <c r="AV32" s="1"/>
      <c r="AW32" s="1"/>
    </row>
    <row r="33" spans="1:49" ht="18" hidden="1" customHeight="1" thickBot="1">
      <c r="A33" s="3721"/>
      <c r="B33" s="3721"/>
      <c r="C33" s="35"/>
      <c r="D33" s="36"/>
      <c r="E33" s="37"/>
      <c r="F33" s="38"/>
      <c r="G33" s="3882"/>
      <c r="H33" s="2613"/>
      <c r="I33" s="2613"/>
      <c r="J33" s="2605"/>
      <c r="K33" s="311"/>
      <c r="L33" s="1159"/>
      <c r="M33" s="1439"/>
      <c r="N33" s="4055"/>
      <c r="O33" s="1163"/>
      <c r="P33" s="1164"/>
      <c r="Q33" s="1165"/>
      <c r="R33" s="1166"/>
      <c r="S33" s="1167"/>
      <c r="T33" s="311"/>
      <c r="U33" s="4184"/>
      <c r="V33" s="1168"/>
      <c r="W33" s="1169"/>
      <c r="X33" s="1170"/>
      <c r="Y33" s="1171"/>
      <c r="Z33" s="303"/>
      <c r="AA33" s="311"/>
      <c r="AB33" s="3830"/>
      <c r="AC33" s="948"/>
      <c r="AD33" s="949"/>
      <c r="AE33" s="987"/>
      <c r="AF33" s="988"/>
      <c r="AG33" s="990"/>
      <c r="AH33" s="311"/>
      <c r="AI33" s="3830"/>
      <c r="AJ33" s="989"/>
      <c r="AK33" s="946"/>
      <c r="AL33" s="947"/>
      <c r="AM33" s="303"/>
      <c r="AN33" s="39"/>
      <c r="AO33" s="311"/>
      <c r="AP33" s="1"/>
      <c r="AQ33" s="1"/>
      <c r="AR33" s="1"/>
      <c r="AS33" s="1"/>
      <c r="AT33" s="1"/>
      <c r="AU33" s="1"/>
      <c r="AV33" s="1"/>
      <c r="AW33" s="1"/>
    </row>
    <row r="34" spans="1:49" ht="18" customHeight="1" thickBot="1">
      <c r="A34" s="3747" t="s">
        <v>16</v>
      </c>
      <c r="B34" s="3719"/>
      <c r="C34" s="25"/>
      <c r="D34" s="26"/>
      <c r="E34" s="27"/>
      <c r="F34" s="28"/>
      <c r="G34" s="4174" t="s">
        <v>632</v>
      </c>
      <c r="H34" s="2943" t="s">
        <v>633</v>
      </c>
      <c r="I34" s="2944"/>
      <c r="J34" s="4335">
        <v>621</v>
      </c>
      <c r="K34" s="2945" t="s">
        <v>758</v>
      </c>
      <c r="L34" s="1175">
        <v>16</v>
      </c>
      <c r="M34" s="2845">
        <f>J34*L34</f>
        <v>9936</v>
      </c>
      <c r="N34" s="3828"/>
      <c r="O34" s="1002"/>
      <c r="P34" s="164"/>
      <c r="Q34" s="164"/>
      <c r="R34" s="146"/>
      <c r="S34" s="1177">
        <v>10</v>
      </c>
      <c r="T34" s="1176">
        <f t="shared" ref="T34:T97" si="0">S34*Q34</f>
        <v>0</v>
      </c>
      <c r="U34" s="4177"/>
      <c r="V34" s="1178"/>
      <c r="W34" s="1179"/>
      <c r="X34" s="1179"/>
      <c r="Y34" s="1180"/>
      <c r="Z34" s="1237">
        <v>180</v>
      </c>
      <c r="AA34" s="1176">
        <f t="shared" ref="AA34:AA97" si="1">Z34*X34</f>
        <v>0</v>
      </c>
      <c r="AB34" s="4153"/>
      <c r="AC34" s="1985"/>
      <c r="AD34" s="864"/>
      <c r="AE34" s="1986"/>
      <c r="AF34" s="881"/>
      <c r="AG34" s="284"/>
      <c r="AH34" s="312"/>
      <c r="AI34" s="3828"/>
      <c r="AJ34" s="1002"/>
      <c r="AK34" s="164"/>
      <c r="AL34" s="164"/>
      <c r="AM34" s="146"/>
      <c r="AN34" s="41">
        <v>13</v>
      </c>
      <c r="AO34" s="312">
        <f t="shared" ref="AO34:AO97" si="2">AN34*AL34</f>
        <v>0</v>
      </c>
    </row>
    <row r="35" spans="1:49" ht="18" customHeight="1" thickBot="1">
      <c r="A35" s="3720"/>
      <c r="B35" s="3720"/>
      <c r="C35" s="30"/>
      <c r="D35" s="31"/>
      <c r="E35" s="32"/>
      <c r="F35" s="33"/>
      <c r="G35" s="4175"/>
      <c r="H35" s="2946" t="s">
        <v>476</v>
      </c>
      <c r="I35" s="2915"/>
      <c r="J35" s="2915"/>
      <c r="K35" s="2947"/>
      <c r="L35" s="1184"/>
      <c r="M35" s="2845">
        <f>J35*L35</f>
        <v>0</v>
      </c>
      <c r="N35" s="4121"/>
      <c r="O35" s="181"/>
      <c r="P35" s="182"/>
      <c r="Q35" s="182"/>
      <c r="R35" s="148"/>
      <c r="S35" s="1186"/>
      <c r="T35" s="1176">
        <f t="shared" si="0"/>
        <v>0</v>
      </c>
      <c r="U35" s="4178"/>
      <c r="V35" s="1187"/>
      <c r="W35" s="1188"/>
      <c r="X35" s="1188"/>
      <c r="Y35" s="1189"/>
      <c r="Z35" s="1248">
        <v>100</v>
      </c>
      <c r="AA35" s="1176">
        <f t="shared" si="1"/>
        <v>0</v>
      </c>
      <c r="AB35" s="4154"/>
      <c r="AC35" s="836"/>
      <c r="AD35" s="809"/>
      <c r="AE35" s="805"/>
      <c r="AF35" s="814"/>
      <c r="AG35" s="285"/>
      <c r="AH35" s="312"/>
      <c r="AI35" s="4121"/>
      <c r="AJ35" s="181"/>
      <c r="AK35" s="182"/>
      <c r="AL35" s="182"/>
      <c r="AM35" s="148"/>
      <c r="AN35" s="44"/>
      <c r="AO35" s="312">
        <f t="shared" si="2"/>
        <v>0</v>
      </c>
    </row>
    <row r="36" spans="1:49" ht="18" customHeight="1" thickBot="1">
      <c r="A36" s="3720"/>
      <c r="B36" s="3720"/>
      <c r="C36" s="30"/>
      <c r="D36" s="31"/>
      <c r="E36" s="32"/>
      <c r="F36" s="33"/>
      <c r="G36" s="4175"/>
      <c r="H36" s="3475" t="s">
        <v>757</v>
      </c>
      <c r="I36" s="3476"/>
      <c r="J36" s="3477">
        <v>10</v>
      </c>
      <c r="K36" s="3478" t="s">
        <v>758</v>
      </c>
      <c r="L36" s="1184"/>
      <c r="M36" s="2845">
        <f>J36*L36</f>
        <v>0</v>
      </c>
      <c r="N36" s="4121"/>
      <c r="O36" s="181"/>
      <c r="P36" s="192"/>
      <c r="Q36" s="182"/>
      <c r="R36" s="193"/>
      <c r="S36" s="1186">
        <v>200</v>
      </c>
      <c r="T36" s="1176">
        <f t="shared" si="0"/>
        <v>0</v>
      </c>
      <c r="U36" s="4178"/>
      <c r="V36" s="1187"/>
      <c r="W36" s="1188"/>
      <c r="X36" s="1192"/>
      <c r="Y36" s="1189"/>
      <c r="Z36" s="1248">
        <v>40</v>
      </c>
      <c r="AA36" s="1176">
        <f t="shared" si="1"/>
        <v>0</v>
      </c>
      <c r="AB36" s="4154"/>
      <c r="AC36" s="836"/>
      <c r="AD36" s="809"/>
      <c r="AE36" s="805"/>
      <c r="AF36" s="814"/>
      <c r="AG36" s="285"/>
      <c r="AH36" s="312"/>
      <c r="AI36" s="4121"/>
      <c r="AJ36" s="181"/>
      <c r="AK36" s="192"/>
      <c r="AL36" s="182"/>
      <c r="AM36" s="193"/>
      <c r="AN36" s="44">
        <v>200</v>
      </c>
      <c r="AO36" s="312">
        <f t="shared" si="2"/>
        <v>0</v>
      </c>
    </row>
    <row r="37" spans="1:49" ht="18" customHeight="1" thickBot="1">
      <c r="A37" s="3720"/>
      <c r="B37" s="3720"/>
      <c r="C37" s="30"/>
      <c r="D37" s="31"/>
      <c r="E37" s="32"/>
      <c r="F37" s="33"/>
      <c r="G37" s="4175"/>
      <c r="H37" s="2946"/>
      <c r="I37" s="2948"/>
      <c r="J37" s="2948"/>
      <c r="K37" s="2919"/>
      <c r="L37" s="1184"/>
      <c r="M37" s="2845">
        <f>J37*L37</f>
        <v>0</v>
      </c>
      <c r="N37" s="4121"/>
      <c r="O37" s="181"/>
      <c r="P37" s="192"/>
      <c r="Q37" s="192"/>
      <c r="R37" s="193"/>
      <c r="S37" s="1186">
        <v>300</v>
      </c>
      <c r="T37" s="1176">
        <f t="shared" si="0"/>
        <v>0</v>
      </c>
      <c r="U37" s="4178"/>
      <c r="V37" s="1187"/>
      <c r="W37" s="1188"/>
      <c r="X37" s="1192"/>
      <c r="Y37" s="1189"/>
      <c r="Z37" s="1248">
        <v>60</v>
      </c>
      <c r="AA37" s="1176">
        <f t="shared" si="1"/>
        <v>0</v>
      </c>
      <c r="AB37" s="4154"/>
      <c r="AC37" s="836"/>
      <c r="AD37" s="809"/>
      <c r="AE37" s="805"/>
      <c r="AF37" s="814"/>
      <c r="AG37" s="285"/>
      <c r="AH37" s="312"/>
      <c r="AI37" s="4121"/>
      <c r="AJ37" s="181"/>
      <c r="AK37" s="192"/>
      <c r="AL37" s="192"/>
      <c r="AM37" s="193"/>
      <c r="AN37" s="44"/>
      <c r="AO37" s="312">
        <f t="shared" si="2"/>
        <v>0</v>
      </c>
    </row>
    <row r="38" spans="1:49" ht="18" customHeight="1" thickBot="1">
      <c r="A38" s="3720"/>
      <c r="B38" s="3720"/>
      <c r="C38" s="30"/>
      <c r="D38" s="31"/>
      <c r="E38" s="32"/>
      <c r="F38" s="33"/>
      <c r="G38" s="4175"/>
      <c r="H38" s="2946"/>
      <c r="I38" s="2915"/>
      <c r="J38" s="2915"/>
      <c r="K38" s="2919"/>
      <c r="L38" s="1193"/>
      <c r="M38" s="2845">
        <f>J38*L38</f>
        <v>0</v>
      </c>
      <c r="N38" s="4121"/>
      <c r="O38" s="181"/>
      <c r="P38" s="1236"/>
      <c r="Q38" s="182"/>
      <c r="R38" s="193"/>
      <c r="S38" s="1186">
        <v>300</v>
      </c>
      <c r="T38" s="1176">
        <f t="shared" si="0"/>
        <v>0</v>
      </c>
      <c r="U38" s="4178"/>
      <c r="V38" s="1194"/>
      <c r="W38" s="1188"/>
      <c r="X38" s="1195"/>
      <c r="Y38" s="1189"/>
      <c r="Z38" s="1248">
        <v>75</v>
      </c>
      <c r="AA38" s="1176">
        <f t="shared" si="1"/>
        <v>0</v>
      </c>
      <c r="AB38" s="4154"/>
      <c r="AC38" s="836"/>
      <c r="AD38" s="809"/>
      <c r="AE38" s="805"/>
      <c r="AF38" s="814"/>
      <c r="AG38" s="285"/>
      <c r="AH38" s="312"/>
      <c r="AI38" s="4121"/>
      <c r="AJ38" s="181"/>
      <c r="AK38" s="192"/>
      <c r="AL38" s="182"/>
      <c r="AM38" s="193"/>
      <c r="AN38" s="44"/>
      <c r="AO38" s="312">
        <f t="shared" si="2"/>
        <v>0</v>
      </c>
    </row>
    <row r="39" spans="1:49" ht="18" customHeight="1" thickBot="1">
      <c r="A39" s="3720"/>
      <c r="B39" s="3720"/>
      <c r="C39" s="30"/>
      <c r="D39" s="31"/>
      <c r="E39" s="32"/>
      <c r="F39" s="33"/>
      <c r="G39" s="4175"/>
      <c r="H39" s="2946"/>
      <c r="I39" s="2948"/>
      <c r="J39" s="2915"/>
      <c r="K39" s="2919"/>
      <c r="L39" s="1193"/>
      <c r="M39" s="2845">
        <f>J39*L39</f>
        <v>0</v>
      </c>
      <c r="N39" s="4121"/>
      <c r="O39" s="181"/>
      <c r="P39" s="192"/>
      <c r="Q39" s="182"/>
      <c r="R39" s="193"/>
      <c r="S39" s="1186"/>
      <c r="T39" s="1176">
        <f t="shared" si="0"/>
        <v>0</v>
      </c>
      <c r="U39" s="4178"/>
      <c r="V39" s="1197"/>
      <c r="W39" s="1185"/>
      <c r="X39" s="1120"/>
      <c r="Y39" s="1189"/>
      <c r="Z39" s="1248">
        <v>120</v>
      </c>
      <c r="AA39" s="1176">
        <f t="shared" si="1"/>
        <v>0</v>
      </c>
      <c r="AB39" s="4154"/>
      <c r="AC39" s="836"/>
      <c r="AD39" s="809"/>
      <c r="AE39" s="805"/>
      <c r="AF39" s="803"/>
      <c r="AG39" s="285"/>
      <c r="AH39" s="312"/>
      <c r="AI39" s="4121"/>
      <c r="AJ39" s="181"/>
      <c r="AK39" s="192"/>
      <c r="AL39" s="182"/>
      <c r="AM39" s="193"/>
      <c r="AN39" s="44"/>
      <c r="AO39" s="312">
        <f t="shared" si="2"/>
        <v>0</v>
      </c>
    </row>
    <row r="40" spans="1:49" ht="18" customHeight="1" thickBot="1">
      <c r="A40" s="3720"/>
      <c r="B40" s="3720"/>
      <c r="C40" s="30"/>
      <c r="D40" s="31"/>
      <c r="E40" s="32"/>
      <c r="F40" s="33"/>
      <c r="G40" s="4175"/>
      <c r="H40" s="2946"/>
      <c r="I40" s="2949"/>
      <c r="J40" s="2775"/>
      <c r="K40" s="2919"/>
      <c r="L40" s="1200"/>
      <c r="M40" s="2845">
        <f>J40*L40</f>
        <v>0</v>
      </c>
      <c r="N40" s="4121"/>
      <c r="O40" s="181"/>
      <c r="P40" s="167"/>
      <c r="Q40" s="152"/>
      <c r="R40" s="193"/>
      <c r="S40" s="1186"/>
      <c r="T40" s="1176">
        <f t="shared" si="0"/>
        <v>0</v>
      </c>
      <c r="U40" s="4178"/>
      <c r="V40" s="1197"/>
      <c r="W40" s="1195"/>
      <c r="X40" s="1120"/>
      <c r="Y40" s="1189"/>
      <c r="Z40" s="1248">
        <v>95</v>
      </c>
      <c r="AA40" s="1176">
        <f t="shared" si="1"/>
        <v>0</v>
      </c>
      <c r="AB40" s="4154"/>
      <c r="AC40" s="836"/>
      <c r="AD40" s="809"/>
      <c r="AE40" s="805"/>
      <c r="AF40" s="803"/>
      <c r="AG40" s="285"/>
      <c r="AH40" s="312"/>
      <c r="AI40" s="4121"/>
      <c r="AJ40" s="181"/>
      <c r="AK40" s="167"/>
      <c r="AL40" s="152"/>
      <c r="AM40" s="193"/>
      <c r="AN40" s="44"/>
      <c r="AO40" s="312">
        <f t="shared" si="2"/>
        <v>0</v>
      </c>
    </row>
    <row r="41" spans="1:49" ht="18" customHeight="1" thickBot="1">
      <c r="A41" s="3720"/>
      <c r="B41" s="3720"/>
      <c r="C41" s="30"/>
      <c r="D41" s="31"/>
      <c r="E41" s="32"/>
      <c r="F41" s="33"/>
      <c r="G41" s="4175"/>
      <c r="H41" s="2916" t="s">
        <v>425</v>
      </c>
      <c r="I41" s="2950" t="s">
        <v>613</v>
      </c>
      <c r="J41" s="4336">
        <v>4</v>
      </c>
      <c r="K41" s="2951" t="s">
        <v>94</v>
      </c>
      <c r="L41" s="1200">
        <v>100</v>
      </c>
      <c r="M41" s="2845">
        <f>J41*L41</f>
        <v>400</v>
      </c>
      <c r="N41" s="4121"/>
      <c r="O41" s="210"/>
      <c r="P41" s="183"/>
      <c r="Q41" s="197"/>
      <c r="R41" s="148"/>
      <c r="S41" s="1186"/>
      <c r="T41" s="1176">
        <f t="shared" si="0"/>
        <v>0</v>
      </c>
      <c r="U41" s="4178"/>
      <c r="V41" s="1197"/>
      <c r="W41" s="1195"/>
      <c r="X41" s="1120"/>
      <c r="Y41" s="1189"/>
      <c r="Z41" s="1248">
        <v>40</v>
      </c>
      <c r="AA41" s="1176">
        <f t="shared" si="1"/>
        <v>0</v>
      </c>
      <c r="AB41" s="4154"/>
      <c r="AC41" s="851"/>
      <c r="AD41" s="810"/>
      <c r="AE41" s="813"/>
      <c r="AF41" s="814"/>
      <c r="AG41" s="285"/>
      <c r="AH41" s="312"/>
      <c r="AI41" s="4121"/>
      <c r="AJ41" s="210"/>
      <c r="AK41" s="183"/>
      <c r="AL41" s="197"/>
      <c r="AM41" s="148"/>
      <c r="AN41" s="44"/>
      <c r="AO41" s="312">
        <f t="shared" si="2"/>
        <v>0</v>
      </c>
    </row>
    <row r="42" spans="1:49" ht="18" customHeight="1" thickBot="1">
      <c r="A42" s="3720"/>
      <c r="B42" s="3720"/>
      <c r="C42" s="30"/>
      <c r="D42" s="31"/>
      <c r="E42" s="32"/>
      <c r="F42" s="33"/>
      <c r="G42" s="4175"/>
      <c r="H42" s="2952"/>
      <c r="I42" s="2953"/>
      <c r="J42" s="2954"/>
      <c r="K42" s="2947"/>
      <c r="L42" s="1200"/>
      <c r="M42" s="2845">
        <f>J42*L42</f>
        <v>0</v>
      </c>
      <c r="N42" s="4121"/>
      <c r="O42" s="210"/>
      <c r="P42" s="183"/>
      <c r="Q42" s="197"/>
      <c r="R42" s="148"/>
      <c r="S42" s="1186"/>
      <c r="T42" s="1176">
        <f t="shared" si="0"/>
        <v>0</v>
      </c>
      <c r="U42" s="4178"/>
      <c r="V42" s="1197"/>
      <c r="W42" s="1185"/>
      <c r="X42" s="1120"/>
      <c r="Y42" s="1207"/>
      <c r="Z42" s="1248"/>
      <c r="AA42" s="1176">
        <f t="shared" si="1"/>
        <v>0</v>
      </c>
      <c r="AB42" s="4154"/>
      <c r="AC42" s="1987"/>
      <c r="AD42" s="1988"/>
      <c r="AE42" s="1989"/>
      <c r="AF42" s="1990"/>
      <c r="AG42" s="285"/>
      <c r="AH42" s="312"/>
      <c r="AI42" s="4121"/>
      <c r="AJ42" s="210"/>
      <c r="AK42" s="183"/>
      <c r="AL42" s="197"/>
      <c r="AM42" s="148"/>
      <c r="AN42" s="44"/>
      <c r="AO42" s="312">
        <f t="shared" si="2"/>
        <v>0</v>
      </c>
    </row>
    <row r="43" spans="1:49" ht="18" hidden="1" customHeight="1" thickBot="1">
      <c r="A43" s="3720"/>
      <c r="B43" s="3720"/>
      <c r="C43" s="30"/>
      <c r="D43" s="31"/>
      <c r="E43" s="32"/>
      <c r="F43" s="33"/>
      <c r="G43" s="4175"/>
      <c r="H43" s="2952"/>
      <c r="I43" s="2953"/>
      <c r="J43" s="2954"/>
      <c r="K43" s="2947"/>
      <c r="L43" s="1200"/>
      <c r="M43" s="2845">
        <f>J43*L43</f>
        <v>0</v>
      </c>
      <c r="N43" s="4121"/>
      <c r="O43" s="210"/>
      <c r="P43" s="183"/>
      <c r="Q43" s="197"/>
      <c r="R43" s="148"/>
      <c r="S43" s="1186"/>
      <c r="T43" s="1176">
        <f t="shared" si="0"/>
        <v>0</v>
      </c>
      <c r="U43" s="4179"/>
      <c r="V43" s="1215"/>
      <c r="W43" s="1216"/>
      <c r="X43" s="1217"/>
      <c r="Y43" s="1218"/>
      <c r="Z43" s="1248"/>
      <c r="AA43" s="1176">
        <f t="shared" si="1"/>
        <v>0</v>
      </c>
      <c r="AB43" s="4116"/>
      <c r="AC43" s="821"/>
      <c r="AD43" s="822"/>
      <c r="AE43" s="823"/>
      <c r="AF43" s="804"/>
      <c r="AG43" s="285"/>
      <c r="AH43" s="312"/>
      <c r="AI43" s="4121"/>
      <c r="AJ43" s="210"/>
      <c r="AK43" s="183"/>
      <c r="AL43" s="197"/>
      <c r="AM43" s="148"/>
      <c r="AN43" s="44"/>
      <c r="AO43" s="312">
        <f t="shared" si="2"/>
        <v>0</v>
      </c>
    </row>
    <row r="44" spans="1:49" ht="18" hidden="1" customHeight="1" thickBot="1">
      <c r="A44" s="3720"/>
      <c r="B44" s="3720"/>
      <c r="C44" s="30"/>
      <c r="D44" s="31"/>
      <c r="E44" s="32"/>
      <c r="F44" s="33"/>
      <c r="G44" s="4175"/>
      <c r="H44" s="2952"/>
      <c r="I44" s="2953"/>
      <c r="J44" s="2954"/>
      <c r="K44" s="2947"/>
      <c r="L44" s="1200"/>
      <c r="M44" s="2845">
        <f>J44*L44</f>
        <v>0</v>
      </c>
      <c r="N44" s="4121"/>
      <c r="O44" s="210"/>
      <c r="P44" s="183"/>
      <c r="Q44" s="197"/>
      <c r="R44" s="148"/>
      <c r="S44" s="1186"/>
      <c r="T44" s="1176">
        <f t="shared" si="0"/>
        <v>0</v>
      </c>
      <c r="U44" s="4179"/>
      <c r="V44" s="1220"/>
      <c r="W44" s="1221"/>
      <c r="X44" s="1222"/>
      <c r="Y44" s="1223"/>
      <c r="Z44" s="1248"/>
      <c r="AA44" s="1176">
        <f t="shared" si="1"/>
        <v>0</v>
      </c>
      <c r="AB44" s="4116"/>
      <c r="AC44" s="821"/>
      <c r="AD44" s="822"/>
      <c r="AE44" s="823"/>
      <c r="AF44" s="804"/>
      <c r="AG44" s="285"/>
      <c r="AH44" s="312"/>
      <c r="AI44" s="4121"/>
      <c r="AJ44" s="210"/>
      <c r="AK44" s="183"/>
      <c r="AL44" s="197"/>
      <c r="AM44" s="148"/>
      <c r="AN44" s="44"/>
      <c r="AO44" s="312">
        <f t="shared" si="2"/>
        <v>0</v>
      </c>
    </row>
    <row r="45" spans="1:49" ht="18" hidden="1" customHeight="1" thickBot="1">
      <c r="A45" s="3720"/>
      <c r="B45" s="3720"/>
      <c r="C45" s="30"/>
      <c r="D45" s="31"/>
      <c r="E45" s="32"/>
      <c r="F45" s="33"/>
      <c r="G45" s="4175"/>
      <c r="H45" s="2952"/>
      <c r="I45" s="2953"/>
      <c r="J45" s="2954"/>
      <c r="K45" s="2947"/>
      <c r="L45" s="1200"/>
      <c r="M45" s="2845">
        <f>J45*L45</f>
        <v>0</v>
      </c>
      <c r="N45" s="4121"/>
      <c r="O45" s="210"/>
      <c r="P45" s="183"/>
      <c r="Q45" s="197"/>
      <c r="R45" s="148"/>
      <c r="S45" s="1186"/>
      <c r="T45" s="1176">
        <f t="shared" si="0"/>
        <v>0</v>
      </c>
      <c r="U45" s="4179"/>
      <c r="V45" s="1220"/>
      <c r="W45" s="1221"/>
      <c r="X45" s="1222"/>
      <c r="Y45" s="1223"/>
      <c r="Z45" s="1248"/>
      <c r="AA45" s="1176">
        <f t="shared" si="1"/>
        <v>0</v>
      </c>
      <c r="AB45" s="4116"/>
      <c r="AC45" s="821"/>
      <c r="AD45" s="822"/>
      <c r="AE45" s="823"/>
      <c r="AF45" s="804"/>
      <c r="AG45" s="285"/>
      <c r="AH45" s="312"/>
      <c r="AI45" s="4121"/>
      <c r="AJ45" s="210"/>
      <c r="AK45" s="183"/>
      <c r="AL45" s="197"/>
      <c r="AM45" s="148"/>
      <c r="AN45" s="44"/>
      <c r="AO45" s="312">
        <f t="shared" si="2"/>
        <v>0</v>
      </c>
    </row>
    <row r="46" spans="1:49" ht="18" hidden="1" customHeight="1" thickBot="1">
      <c r="A46" s="3720"/>
      <c r="B46" s="3720"/>
      <c r="C46" s="30"/>
      <c r="D46" s="31"/>
      <c r="E46" s="32"/>
      <c r="F46" s="33"/>
      <c r="G46" s="4175"/>
      <c r="H46" s="2952"/>
      <c r="I46" s="2953"/>
      <c r="J46" s="2954"/>
      <c r="K46" s="2947"/>
      <c r="L46" s="1200"/>
      <c r="M46" s="2845">
        <f>J46*L46</f>
        <v>0</v>
      </c>
      <c r="N46" s="4121"/>
      <c r="O46" s="210"/>
      <c r="P46" s="183"/>
      <c r="Q46" s="197"/>
      <c r="R46" s="148"/>
      <c r="S46" s="1186"/>
      <c r="T46" s="1176">
        <f t="shared" si="0"/>
        <v>0</v>
      </c>
      <c r="U46" s="4179"/>
      <c r="V46" s="1220"/>
      <c r="W46" s="1221"/>
      <c r="X46" s="1222"/>
      <c r="Y46" s="1223"/>
      <c r="Z46" s="1248"/>
      <c r="AA46" s="1176">
        <f t="shared" si="1"/>
        <v>0</v>
      </c>
      <c r="AB46" s="4116"/>
      <c r="AC46" s="821"/>
      <c r="AD46" s="822"/>
      <c r="AE46" s="823"/>
      <c r="AF46" s="804"/>
      <c r="AG46" s="285"/>
      <c r="AH46" s="312"/>
      <c r="AI46" s="4121"/>
      <c r="AJ46" s="210"/>
      <c r="AK46" s="183"/>
      <c r="AL46" s="197"/>
      <c r="AM46" s="148"/>
      <c r="AN46" s="44"/>
      <c r="AO46" s="312">
        <f t="shared" si="2"/>
        <v>0</v>
      </c>
    </row>
    <row r="47" spans="1:49" ht="18" hidden="1" customHeight="1" thickBot="1">
      <c r="A47" s="3720"/>
      <c r="B47" s="3720"/>
      <c r="C47" s="30"/>
      <c r="D47" s="31"/>
      <c r="E47" s="32"/>
      <c r="F47" s="33"/>
      <c r="G47" s="4175"/>
      <c r="H47" s="2952"/>
      <c r="I47" s="2953"/>
      <c r="J47" s="2954"/>
      <c r="K47" s="2947"/>
      <c r="L47" s="1200"/>
      <c r="M47" s="2845">
        <f>J47*L47</f>
        <v>0</v>
      </c>
      <c r="N47" s="4121"/>
      <c r="O47" s="210"/>
      <c r="P47" s="183"/>
      <c r="Q47" s="197"/>
      <c r="R47" s="148"/>
      <c r="S47" s="1186"/>
      <c r="T47" s="1176">
        <f t="shared" si="0"/>
        <v>0</v>
      </c>
      <c r="U47" s="4179"/>
      <c r="V47" s="1220"/>
      <c r="W47" s="1221"/>
      <c r="X47" s="1222"/>
      <c r="Y47" s="1223"/>
      <c r="Z47" s="1248"/>
      <c r="AA47" s="1176">
        <f t="shared" si="1"/>
        <v>0</v>
      </c>
      <c r="AB47" s="4116"/>
      <c r="AC47" s="821"/>
      <c r="AD47" s="822"/>
      <c r="AE47" s="823"/>
      <c r="AF47" s="804"/>
      <c r="AG47" s="285"/>
      <c r="AH47" s="312"/>
      <c r="AI47" s="4121"/>
      <c r="AJ47" s="210"/>
      <c r="AK47" s="183"/>
      <c r="AL47" s="197"/>
      <c r="AM47" s="148"/>
      <c r="AN47" s="44"/>
      <c r="AO47" s="312">
        <f t="shared" si="2"/>
        <v>0</v>
      </c>
    </row>
    <row r="48" spans="1:49" ht="18" hidden="1" customHeight="1" thickBot="1">
      <c r="A48" s="3721"/>
      <c r="B48" s="3721"/>
      <c r="C48" s="35"/>
      <c r="D48" s="36"/>
      <c r="E48" s="37"/>
      <c r="F48" s="38"/>
      <c r="G48" s="4176"/>
      <c r="H48" s="2955"/>
      <c r="I48" s="2956"/>
      <c r="J48" s="2957"/>
      <c r="K48" s="2958"/>
      <c r="L48" s="1224"/>
      <c r="M48" s="2845">
        <f>J48*L48</f>
        <v>0</v>
      </c>
      <c r="N48" s="4122"/>
      <c r="O48" s="211"/>
      <c r="P48" s="186"/>
      <c r="Q48" s="198"/>
      <c r="R48" s="199"/>
      <c r="S48" s="1229"/>
      <c r="T48" s="1176">
        <f t="shared" si="0"/>
        <v>0</v>
      </c>
      <c r="U48" s="4180"/>
      <c r="V48" s="1230"/>
      <c r="W48" s="1231"/>
      <c r="X48" s="1232"/>
      <c r="Y48" s="1233"/>
      <c r="Z48" s="1254"/>
      <c r="AA48" s="1176">
        <f t="shared" si="1"/>
        <v>0</v>
      </c>
      <c r="AB48" s="4117"/>
      <c r="AC48" s="826"/>
      <c r="AD48" s="827"/>
      <c r="AE48" s="828"/>
      <c r="AF48" s="825"/>
      <c r="AG48" s="287"/>
      <c r="AH48" s="312"/>
      <c r="AI48" s="4122"/>
      <c r="AJ48" s="211"/>
      <c r="AK48" s="186"/>
      <c r="AL48" s="198"/>
      <c r="AM48" s="199"/>
      <c r="AN48" s="47"/>
      <c r="AO48" s="312">
        <f t="shared" si="2"/>
        <v>0</v>
      </c>
    </row>
    <row r="49" spans="1:43" ht="18" hidden="1" customHeight="1" thickBot="1">
      <c r="A49" s="3747" t="s">
        <v>31</v>
      </c>
      <c r="B49" s="3719"/>
      <c r="C49" s="25"/>
      <c r="D49" s="26"/>
      <c r="E49" s="27"/>
      <c r="F49" s="28"/>
      <c r="G49" s="4162"/>
      <c r="H49" s="226"/>
      <c r="I49" s="226"/>
      <c r="J49" s="196"/>
      <c r="K49" s="182"/>
      <c r="L49" s="1237"/>
      <c r="M49" s="2845">
        <f>J49*L49</f>
        <v>0</v>
      </c>
      <c r="N49" s="3683"/>
      <c r="O49" s="1238"/>
      <c r="P49" s="1239"/>
      <c r="Q49" s="1240"/>
      <c r="R49" s="1241"/>
      <c r="S49" s="1242"/>
      <c r="T49" s="1176">
        <f t="shared" si="0"/>
        <v>0</v>
      </c>
      <c r="U49" s="3658"/>
      <c r="V49" s="1244"/>
      <c r="W49" s="1245"/>
      <c r="X49" s="1246"/>
      <c r="Y49" s="1247"/>
      <c r="Z49" s="1237"/>
      <c r="AA49" s="1176">
        <f t="shared" si="1"/>
        <v>0</v>
      </c>
      <c r="AB49" s="4162"/>
      <c r="AC49" s="226"/>
      <c r="AD49" s="226"/>
      <c r="AE49" s="214"/>
      <c r="AF49" s="182"/>
      <c r="AG49" s="284"/>
      <c r="AH49" s="312"/>
      <c r="AI49" s="4161"/>
      <c r="AJ49" s="973"/>
      <c r="AK49" s="169"/>
      <c r="AL49" s="157"/>
      <c r="AM49" s="224"/>
      <c r="AN49" s="41"/>
      <c r="AO49" s="312">
        <f t="shared" si="2"/>
        <v>0</v>
      </c>
      <c r="AP49" s="1"/>
      <c r="AQ49" s="1"/>
    </row>
    <row r="50" spans="1:43" ht="18" hidden="1" customHeight="1" thickBot="1">
      <c r="A50" s="3720"/>
      <c r="B50" s="3720"/>
      <c r="C50" s="30"/>
      <c r="D50" s="31"/>
      <c r="E50" s="32"/>
      <c r="F50" s="33"/>
      <c r="G50" s="4169"/>
      <c r="H50" s="226"/>
      <c r="I50" s="226"/>
      <c r="J50" s="196"/>
      <c r="K50" s="182"/>
      <c r="L50" s="1248"/>
      <c r="M50" s="2845">
        <f>J50*L50</f>
        <v>0</v>
      </c>
      <c r="N50" s="3600"/>
      <c r="O50" s="1211"/>
      <c r="P50" s="1212"/>
      <c r="Q50" s="1213"/>
      <c r="R50" s="1214"/>
      <c r="S50" s="1249"/>
      <c r="T50" s="1176">
        <f t="shared" si="0"/>
        <v>0</v>
      </c>
      <c r="U50" s="4171"/>
      <c r="V50" s="1250"/>
      <c r="W50" s="1251"/>
      <c r="X50" s="1252"/>
      <c r="Y50" s="1253"/>
      <c r="Z50" s="1248"/>
      <c r="AA50" s="1176">
        <f t="shared" si="1"/>
        <v>0</v>
      </c>
      <c r="AB50" s="4169"/>
      <c r="AC50" s="226"/>
      <c r="AD50" s="226"/>
      <c r="AE50" s="214"/>
      <c r="AF50" s="182"/>
      <c r="AG50" s="285"/>
      <c r="AH50" s="312"/>
      <c r="AI50" s="3829"/>
      <c r="AJ50" s="976"/>
      <c r="AK50" s="172"/>
      <c r="AL50" s="159"/>
      <c r="AM50" s="220"/>
      <c r="AN50" s="44"/>
      <c r="AO50" s="312">
        <f t="shared" si="2"/>
        <v>0</v>
      </c>
      <c r="AP50" s="1"/>
      <c r="AQ50" s="1"/>
    </row>
    <row r="51" spans="1:43" ht="18" hidden="1" customHeight="1" thickBot="1">
      <c r="A51" s="3720"/>
      <c r="B51" s="3720"/>
      <c r="C51" s="30"/>
      <c r="D51" s="31"/>
      <c r="E51" s="32"/>
      <c r="F51" s="33"/>
      <c r="G51" s="4169"/>
      <c r="H51" s="226"/>
      <c r="I51" s="226"/>
      <c r="J51" s="196"/>
      <c r="K51" s="182"/>
      <c r="L51" s="1248"/>
      <c r="M51" s="2845">
        <f>J51*L51</f>
        <v>0</v>
      </c>
      <c r="N51" s="3600"/>
      <c r="O51" s="1211"/>
      <c r="P51" s="1212"/>
      <c r="Q51" s="1213"/>
      <c r="R51" s="1214"/>
      <c r="S51" s="1249"/>
      <c r="T51" s="1176">
        <f t="shared" si="0"/>
        <v>0</v>
      </c>
      <c r="U51" s="4171"/>
      <c r="V51" s="1250"/>
      <c r="W51" s="1251"/>
      <c r="X51" s="1252"/>
      <c r="Y51" s="1253"/>
      <c r="Z51" s="1248"/>
      <c r="AA51" s="1176">
        <f t="shared" si="1"/>
        <v>0</v>
      </c>
      <c r="AB51" s="4169"/>
      <c r="AC51" s="226"/>
      <c r="AD51" s="226"/>
      <c r="AE51" s="214"/>
      <c r="AF51" s="182"/>
      <c r="AG51" s="285"/>
      <c r="AH51" s="312"/>
      <c r="AI51" s="3829"/>
      <c r="AJ51" s="976"/>
      <c r="AK51" s="172"/>
      <c r="AL51" s="159"/>
      <c r="AM51" s="220"/>
      <c r="AN51" s="44"/>
      <c r="AO51" s="312">
        <f t="shared" si="2"/>
        <v>0</v>
      </c>
      <c r="AP51" s="1"/>
      <c r="AQ51" s="1"/>
    </row>
    <row r="52" spans="1:43" ht="18" hidden="1" customHeight="1" thickBot="1">
      <c r="A52" s="3720"/>
      <c r="B52" s="3720"/>
      <c r="C52" s="30"/>
      <c r="D52" s="31"/>
      <c r="E52" s="32"/>
      <c r="F52" s="33"/>
      <c r="G52" s="4169"/>
      <c r="H52" s="226"/>
      <c r="I52" s="226"/>
      <c r="J52" s="196"/>
      <c r="K52" s="182"/>
      <c r="L52" s="1248"/>
      <c r="M52" s="2845">
        <f>J52*L52</f>
        <v>0</v>
      </c>
      <c r="N52" s="3600"/>
      <c r="O52" s="1211"/>
      <c r="P52" s="1212"/>
      <c r="Q52" s="1213"/>
      <c r="R52" s="1214"/>
      <c r="S52" s="1249"/>
      <c r="T52" s="1176">
        <f t="shared" si="0"/>
        <v>0</v>
      </c>
      <c r="U52" s="4171"/>
      <c r="V52" s="1250"/>
      <c r="W52" s="1251"/>
      <c r="X52" s="1252"/>
      <c r="Y52" s="1253"/>
      <c r="Z52" s="1248"/>
      <c r="AA52" s="1176">
        <f t="shared" si="1"/>
        <v>0</v>
      </c>
      <c r="AB52" s="4169"/>
      <c r="AC52" s="226"/>
      <c r="AD52" s="226"/>
      <c r="AE52" s="214"/>
      <c r="AF52" s="182"/>
      <c r="AG52" s="285"/>
      <c r="AH52" s="312"/>
      <c r="AI52" s="3829"/>
      <c r="AJ52" s="976"/>
      <c r="AK52" s="172"/>
      <c r="AL52" s="159"/>
      <c r="AM52" s="220"/>
      <c r="AN52" s="44"/>
      <c r="AO52" s="312">
        <f t="shared" si="2"/>
        <v>0</v>
      </c>
      <c r="AP52" s="1"/>
      <c r="AQ52" s="1"/>
    </row>
    <row r="53" spans="1:43" ht="18" hidden="1" customHeight="1" thickBot="1">
      <c r="A53" s="3720"/>
      <c r="B53" s="3720"/>
      <c r="C53" s="30"/>
      <c r="D53" s="31"/>
      <c r="E53" s="32"/>
      <c r="F53" s="33"/>
      <c r="G53" s="4169"/>
      <c r="H53" s="226"/>
      <c r="I53" s="226"/>
      <c r="J53" s="196"/>
      <c r="K53" s="182"/>
      <c r="L53" s="1248"/>
      <c r="M53" s="2845">
        <f>J53*L53</f>
        <v>0</v>
      </c>
      <c r="N53" s="3600"/>
      <c r="O53" s="1211"/>
      <c r="P53" s="1212"/>
      <c r="Q53" s="1213"/>
      <c r="R53" s="1214"/>
      <c r="S53" s="1249"/>
      <c r="T53" s="1176">
        <f t="shared" si="0"/>
        <v>0</v>
      </c>
      <c r="U53" s="4171"/>
      <c r="V53" s="1250"/>
      <c r="W53" s="1251"/>
      <c r="X53" s="1252"/>
      <c r="Y53" s="1253"/>
      <c r="Z53" s="1248"/>
      <c r="AA53" s="1176">
        <f t="shared" si="1"/>
        <v>0</v>
      </c>
      <c r="AB53" s="4169"/>
      <c r="AC53" s="226"/>
      <c r="AD53" s="226"/>
      <c r="AE53" s="214"/>
      <c r="AF53" s="182"/>
      <c r="AG53" s="285"/>
      <c r="AH53" s="312"/>
      <c r="AI53" s="3829"/>
      <c r="AJ53" s="976"/>
      <c r="AK53" s="172"/>
      <c r="AL53" s="159"/>
      <c r="AM53" s="220"/>
      <c r="AN53" s="44"/>
      <c r="AO53" s="312">
        <f t="shared" si="2"/>
        <v>0</v>
      </c>
      <c r="AP53" s="1"/>
      <c r="AQ53" s="1"/>
    </row>
    <row r="54" spans="1:43" ht="18" hidden="1" customHeight="1" thickBot="1">
      <c r="A54" s="3720"/>
      <c r="B54" s="3720"/>
      <c r="C54" s="30"/>
      <c r="D54" s="31"/>
      <c r="E54" s="32"/>
      <c r="F54" s="33"/>
      <c r="G54" s="4169"/>
      <c r="H54" s="226"/>
      <c r="I54" s="226"/>
      <c r="J54" s="196"/>
      <c r="K54" s="182"/>
      <c r="L54" s="1248"/>
      <c r="M54" s="2845">
        <f>J54*L54</f>
        <v>0</v>
      </c>
      <c r="N54" s="3600"/>
      <c r="O54" s="1211"/>
      <c r="P54" s="1212"/>
      <c r="Q54" s="1213"/>
      <c r="R54" s="1214"/>
      <c r="S54" s="1249"/>
      <c r="T54" s="1176">
        <f t="shared" si="0"/>
        <v>0</v>
      </c>
      <c r="U54" s="4171"/>
      <c r="V54" s="1250"/>
      <c r="W54" s="1251"/>
      <c r="X54" s="1252"/>
      <c r="Y54" s="1253"/>
      <c r="Z54" s="1248"/>
      <c r="AA54" s="1176">
        <f t="shared" si="1"/>
        <v>0</v>
      </c>
      <c r="AB54" s="4169"/>
      <c r="AC54" s="226"/>
      <c r="AD54" s="226"/>
      <c r="AE54" s="214"/>
      <c r="AF54" s="182"/>
      <c r="AG54" s="285"/>
      <c r="AH54" s="312"/>
      <c r="AI54" s="3829"/>
      <c r="AJ54" s="976"/>
      <c r="AK54" s="172"/>
      <c r="AL54" s="159"/>
      <c r="AM54" s="220"/>
      <c r="AN54" s="44"/>
      <c r="AO54" s="312">
        <f t="shared" si="2"/>
        <v>0</v>
      </c>
      <c r="AP54" s="1"/>
      <c r="AQ54" s="1"/>
    </row>
    <row r="55" spans="1:43" ht="18" hidden="1" customHeight="1" thickBot="1">
      <c r="A55" s="3720"/>
      <c r="B55" s="3720"/>
      <c r="C55" s="30"/>
      <c r="D55" s="31"/>
      <c r="E55" s="32"/>
      <c r="F55" s="33"/>
      <c r="G55" s="4169"/>
      <c r="H55" s="226"/>
      <c r="I55" s="226"/>
      <c r="J55" s="196"/>
      <c r="K55" s="182"/>
      <c r="L55" s="1248"/>
      <c r="M55" s="2845">
        <f>J55*L55</f>
        <v>0</v>
      </c>
      <c r="N55" s="3600"/>
      <c r="O55" s="1211"/>
      <c r="P55" s="1212"/>
      <c r="Q55" s="1213"/>
      <c r="R55" s="1214"/>
      <c r="S55" s="1249"/>
      <c r="T55" s="1176">
        <f t="shared" si="0"/>
        <v>0</v>
      </c>
      <c r="U55" s="4171"/>
      <c r="V55" s="1250"/>
      <c r="W55" s="1251"/>
      <c r="X55" s="1252"/>
      <c r="Y55" s="1253"/>
      <c r="Z55" s="1248"/>
      <c r="AA55" s="1176">
        <f t="shared" si="1"/>
        <v>0</v>
      </c>
      <c r="AB55" s="4169"/>
      <c r="AC55" s="226"/>
      <c r="AD55" s="226"/>
      <c r="AE55" s="214"/>
      <c r="AF55" s="182"/>
      <c r="AG55" s="285"/>
      <c r="AH55" s="312"/>
      <c r="AI55" s="3829"/>
      <c r="AJ55" s="976"/>
      <c r="AK55" s="172"/>
      <c r="AL55" s="159"/>
      <c r="AM55" s="220"/>
      <c r="AN55" s="44"/>
      <c r="AO55" s="312">
        <f t="shared" si="2"/>
        <v>0</v>
      </c>
      <c r="AP55" s="1"/>
      <c r="AQ55" s="1"/>
    </row>
    <row r="56" spans="1:43" ht="18" hidden="1" customHeight="1" thickBot="1">
      <c r="A56" s="3720"/>
      <c r="B56" s="3720"/>
      <c r="C56" s="30"/>
      <c r="D56" s="31"/>
      <c r="E56" s="32"/>
      <c r="F56" s="33"/>
      <c r="G56" s="4169"/>
      <c r="H56" s="226"/>
      <c r="I56" s="226"/>
      <c r="J56" s="196"/>
      <c r="K56" s="182"/>
      <c r="L56" s="1248"/>
      <c r="M56" s="2845">
        <f>J56*L56</f>
        <v>0</v>
      </c>
      <c r="N56" s="3600"/>
      <c r="O56" s="1211"/>
      <c r="P56" s="1212"/>
      <c r="Q56" s="1213"/>
      <c r="R56" s="1214"/>
      <c r="S56" s="1249"/>
      <c r="T56" s="1176">
        <f t="shared" si="0"/>
        <v>0</v>
      </c>
      <c r="U56" s="4171"/>
      <c r="V56" s="1250"/>
      <c r="W56" s="1251"/>
      <c r="X56" s="1252"/>
      <c r="Y56" s="1253"/>
      <c r="Z56" s="1248"/>
      <c r="AA56" s="1176">
        <f t="shared" si="1"/>
        <v>0</v>
      </c>
      <c r="AB56" s="4169"/>
      <c r="AC56" s="226"/>
      <c r="AD56" s="226"/>
      <c r="AE56" s="214"/>
      <c r="AF56" s="182"/>
      <c r="AG56" s="285"/>
      <c r="AH56" s="312"/>
      <c r="AI56" s="3829"/>
      <c r="AJ56" s="976"/>
      <c r="AK56" s="172"/>
      <c r="AL56" s="159"/>
      <c r="AM56" s="220"/>
      <c r="AN56" s="44"/>
      <c r="AO56" s="312">
        <f t="shared" si="2"/>
        <v>0</v>
      </c>
      <c r="AP56" s="1"/>
      <c r="AQ56" s="1"/>
    </row>
    <row r="57" spans="1:43" ht="18" hidden="1" customHeight="1" thickBot="1">
      <c r="A57" s="3720"/>
      <c r="B57" s="3720"/>
      <c r="C57" s="30"/>
      <c r="D57" s="31"/>
      <c r="E57" s="32"/>
      <c r="F57" s="33"/>
      <c r="G57" s="4169"/>
      <c r="H57" s="226"/>
      <c r="I57" s="226"/>
      <c r="J57" s="196"/>
      <c r="K57" s="182"/>
      <c r="L57" s="1248"/>
      <c r="M57" s="2845">
        <f>J57*L57</f>
        <v>0</v>
      </c>
      <c r="N57" s="3600"/>
      <c r="O57" s="1211"/>
      <c r="P57" s="1212"/>
      <c r="Q57" s="1213"/>
      <c r="R57" s="1214"/>
      <c r="S57" s="1249"/>
      <c r="T57" s="1176">
        <f t="shared" si="0"/>
        <v>0</v>
      </c>
      <c r="U57" s="4171"/>
      <c r="V57" s="1250"/>
      <c r="W57" s="1251"/>
      <c r="X57" s="1252"/>
      <c r="Y57" s="1253"/>
      <c r="Z57" s="1248"/>
      <c r="AA57" s="1176">
        <f t="shared" si="1"/>
        <v>0</v>
      </c>
      <c r="AB57" s="4169"/>
      <c r="AC57" s="226"/>
      <c r="AD57" s="226"/>
      <c r="AE57" s="214"/>
      <c r="AF57" s="182"/>
      <c r="AG57" s="285"/>
      <c r="AH57" s="312"/>
      <c r="AI57" s="3829"/>
      <c r="AJ57" s="976"/>
      <c r="AK57" s="172"/>
      <c r="AL57" s="159"/>
      <c r="AM57" s="220"/>
      <c r="AN57" s="44"/>
      <c r="AO57" s="312">
        <f t="shared" si="2"/>
        <v>0</v>
      </c>
      <c r="AP57" s="1"/>
      <c r="AQ57" s="1"/>
    </row>
    <row r="58" spans="1:43" ht="18" hidden="1" customHeight="1" thickBot="1">
      <c r="A58" s="3720"/>
      <c r="B58" s="3720"/>
      <c r="C58" s="30"/>
      <c r="D58" s="31"/>
      <c r="E58" s="32"/>
      <c r="F58" s="33"/>
      <c r="G58" s="4169"/>
      <c r="H58" s="226"/>
      <c r="I58" s="226"/>
      <c r="J58" s="196"/>
      <c r="K58" s="182"/>
      <c r="L58" s="1248"/>
      <c r="M58" s="2845">
        <f>J58*L58</f>
        <v>0</v>
      </c>
      <c r="N58" s="3600"/>
      <c r="O58" s="1211"/>
      <c r="P58" s="1212"/>
      <c r="Q58" s="1213"/>
      <c r="R58" s="1214"/>
      <c r="S58" s="1249"/>
      <c r="T58" s="1176">
        <f t="shared" si="0"/>
        <v>0</v>
      </c>
      <c r="U58" s="4171"/>
      <c r="V58" s="1250"/>
      <c r="W58" s="1251"/>
      <c r="X58" s="1252"/>
      <c r="Y58" s="1253"/>
      <c r="Z58" s="1248"/>
      <c r="AA58" s="1176">
        <f t="shared" si="1"/>
        <v>0</v>
      </c>
      <c r="AB58" s="4169"/>
      <c r="AC58" s="226"/>
      <c r="AD58" s="226"/>
      <c r="AE58" s="214"/>
      <c r="AF58" s="182"/>
      <c r="AG58" s="285"/>
      <c r="AH58" s="312"/>
      <c r="AI58" s="3829"/>
      <c r="AJ58" s="976"/>
      <c r="AK58" s="172"/>
      <c r="AL58" s="159"/>
      <c r="AM58" s="220"/>
      <c r="AN58" s="44"/>
      <c r="AO58" s="312">
        <f t="shared" si="2"/>
        <v>0</v>
      </c>
      <c r="AP58" s="1"/>
      <c r="AQ58" s="1"/>
    </row>
    <row r="59" spans="1:43" ht="18" hidden="1" customHeight="1" thickBot="1">
      <c r="A59" s="3720"/>
      <c r="B59" s="3720"/>
      <c r="C59" s="30"/>
      <c r="D59" s="31"/>
      <c r="E59" s="32"/>
      <c r="F59" s="33"/>
      <c r="G59" s="4169"/>
      <c r="H59" s="226"/>
      <c r="I59" s="226"/>
      <c r="J59" s="196"/>
      <c r="K59" s="182"/>
      <c r="L59" s="1248"/>
      <c r="M59" s="2845">
        <f>J59*L59</f>
        <v>0</v>
      </c>
      <c r="N59" s="3600"/>
      <c r="O59" s="1211"/>
      <c r="P59" s="1212"/>
      <c r="Q59" s="1213"/>
      <c r="R59" s="1214"/>
      <c r="S59" s="1249"/>
      <c r="T59" s="1176">
        <f t="shared" si="0"/>
        <v>0</v>
      </c>
      <c r="U59" s="4171"/>
      <c r="V59" s="1250"/>
      <c r="W59" s="1251"/>
      <c r="X59" s="1252"/>
      <c r="Y59" s="1253"/>
      <c r="Z59" s="1248"/>
      <c r="AA59" s="1176">
        <f t="shared" si="1"/>
        <v>0</v>
      </c>
      <c r="AB59" s="4169"/>
      <c r="AC59" s="226"/>
      <c r="AD59" s="226"/>
      <c r="AE59" s="214"/>
      <c r="AF59" s="182"/>
      <c r="AG59" s="285"/>
      <c r="AH59" s="312"/>
      <c r="AI59" s="3829"/>
      <c r="AJ59" s="976"/>
      <c r="AK59" s="172"/>
      <c r="AL59" s="159"/>
      <c r="AM59" s="220"/>
      <c r="AN59" s="44"/>
      <c r="AO59" s="312">
        <f t="shared" si="2"/>
        <v>0</v>
      </c>
      <c r="AP59" s="1"/>
      <c r="AQ59" s="1"/>
    </row>
    <row r="60" spans="1:43" ht="18" hidden="1" customHeight="1" thickBot="1">
      <c r="A60" s="3720"/>
      <c r="B60" s="3720"/>
      <c r="C60" s="30"/>
      <c r="D60" s="31"/>
      <c r="E60" s="32"/>
      <c r="F60" s="33"/>
      <c r="G60" s="4169"/>
      <c r="H60" s="226"/>
      <c r="I60" s="226"/>
      <c r="J60" s="196"/>
      <c r="K60" s="182"/>
      <c r="L60" s="1248"/>
      <c r="M60" s="2845">
        <f>J60*L60</f>
        <v>0</v>
      </c>
      <c r="N60" s="3600"/>
      <c r="O60" s="1211"/>
      <c r="P60" s="1212"/>
      <c r="Q60" s="1213"/>
      <c r="R60" s="1214"/>
      <c r="S60" s="1249"/>
      <c r="T60" s="1176">
        <f t="shared" si="0"/>
        <v>0</v>
      </c>
      <c r="U60" s="4171"/>
      <c r="V60" s="1250"/>
      <c r="W60" s="1251"/>
      <c r="X60" s="1252"/>
      <c r="Y60" s="1253"/>
      <c r="Z60" s="1248"/>
      <c r="AA60" s="1176">
        <f t="shared" si="1"/>
        <v>0</v>
      </c>
      <c r="AB60" s="4169"/>
      <c r="AC60" s="226"/>
      <c r="AD60" s="226"/>
      <c r="AE60" s="214"/>
      <c r="AF60" s="182"/>
      <c r="AG60" s="285"/>
      <c r="AH60" s="312"/>
      <c r="AI60" s="3829"/>
      <c r="AJ60" s="976"/>
      <c r="AK60" s="172"/>
      <c r="AL60" s="159"/>
      <c r="AM60" s="220"/>
      <c r="AN60" s="44"/>
      <c r="AO60" s="312">
        <f t="shared" si="2"/>
        <v>0</v>
      </c>
      <c r="AP60" s="1"/>
      <c r="AQ60" s="1"/>
    </row>
    <row r="61" spans="1:43" ht="18" hidden="1" customHeight="1" thickBot="1">
      <c r="A61" s="3720"/>
      <c r="B61" s="3720"/>
      <c r="C61" s="30"/>
      <c r="D61" s="31"/>
      <c r="E61" s="32"/>
      <c r="F61" s="33"/>
      <c r="G61" s="4169"/>
      <c r="H61" s="226"/>
      <c r="I61" s="226"/>
      <c r="J61" s="196"/>
      <c r="K61" s="182"/>
      <c r="L61" s="1248"/>
      <c r="M61" s="2845">
        <f>J61*L61</f>
        <v>0</v>
      </c>
      <c r="N61" s="3600"/>
      <c r="O61" s="1211"/>
      <c r="P61" s="1212"/>
      <c r="Q61" s="1213"/>
      <c r="R61" s="1214"/>
      <c r="S61" s="1249"/>
      <c r="T61" s="1176">
        <f t="shared" si="0"/>
        <v>0</v>
      </c>
      <c r="U61" s="4171"/>
      <c r="V61" s="1250"/>
      <c r="W61" s="1251"/>
      <c r="X61" s="1252"/>
      <c r="Y61" s="1253"/>
      <c r="Z61" s="1248"/>
      <c r="AA61" s="1176">
        <f t="shared" si="1"/>
        <v>0</v>
      </c>
      <c r="AB61" s="4169"/>
      <c r="AC61" s="226"/>
      <c r="AD61" s="226"/>
      <c r="AE61" s="214"/>
      <c r="AF61" s="182"/>
      <c r="AG61" s="285"/>
      <c r="AH61" s="312"/>
      <c r="AI61" s="3829"/>
      <c r="AJ61" s="976"/>
      <c r="AK61" s="172"/>
      <c r="AL61" s="159"/>
      <c r="AM61" s="220"/>
      <c r="AN61" s="44"/>
      <c r="AO61" s="312">
        <f t="shared" si="2"/>
        <v>0</v>
      </c>
      <c r="AP61" s="1"/>
      <c r="AQ61" s="1"/>
    </row>
    <row r="62" spans="1:43" ht="18" hidden="1" customHeight="1" thickBot="1">
      <c r="A62" s="3720"/>
      <c r="B62" s="3720"/>
      <c r="C62" s="30"/>
      <c r="D62" s="31"/>
      <c r="E62" s="32"/>
      <c r="F62" s="33"/>
      <c r="G62" s="4169"/>
      <c r="H62" s="226"/>
      <c r="I62" s="226"/>
      <c r="J62" s="196"/>
      <c r="K62" s="182"/>
      <c r="L62" s="1248"/>
      <c r="M62" s="2845">
        <f>J62*L62</f>
        <v>0</v>
      </c>
      <c r="N62" s="3600"/>
      <c r="O62" s="1211"/>
      <c r="P62" s="1212"/>
      <c r="Q62" s="1213"/>
      <c r="R62" s="1214"/>
      <c r="S62" s="1249"/>
      <c r="T62" s="1176">
        <f t="shared" si="0"/>
        <v>0</v>
      </c>
      <c r="U62" s="4171"/>
      <c r="V62" s="1250"/>
      <c r="W62" s="1251"/>
      <c r="X62" s="1252"/>
      <c r="Y62" s="1253"/>
      <c r="Z62" s="1248"/>
      <c r="AA62" s="1176">
        <f t="shared" si="1"/>
        <v>0</v>
      </c>
      <c r="AB62" s="4169"/>
      <c r="AC62" s="226"/>
      <c r="AD62" s="226"/>
      <c r="AE62" s="214"/>
      <c r="AF62" s="182"/>
      <c r="AG62" s="285"/>
      <c r="AH62" s="312"/>
      <c r="AI62" s="3829"/>
      <c r="AJ62" s="976"/>
      <c r="AK62" s="172"/>
      <c r="AL62" s="159"/>
      <c r="AM62" s="220"/>
      <c r="AN62" s="44"/>
      <c r="AO62" s="312">
        <f t="shared" si="2"/>
        <v>0</v>
      </c>
      <c r="AP62" s="1"/>
      <c r="AQ62" s="1"/>
    </row>
    <row r="63" spans="1:43" ht="18" hidden="1" customHeight="1" thickBot="1">
      <c r="A63" s="3721"/>
      <c r="B63" s="3721"/>
      <c r="C63" s="35"/>
      <c r="D63" s="36"/>
      <c r="E63" s="37"/>
      <c r="F63" s="38"/>
      <c r="G63" s="4170"/>
      <c r="H63" s="226"/>
      <c r="I63" s="226"/>
      <c r="J63" s="196"/>
      <c r="K63" s="182"/>
      <c r="L63" s="1254"/>
      <c r="M63" s="2845">
        <f>J63*L63</f>
        <v>0</v>
      </c>
      <c r="N63" s="3601"/>
      <c r="O63" s="1225"/>
      <c r="P63" s="1226"/>
      <c r="Q63" s="1227"/>
      <c r="R63" s="1228"/>
      <c r="S63" s="1255"/>
      <c r="T63" s="1176">
        <f t="shared" si="0"/>
        <v>0</v>
      </c>
      <c r="U63" s="4173"/>
      <c r="V63" s="1256"/>
      <c r="W63" s="1257"/>
      <c r="X63" s="1258"/>
      <c r="Y63" s="1259"/>
      <c r="Z63" s="1254"/>
      <c r="AA63" s="1176">
        <f t="shared" si="1"/>
        <v>0</v>
      </c>
      <c r="AB63" s="4170"/>
      <c r="AC63" s="226"/>
      <c r="AD63" s="226"/>
      <c r="AE63" s="214"/>
      <c r="AF63" s="182"/>
      <c r="AG63" s="287"/>
      <c r="AH63" s="312"/>
      <c r="AI63" s="3830"/>
      <c r="AJ63" s="978"/>
      <c r="AK63" s="175"/>
      <c r="AL63" s="161"/>
      <c r="AM63" s="222"/>
      <c r="AN63" s="47"/>
      <c r="AO63" s="312">
        <f t="shared" si="2"/>
        <v>0</v>
      </c>
      <c r="AP63" s="1"/>
      <c r="AQ63" s="1"/>
    </row>
    <row r="64" spans="1:43" ht="18" hidden="1" customHeight="1" thickBot="1">
      <c r="A64" s="3747" t="s">
        <v>32</v>
      </c>
      <c r="B64" s="3719"/>
      <c r="C64" s="25"/>
      <c r="D64" s="26"/>
      <c r="E64" s="27"/>
      <c r="F64" s="28"/>
      <c r="G64" s="4162"/>
      <c r="H64" s="226"/>
      <c r="I64" s="226"/>
      <c r="J64" s="196"/>
      <c r="K64" s="182"/>
      <c r="L64" s="1237"/>
      <c r="M64" s="2845">
        <f>J64*L64</f>
        <v>0</v>
      </c>
      <c r="N64" s="3683"/>
      <c r="O64" s="1238"/>
      <c r="P64" s="1239"/>
      <c r="Q64" s="1240"/>
      <c r="R64" s="1241"/>
      <c r="S64" s="1242"/>
      <c r="T64" s="1176">
        <f t="shared" si="0"/>
        <v>0</v>
      </c>
      <c r="U64" s="3658"/>
      <c r="V64" s="1244"/>
      <c r="W64" s="1245"/>
      <c r="X64" s="1246"/>
      <c r="Y64" s="1247"/>
      <c r="Z64" s="1237"/>
      <c r="AA64" s="1176">
        <f t="shared" si="1"/>
        <v>0</v>
      </c>
      <c r="AB64" s="4162"/>
      <c r="AC64" s="226"/>
      <c r="AD64" s="226"/>
      <c r="AE64" s="214"/>
      <c r="AF64" s="182"/>
      <c r="AG64" s="284"/>
      <c r="AH64" s="312"/>
      <c r="AI64" s="4161"/>
      <c r="AJ64" s="973"/>
      <c r="AK64" s="169"/>
      <c r="AL64" s="157"/>
      <c r="AM64" s="224"/>
      <c r="AN64" s="41"/>
      <c r="AO64" s="312">
        <f t="shared" si="2"/>
        <v>0</v>
      </c>
      <c r="AP64" s="1"/>
      <c r="AQ64" s="1"/>
    </row>
    <row r="65" spans="1:43" ht="18" hidden="1" customHeight="1" thickBot="1">
      <c r="A65" s="3720"/>
      <c r="B65" s="3720"/>
      <c r="C65" s="30"/>
      <c r="D65" s="31"/>
      <c r="E65" s="32"/>
      <c r="F65" s="33"/>
      <c r="G65" s="4169"/>
      <c r="H65" s="226"/>
      <c r="I65" s="226"/>
      <c r="J65" s="196"/>
      <c r="K65" s="182"/>
      <c r="L65" s="1248"/>
      <c r="M65" s="2845">
        <f>J65*L65</f>
        <v>0</v>
      </c>
      <c r="N65" s="3600"/>
      <c r="O65" s="1211"/>
      <c r="P65" s="1212"/>
      <c r="Q65" s="1213"/>
      <c r="R65" s="1214"/>
      <c r="S65" s="1249"/>
      <c r="T65" s="1176">
        <f t="shared" si="0"/>
        <v>0</v>
      </c>
      <c r="U65" s="4171"/>
      <c r="V65" s="1250"/>
      <c r="W65" s="1251"/>
      <c r="X65" s="1252"/>
      <c r="Y65" s="1253"/>
      <c r="Z65" s="1248"/>
      <c r="AA65" s="1176">
        <f t="shared" si="1"/>
        <v>0</v>
      </c>
      <c r="AB65" s="4169"/>
      <c r="AC65" s="226"/>
      <c r="AD65" s="226"/>
      <c r="AE65" s="214"/>
      <c r="AF65" s="182"/>
      <c r="AG65" s="285"/>
      <c r="AH65" s="312"/>
      <c r="AI65" s="3829"/>
      <c r="AJ65" s="976"/>
      <c r="AK65" s="172"/>
      <c r="AL65" s="159"/>
      <c r="AM65" s="220"/>
      <c r="AN65" s="44"/>
      <c r="AO65" s="312">
        <f t="shared" si="2"/>
        <v>0</v>
      </c>
      <c r="AP65" s="1"/>
      <c r="AQ65" s="1"/>
    </row>
    <row r="66" spans="1:43" ht="18" hidden="1" customHeight="1" thickBot="1">
      <c r="A66" s="3720"/>
      <c r="B66" s="3720"/>
      <c r="C66" s="30"/>
      <c r="D66" s="31"/>
      <c r="E66" s="32"/>
      <c r="F66" s="33"/>
      <c r="G66" s="4169"/>
      <c r="H66" s="226"/>
      <c r="I66" s="226"/>
      <c r="J66" s="196"/>
      <c r="K66" s="182"/>
      <c r="L66" s="1248"/>
      <c r="M66" s="2845">
        <f>J66*L66</f>
        <v>0</v>
      </c>
      <c r="N66" s="3600"/>
      <c r="O66" s="1211"/>
      <c r="P66" s="1212"/>
      <c r="Q66" s="1213"/>
      <c r="R66" s="1214"/>
      <c r="S66" s="1249"/>
      <c r="T66" s="1176">
        <f t="shared" si="0"/>
        <v>0</v>
      </c>
      <c r="U66" s="4171"/>
      <c r="V66" s="1250"/>
      <c r="W66" s="1251"/>
      <c r="X66" s="1252"/>
      <c r="Y66" s="1253"/>
      <c r="Z66" s="1248"/>
      <c r="AA66" s="1176">
        <f t="shared" si="1"/>
        <v>0</v>
      </c>
      <c r="AB66" s="4169"/>
      <c r="AC66" s="226"/>
      <c r="AD66" s="226"/>
      <c r="AE66" s="214"/>
      <c r="AF66" s="182"/>
      <c r="AG66" s="285"/>
      <c r="AH66" s="312"/>
      <c r="AI66" s="3829"/>
      <c r="AJ66" s="976"/>
      <c r="AK66" s="172"/>
      <c r="AL66" s="159"/>
      <c r="AM66" s="220"/>
      <c r="AN66" s="44"/>
      <c r="AO66" s="312">
        <f t="shared" si="2"/>
        <v>0</v>
      </c>
      <c r="AP66" s="1"/>
      <c r="AQ66" s="1"/>
    </row>
    <row r="67" spans="1:43" ht="18" hidden="1" customHeight="1" thickBot="1">
      <c r="A67" s="3720"/>
      <c r="B67" s="3720"/>
      <c r="C67" s="30"/>
      <c r="D67" s="31"/>
      <c r="E67" s="32"/>
      <c r="F67" s="33"/>
      <c r="G67" s="4169"/>
      <c r="H67" s="226"/>
      <c r="I67" s="226"/>
      <c r="J67" s="196"/>
      <c r="K67" s="182"/>
      <c r="L67" s="1248"/>
      <c r="M67" s="2845">
        <f>J67*L67</f>
        <v>0</v>
      </c>
      <c r="N67" s="3600"/>
      <c r="O67" s="1211"/>
      <c r="P67" s="1212"/>
      <c r="Q67" s="1213"/>
      <c r="R67" s="1214"/>
      <c r="S67" s="1249"/>
      <c r="T67" s="1176">
        <f t="shared" si="0"/>
        <v>0</v>
      </c>
      <c r="U67" s="4171"/>
      <c r="V67" s="1250"/>
      <c r="W67" s="1251"/>
      <c r="X67" s="1252"/>
      <c r="Y67" s="1253"/>
      <c r="Z67" s="1248"/>
      <c r="AA67" s="1176">
        <f t="shared" si="1"/>
        <v>0</v>
      </c>
      <c r="AB67" s="4169"/>
      <c r="AC67" s="226"/>
      <c r="AD67" s="226"/>
      <c r="AE67" s="214"/>
      <c r="AF67" s="182"/>
      <c r="AG67" s="285"/>
      <c r="AH67" s="312"/>
      <c r="AI67" s="3829"/>
      <c r="AJ67" s="976"/>
      <c r="AK67" s="172"/>
      <c r="AL67" s="159"/>
      <c r="AM67" s="220"/>
      <c r="AN67" s="44"/>
      <c r="AO67" s="312">
        <f t="shared" si="2"/>
        <v>0</v>
      </c>
      <c r="AP67" s="1"/>
      <c r="AQ67" s="1"/>
    </row>
    <row r="68" spans="1:43" ht="18" hidden="1" customHeight="1" thickBot="1">
      <c r="A68" s="3720"/>
      <c r="B68" s="3720"/>
      <c r="C68" s="30"/>
      <c r="D68" s="31"/>
      <c r="E68" s="32"/>
      <c r="F68" s="33"/>
      <c r="G68" s="4169"/>
      <c r="H68" s="226"/>
      <c r="I68" s="226"/>
      <c r="J68" s="196"/>
      <c r="K68" s="182"/>
      <c r="L68" s="1248"/>
      <c r="M68" s="2845">
        <f>J68*L68</f>
        <v>0</v>
      </c>
      <c r="N68" s="3600"/>
      <c r="O68" s="1211"/>
      <c r="P68" s="1212"/>
      <c r="Q68" s="1213"/>
      <c r="R68" s="1214"/>
      <c r="S68" s="1249"/>
      <c r="T68" s="1176">
        <f t="shared" si="0"/>
        <v>0</v>
      </c>
      <c r="U68" s="4171"/>
      <c r="V68" s="1250"/>
      <c r="W68" s="1251"/>
      <c r="X68" s="1252"/>
      <c r="Y68" s="1253"/>
      <c r="Z68" s="1248"/>
      <c r="AA68" s="1176">
        <f t="shared" si="1"/>
        <v>0</v>
      </c>
      <c r="AB68" s="4169"/>
      <c r="AC68" s="226"/>
      <c r="AD68" s="226"/>
      <c r="AE68" s="214"/>
      <c r="AF68" s="182"/>
      <c r="AG68" s="285"/>
      <c r="AH68" s="312"/>
      <c r="AI68" s="3829"/>
      <c r="AJ68" s="976"/>
      <c r="AK68" s="172"/>
      <c r="AL68" s="159"/>
      <c r="AM68" s="220"/>
      <c r="AN68" s="44"/>
      <c r="AO68" s="312">
        <f t="shared" si="2"/>
        <v>0</v>
      </c>
      <c r="AP68" s="1"/>
      <c r="AQ68" s="1"/>
    </row>
    <row r="69" spans="1:43" ht="18" hidden="1" customHeight="1" thickBot="1">
      <c r="A69" s="3720"/>
      <c r="B69" s="3720"/>
      <c r="C69" s="30"/>
      <c r="D69" s="31"/>
      <c r="E69" s="32"/>
      <c r="F69" s="33"/>
      <c r="G69" s="4169"/>
      <c r="H69" s="226"/>
      <c r="I69" s="226"/>
      <c r="J69" s="196"/>
      <c r="K69" s="182"/>
      <c r="L69" s="1248"/>
      <c r="M69" s="2845">
        <f>J69*L69</f>
        <v>0</v>
      </c>
      <c r="N69" s="3600"/>
      <c r="O69" s="1211"/>
      <c r="P69" s="1212"/>
      <c r="Q69" s="1213"/>
      <c r="R69" s="1214"/>
      <c r="S69" s="1249"/>
      <c r="T69" s="1176">
        <f t="shared" si="0"/>
        <v>0</v>
      </c>
      <c r="U69" s="4171"/>
      <c r="V69" s="1250"/>
      <c r="W69" s="1251"/>
      <c r="X69" s="1252"/>
      <c r="Y69" s="1253"/>
      <c r="Z69" s="1248"/>
      <c r="AA69" s="1176">
        <f t="shared" si="1"/>
        <v>0</v>
      </c>
      <c r="AB69" s="4169"/>
      <c r="AC69" s="226"/>
      <c r="AD69" s="226"/>
      <c r="AE69" s="214"/>
      <c r="AF69" s="182"/>
      <c r="AG69" s="285"/>
      <c r="AH69" s="312"/>
      <c r="AI69" s="3829"/>
      <c r="AJ69" s="976"/>
      <c r="AK69" s="172"/>
      <c r="AL69" s="159"/>
      <c r="AM69" s="220"/>
      <c r="AN69" s="44"/>
      <c r="AO69" s="312">
        <f t="shared" si="2"/>
        <v>0</v>
      </c>
      <c r="AP69" s="1"/>
      <c r="AQ69" s="1"/>
    </row>
    <row r="70" spans="1:43" ht="18" hidden="1" customHeight="1" thickBot="1">
      <c r="A70" s="3720"/>
      <c r="B70" s="3720"/>
      <c r="C70" s="30"/>
      <c r="D70" s="31"/>
      <c r="E70" s="32"/>
      <c r="F70" s="33"/>
      <c r="G70" s="4169"/>
      <c r="H70" s="226"/>
      <c r="I70" s="226"/>
      <c r="J70" s="196"/>
      <c r="K70" s="182"/>
      <c r="L70" s="1248"/>
      <c r="M70" s="2845">
        <f>J70*L70</f>
        <v>0</v>
      </c>
      <c r="N70" s="3600"/>
      <c r="O70" s="1211"/>
      <c r="P70" s="1212"/>
      <c r="Q70" s="1213"/>
      <c r="R70" s="1214"/>
      <c r="S70" s="1249"/>
      <c r="T70" s="1176">
        <f t="shared" si="0"/>
        <v>0</v>
      </c>
      <c r="U70" s="4171"/>
      <c r="V70" s="1250"/>
      <c r="W70" s="1251"/>
      <c r="X70" s="1252"/>
      <c r="Y70" s="1253"/>
      <c r="Z70" s="1248"/>
      <c r="AA70" s="1176">
        <f t="shared" si="1"/>
        <v>0</v>
      </c>
      <c r="AB70" s="4169"/>
      <c r="AC70" s="226"/>
      <c r="AD70" s="226"/>
      <c r="AE70" s="214"/>
      <c r="AF70" s="182"/>
      <c r="AG70" s="285"/>
      <c r="AH70" s="312"/>
      <c r="AI70" s="3829"/>
      <c r="AJ70" s="976"/>
      <c r="AK70" s="172"/>
      <c r="AL70" s="159"/>
      <c r="AM70" s="220"/>
      <c r="AN70" s="44"/>
      <c r="AO70" s="312">
        <f t="shared" si="2"/>
        <v>0</v>
      </c>
      <c r="AP70" s="1"/>
      <c r="AQ70" s="1"/>
    </row>
    <row r="71" spans="1:43" ht="18" hidden="1" customHeight="1" thickBot="1">
      <c r="A71" s="3720"/>
      <c r="B71" s="3720"/>
      <c r="C71" s="30"/>
      <c r="D71" s="31"/>
      <c r="E71" s="32"/>
      <c r="F71" s="33"/>
      <c r="G71" s="4169"/>
      <c r="H71" s="226"/>
      <c r="I71" s="226"/>
      <c r="J71" s="196"/>
      <c r="K71" s="182"/>
      <c r="L71" s="1248"/>
      <c r="M71" s="2845">
        <f>J71*L71</f>
        <v>0</v>
      </c>
      <c r="N71" s="3600"/>
      <c r="O71" s="1211"/>
      <c r="P71" s="1212"/>
      <c r="Q71" s="1213"/>
      <c r="R71" s="1214"/>
      <c r="S71" s="1249"/>
      <c r="T71" s="1176">
        <f t="shared" si="0"/>
        <v>0</v>
      </c>
      <c r="U71" s="4171"/>
      <c r="V71" s="1250"/>
      <c r="W71" s="1251"/>
      <c r="X71" s="1252"/>
      <c r="Y71" s="1253"/>
      <c r="Z71" s="1248"/>
      <c r="AA71" s="1176">
        <f t="shared" si="1"/>
        <v>0</v>
      </c>
      <c r="AB71" s="4169"/>
      <c r="AC71" s="226"/>
      <c r="AD71" s="226"/>
      <c r="AE71" s="214"/>
      <c r="AF71" s="182"/>
      <c r="AG71" s="285"/>
      <c r="AH71" s="312"/>
      <c r="AI71" s="3829"/>
      <c r="AJ71" s="976"/>
      <c r="AK71" s="172"/>
      <c r="AL71" s="159"/>
      <c r="AM71" s="220"/>
      <c r="AN71" s="44"/>
      <c r="AO71" s="312">
        <f t="shared" si="2"/>
        <v>0</v>
      </c>
      <c r="AP71" s="1"/>
      <c r="AQ71" s="1"/>
    </row>
    <row r="72" spans="1:43" ht="18" hidden="1" customHeight="1" thickBot="1">
      <c r="A72" s="3720"/>
      <c r="B72" s="3720"/>
      <c r="C72" s="30"/>
      <c r="D72" s="31"/>
      <c r="E72" s="32"/>
      <c r="F72" s="33"/>
      <c r="G72" s="4169"/>
      <c r="H72" s="226"/>
      <c r="I72" s="226"/>
      <c r="J72" s="196"/>
      <c r="K72" s="182"/>
      <c r="L72" s="1248"/>
      <c r="M72" s="2845">
        <f>J72*L72</f>
        <v>0</v>
      </c>
      <c r="N72" s="3600"/>
      <c r="O72" s="1211"/>
      <c r="P72" s="1212"/>
      <c r="Q72" s="1213"/>
      <c r="R72" s="1214"/>
      <c r="S72" s="1249"/>
      <c r="T72" s="1176">
        <f t="shared" si="0"/>
        <v>0</v>
      </c>
      <c r="U72" s="4171"/>
      <c r="V72" s="1250"/>
      <c r="W72" s="1251"/>
      <c r="X72" s="1252"/>
      <c r="Y72" s="1253"/>
      <c r="Z72" s="1248"/>
      <c r="AA72" s="1176">
        <f t="shared" si="1"/>
        <v>0</v>
      </c>
      <c r="AB72" s="4169"/>
      <c r="AC72" s="226"/>
      <c r="AD72" s="226"/>
      <c r="AE72" s="214"/>
      <c r="AF72" s="182"/>
      <c r="AG72" s="285"/>
      <c r="AH72" s="312"/>
      <c r="AI72" s="3829"/>
      <c r="AJ72" s="976"/>
      <c r="AK72" s="172"/>
      <c r="AL72" s="159"/>
      <c r="AM72" s="220"/>
      <c r="AN72" s="44"/>
      <c r="AO72" s="312">
        <f t="shared" si="2"/>
        <v>0</v>
      </c>
      <c r="AP72" s="1"/>
      <c r="AQ72" s="1"/>
    </row>
    <row r="73" spans="1:43" ht="18" hidden="1" customHeight="1" thickBot="1">
      <c r="A73" s="3720"/>
      <c r="B73" s="3720"/>
      <c r="C73" s="30"/>
      <c r="D73" s="31"/>
      <c r="E73" s="32"/>
      <c r="F73" s="33"/>
      <c r="G73" s="4169"/>
      <c r="H73" s="226"/>
      <c r="I73" s="226"/>
      <c r="J73" s="196"/>
      <c r="K73" s="182"/>
      <c r="L73" s="1248"/>
      <c r="M73" s="2845">
        <f>J73*L73</f>
        <v>0</v>
      </c>
      <c r="N73" s="3600"/>
      <c r="O73" s="1211"/>
      <c r="P73" s="1212"/>
      <c r="Q73" s="1213"/>
      <c r="R73" s="1214"/>
      <c r="S73" s="1249"/>
      <c r="T73" s="1176">
        <f t="shared" si="0"/>
        <v>0</v>
      </c>
      <c r="U73" s="4171"/>
      <c r="V73" s="1250"/>
      <c r="W73" s="1251"/>
      <c r="X73" s="1252"/>
      <c r="Y73" s="1253"/>
      <c r="Z73" s="1248"/>
      <c r="AA73" s="1176">
        <f t="shared" si="1"/>
        <v>0</v>
      </c>
      <c r="AB73" s="4169"/>
      <c r="AC73" s="226"/>
      <c r="AD73" s="226"/>
      <c r="AE73" s="214"/>
      <c r="AF73" s="182"/>
      <c r="AG73" s="285"/>
      <c r="AH73" s="312"/>
      <c r="AI73" s="3829"/>
      <c r="AJ73" s="976"/>
      <c r="AK73" s="172"/>
      <c r="AL73" s="159"/>
      <c r="AM73" s="220"/>
      <c r="AN73" s="44"/>
      <c r="AO73" s="312">
        <f t="shared" si="2"/>
        <v>0</v>
      </c>
      <c r="AP73" s="1"/>
      <c r="AQ73" s="1"/>
    </row>
    <row r="74" spans="1:43" ht="18" hidden="1" customHeight="1" thickBot="1">
      <c r="A74" s="3720"/>
      <c r="B74" s="3720"/>
      <c r="C74" s="30"/>
      <c r="D74" s="31"/>
      <c r="E74" s="32"/>
      <c r="F74" s="33"/>
      <c r="G74" s="4169"/>
      <c r="H74" s="226"/>
      <c r="I74" s="226"/>
      <c r="J74" s="196"/>
      <c r="K74" s="182"/>
      <c r="L74" s="1248"/>
      <c r="M74" s="2845">
        <f>J74*L74</f>
        <v>0</v>
      </c>
      <c r="N74" s="3600"/>
      <c r="O74" s="1211"/>
      <c r="P74" s="1212"/>
      <c r="Q74" s="1213"/>
      <c r="R74" s="1214"/>
      <c r="S74" s="1249"/>
      <c r="T74" s="1176">
        <f t="shared" si="0"/>
        <v>0</v>
      </c>
      <c r="U74" s="4171"/>
      <c r="V74" s="1250"/>
      <c r="W74" s="1251"/>
      <c r="X74" s="1252"/>
      <c r="Y74" s="1253"/>
      <c r="Z74" s="1248"/>
      <c r="AA74" s="1176">
        <f t="shared" si="1"/>
        <v>0</v>
      </c>
      <c r="AB74" s="4169"/>
      <c r="AC74" s="226"/>
      <c r="AD74" s="226"/>
      <c r="AE74" s="214"/>
      <c r="AF74" s="182"/>
      <c r="AG74" s="285"/>
      <c r="AH74" s="312"/>
      <c r="AI74" s="3829"/>
      <c r="AJ74" s="976"/>
      <c r="AK74" s="172"/>
      <c r="AL74" s="159"/>
      <c r="AM74" s="220"/>
      <c r="AN74" s="44"/>
      <c r="AO74" s="312">
        <f t="shared" si="2"/>
        <v>0</v>
      </c>
      <c r="AP74" s="1"/>
      <c r="AQ74" s="1"/>
    </row>
    <row r="75" spans="1:43" ht="18" hidden="1" customHeight="1" thickBot="1">
      <c r="A75" s="3720"/>
      <c r="B75" s="3720"/>
      <c r="C75" s="30"/>
      <c r="D75" s="31"/>
      <c r="E75" s="32"/>
      <c r="F75" s="33"/>
      <c r="G75" s="4169"/>
      <c r="H75" s="226"/>
      <c r="I75" s="226"/>
      <c r="J75" s="196"/>
      <c r="K75" s="182"/>
      <c r="L75" s="1248"/>
      <c r="M75" s="2845">
        <f>J75*L75</f>
        <v>0</v>
      </c>
      <c r="N75" s="3600"/>
      <c r="O75" s="1211"/>
      <c r="P75" s="1212"/>
      <c r="Q75" s="1213"/>
      <c r="R75" s="1214"/>
      <c r="S75" s="1249"/>
      <c r="T75" s="1176">
        <f t="shared" si="0"/>
        <v>0</v>
      </c>
      <c r="U75" s="4171"/>
      <c r="V75" s="1250"/>
      <c r="W75" s="1251"/>
      <c r="X75" s="1252"/>
      <c r="Y75" s="1253"/>
      <c r="Z75" s="1248"/>
      <c r="AA75" s="1176">
        <f t="shared" si="1"/>
        <v>0</v>
      </c>
      <c r="AB75" s="4169"/>
      <c r="AC75" s="226"/>
      <c r="AD75" s="226"/>
      <c r="AE75" s="214"/>
      <c r="AF75" s="182"/>
      <c r="AG75" s="285"/>
      <c r="AH75" s="312"/>
      <c r="AI75" s="3829"/>
      <c r="AJ75" s="976"/>
      <c r="AK75" s="172"/>
      <c r="AL75" s="159"/>
      <c r="AM75" s="220"/>
      <c r="AN75" s="44"/>
      <c r="AO75" s="312">
        <f t="shared" si="2"/>
        <v>0</v>
      </c>
      <c r="AP75" s="1"/>
      <c r="AQ75" s="1"/>
    </row>
    <row r="76" spans="1:43" ht="18" hidden="1" customHeight="1" thickBot="1">
      <c r="A76" s="3720"/>
      <c r="B76" s="3720"/>
      <c r="C76" s="30"/>
      <c r="D76" s="31"/>
      <c r="E76" s="32"/>
      <c r="F76" s="33"/>
      <c r="G76" s="4169"/>
      <c r="H76" s="226"/>
      <c r="I76" s="226"/>
      <c r="J76" s="196"/>
      <c r="K76" s="182"/>
      <c r="L76" s="1248"/>
      <c r="M76" s="2845">
        <f>J76*L76</f>
        <v>0</v>
      </c>
      <c r="N76" s="3600"/>
      <c r="O76" s="1211"/>
      <c r="P76" s="1212"/>
      <c r="Q76" s="1213"/>
      <c r="R76" s="1214"/>
      <c r="S76" s="1249"/>
      <c r="T76" s="1176">
        <f t="shared" si="0"/>
        <v>0</v>
      </c>
      <c r="U76" s="4171"/>
      <c r="V76" s="1250"/>
      <c r="W76" s="1251"/>
      <c r="X76" s="1252"/>
      <c r="Y76" s="1253"/>
      <c r="Z76" s="1248"/>
      <c r="AA76" s="1176">
        <f t="shared" si="1"/>
        <v>0</v>
      </c>
      <c r="AB76" s="4169"/>
      <c r="AC76" s="226"/>
      <c r="AD76" s="226"/>
      <c r="AE76" s="214"/>
      <c r="AF76" s="182"/>
      <c r="AG76" s="285"/>
      <c r="AH76" s="312"/>
      <c r="AI76" s="3829"/>
      <c r="AJ76" s="976"/>
      <c r="AK76" s="172"/>
      <c r="AL76" s="159"/>
      <c r="AM76" s="220"/>
      <c r="AN76" s="44"/>
      <c r="AO76" s="312">
        <f t="shared" si="2"/>
        <v>0</v>
      </c>
      <c r="AP76" s="1"/>
      <c r="AQ76" s="1"/>
    </row>
    <row r="77" spans="1:43" ht="18" hidden="1" customHeight="1" thickBot="1">
      <c r="A77" s="3720"/>
      <c r="B77" s="3720"/>
      <c r="C77" s="30"/>
      <c r="D77" s="31"/>
      <c r="E77" s="32"/>
      <c r="F77" s="33"/>
      <c r="G77" s="4169"/>
      <c r="H77" s="226"/>
      <c r="I77" s="226"/>
      <c r="J77" s="196"/>
      <c r="K77" s="182"/>
      <c r="L77" s="1248"/>
      <c r="M77" s="2845">
        <f>J77*L77</f>
        <v>0</v>
      </c>
      <c r="N77" s="3600"/>
      <c r="O77" s="1211"/>
      <c r="P77" s="1212"/>
      <c r="Q77" s="1213"/>
      <c r="R77" s="1214"/>
      <c r="S77" s="1249"/>
      <c r="T77" s="1176">
        <f t="shared" si="0"/>
        <v>0</v>
      </c>
      <c r="U77" s="4171"/>
      <c r="V77" s="1250"/>
      <c r="W77" s="1251"/>
      <c r="X77" s="1252"/>
      <c r="Y77" s="1253"/>
      <c r="Z77" s="1248"/>
      <c r="AA77" s="1176">
        <f t="shared" si="1"/>
        <v>0</v>
      </c>
      <c r="AB77" s="4169"/>
      <c r="AC77" s="226"/>
      <c r="AD77" s="226"/>
      <c r="AE77" s="214"/>
      <c r="AF77" s="182"/>
      <c r="AG77" s="285"/>
      <c r="AH77" s="312"/>
      <c r="AI77" s="3829"/>
      <c r="AJ77" s="976"/>
      <c r="AK77" s="172"/>
      <c r="AL77" s="159"/>
      <c r="AM77" s="220"/>
      <c r="AN77" s="44"/>
      <c r="AO77" s="312">
        <f t="shared" si="2"/>
        <v>0</v>
      </c>
      <c r="AP77" s="1"/>
      <c r="AQ77" s="1"/>
    </row>
    <row r="78" spans="1:43" ht="18" hidden="1" customHeight="1" thickBot="1">
      <c r="A78" s="3721"/>
      <c r="B78" s="3721"/>
      <c r="C78" s="35"/>
      <c r="D78" s="36"/>
      <c r="E78" s="37"/>
      <c r="F78" s="38"/>
      <c r="G78" s="4170"/>
      <c r="H78" s="226"/>
      <c r="I78" s="226"/>
      <c r="J78" s="196"/>
      <c r="K78" s="182"/>
      <c r="L78" s="1254"/>
      <c r="M78" s="2845">
        <f>J78*L78</f>
        <v>0</v>
      </c>
      <c r="N78" s="3601"/>
      <c r="O78" s="1225"/>
      <c r="P78" s="1226"/>
      <c r="Q78" s="1227"/>
      <c r="R78" s="1228"/>
      <c r="S78" s="1255"/>
      <c r="T78" s="1176">
        <f t="shared" si="0"/>
        <v>0</v>
      </c>
      <c r="U78" s="4173"/>
      <c r="V78" s="1256"/>
      <c r="W78" s="1257"/>
      <c r="X78" s="1258"/>
      <c r="Y78" s="1259"/>
      <c r="Z78" s="1254"/>
      <c r="AA78" s="1176">
        <f t="shared" si="1"/>
        <v>0</v>
      </c>
      <c r="AB78" s="4170"/>
      <c r="AC78" s="226"/>
      <c r="AD78" s="226"/>
      <c r="AE78" s="214"/>
      <c r="AF78" s="182"/>
      <c r="AG78" s="287"/>
      <c r="AH78" s="312"/>
      <c r="AI78" s="3830"/>
      <c r="AJ78" s="978"/>
      <c r="AK78" s="175"/>
      <c r="AL78" s="161"/>
      <c r="AM78" s="222"/>
      <c r="AN78" s="47"/>
      <c r="AO78" s="312">
        <f t="shared" si="2"/>
        <v>0</v>
      </c>
      <c r="AP78" s="1"/>
      <c r="AQ78" s="1"/>
    </row>
    <row r="79" spans="1:43" ht="18" hidden="1" customHeight="1" thickBot="1">
      <c r="A79" s="3747" t="s">
        <v>33</v>
      </c>
      <c r="B79" s="3719"/>
      <c r="C79" s="25"/>
      <c r="D79" s="26"/>
      <c r="E79" s="27"/>
      <c r="F79" s="28"/>
      <c r="G79" s="4162"/>
      <c r="H79" s="226"/>
      <c r="I79" s="226"/>
      <c r="J79" s="196"/>
      <c r="K79" s="182"/>
      <c r="L79" s="1237"/>
      <c r="M79" s="2845">
        <f>J79*L79</f>
        <v>0</v>
      </c>
      <c r="N79" s="3683"/>
      <c r="O79" s="1238"/>
      <c r="P79" s="1239"/>
      <c r="Q79" s="1240"/>
      <c r="R79" s="1241"/>
      <c r="S79" s="1242"/>
      <c r="T79" s="1176">
        <f t="shared" si="0"/>
        <v>0</v>
      </c>
      <c r="U79" s="3658"/>
      <c r="V79" s="1244"/>
      <c r="W79" s="1245"/>
      <c r="X79" s="1246"/>
      <c r="Y79" s="1247"/>
      <c r="Z79" s="1237"/>
      <c r="AA79" s="1176">
        <f t="shared" si="1"/>
        <v>0</v>
      </c>
      <c r="AB79" s="4162"/>
      <c r="AC79" s="226"/>
      <c r="AD79" s="226"/>
      <c r="AE79" s="214"/>
      <c r="AF79" s="182"/>
      <c r="AG79" s="284"/>
      <c r="AH79" s="312"/>
      <c r="AI79" s="4161"/>
      <c r="AJ79" s="973"/>
      <c r="AK79" s="169"/>
      <c r="AL79" s="157"/>
      <c r="AM79" s="224"/>
      <c r="AN79" s="41"/>
      <c r="AO79" s="312">
        <f t="shared" si="2"/>
        <v>0</v>
      </c>
      <c r="AP79" s="1"/>
      <c r="AQ79" s="1"/>
    </row>
    <row r="80" spans="1:43" ht="18" hidden="1" customHeight="1" thickBot="1">
      <c r="A80" s="3720"/>
      <c r="B80" s="3720"/>
      <c r="C80" s="30"/>
      <c r="D80" s="31"/>
      <c r="E80" s="32"/>
      <c r="F80" s="33"/>
      <c r="G80" s="4169"/>
      <c r="H80" s="226"/>
      <c r="I80" s="226"/>
      <c r="J80" s="196"/>
      <c r="K80" s="182"/>
      <c r="L80" s="1248"/>
      <c r="M80" s="2845">
        <f>J80*L80</f>
        <v>0</v>
      </c>
      <c r="N80" s="3600"/>
      <c r="O80" s="1211"/>
      <c r="P80" s="1212"/>
      <c r="Q80" s="1213"/>
      <c r="R80" s="1214"/>
      <c r="S80" s="1249"/>
      <c r="T80" s="1176">
        <f t="shared" si="0"/>
        <v>0</v>
      </c>
      <c r="U80" s="4171"/>
      <c r="V80" s="1250"/>
      <c r="W80" s="1251"/>
      <c r="X80" s="1252"/>
      <c r="Y80" s="1253"/>
      <c r="Z80" s="1248"/>
      <c r="AA80" s="1176">
        <f t="shared" si="1"/>
        <v>0</v>
      </c>
      <c r="AB80" s="4169"/>
      <c r="AC80" s="226"/>
      <c r="AD80" s="226"/>
      <c r="AE80" s="214"/>
      <c r="AF80" s="182"/>
      <c r="AG80" s="285"/>
      <c r="AH80" s="312"/>
      <c r="AI80" s="3829"/>
      <c r="AJ80" s="976"/>
      <c r="AK80" s="172"/>
      <c r="AL80" s="159"/>
      <c r="AM80" s="220"/>
      <c r="AN80" s="44"/>
      <c r="AO80" s="312">
        <f t="shared" si="2"/>
        <v>0</v>
      </c>
      <c r="AP80" s="1"/>
      <c r="AQ80" s="1"/>
    </row>
    <row r="81" spans="1:43" ht="18" hidden="1" customHeight="1" thickBot="1">
      <c r="A81" s="3720"/>
      <c r="B81" s="3720"/>
      <c r="C81" s="30"/>
      <c r="D81" s="31"/>
      <c r="E81" s="32"/>
      <c r="F81" s="33"/>
      <c r="G81" s="4169"/>
      <c r="H81" s="226"/>
      <c r="I81" s="226"/>
      <c r="J81" s="196"/>
      <c r="K81" s="182"/>
      <c r="L81" s="1248"/>
      <c r="M81" s="2845">
        <f>J81*L81</f>
        <v>0</v>
      </c>
      <c r="N81" s="3600"/>
      <c r="O81" s="1211"/>
      <c r="P81" s="1212"/>
      <c r="Q81" s="1213"/>
      <c r="R81" s="1214"/>
      <c r="S81" s="1249"/>
      <c r="T81" s="1176">
        <f t="shared" si="0"/>
        <v>0</v>
      </c>
      <c r="U81" s="4171"/>
      <c r="V81" s="1250"/>
      <c r="W81" s="1251"/>
      <c r="X81" s="1252"/>
      <c r="Y81" s="1253"/>
      <c r="Z81" s="1248"/>
      <c r="AA81" s="1176">
        <f t="shared" si="1"/>
        <v>0</v>
      </c>
      <c r="AB81" s="4169"/>
      <c r="AC81" s="226"/>
      <c r="AD81" s="226"/>
      <c r="AE81" s="214"/>
      <c r="AF81" s="182"/>
      <c r="AG81" s="285"/>
      <c r="AH81" s="312"/>
      <c r="AI81" s="3829"/>
      <c r="AJ81" s="976"/>
      <c r="AK81" s="172"/>
      <c r="AL81" s="159"/>
      <c r="AM81" s="220"/>
      <c r="AN81" s="44"/>
      <c r="AO81" s="312">
        <f t="shared" si="2"/>
        <v>0</v>
      </c>
      <c r="AP81" s="1"/>
      <c r="AQ81" s="1"/>
    </row>
    <row r="82" spans="1:43" ht="18" hidden="1" customHeight="1" thickBot="1">
      <c r="A82" s="3720"/>
      <c r="B82" s="3720"/>
      <c r="C82" s="30"/>
      <c r="D82" s="31"/>
      <c r="E82" s="32"/>
      <c r="F82" s="33"/>
      <c r="G82" s="4169"/>
      <c r="H82" s="226"/>
      <c r="I82" s="226"/>
      <c r="J82" s="196"/>
      <c r="K82" s="182"/>
      <c r="L82" s="1248"/>
      <c r="M82" s="2845">
        <f>J82*L82</f>
        <v>0</v>
      </c>
      <c r="N82" s="3600"/>
      <c r="O82" s="1211"/>
      <c r="P82" s="1212"/>
      <c r="Q82" s="1213"/>
      <c r="R82" s="1214"/>
      <c r="S82" s="1249"/>
      <c r="T82" s="1176">
        <f t="shared" si="0"/>
        <v>0</v>
      </c>
      <c r="U82" s="4171"/>
      <c r="V82" s="1250"/>
      <c r="W82" s="1251"/>
      <c r="X82" s="1252"/>
      <c r="Y82" s="1253"/>
      <c r="Z82" s="1248"/>
      <c r="AA82" s="1176">
        <f t="shared" si="1"/>
        <v>0</v>
      </c>
      <c r="AB82" s="4169"/>
      <c r="AC82" s="226"/>
      <c r="AD82" s="226"/>
      <c r="AE82" s="214"/>
      <c r="AF82" s="182"/>
      <c r="AG82" s="285"/>
      <c r="AH82" s="312"/>
      <c r="AI82" s="3829"/>
      <c r="AJ82" s="976"/>
      <c r="AK82" s="172"/>
      <c r="AL82" s="159"/>
      <c r="AM82" s="220"/>
      <c r="AN82" s="44"/>
      <c r="AO82" s="312">
        <f t="shared" si="2"/>
        <v>0</v>
      </c>
      <c r="AP82" s="1"/>
      <c r="AQ82" s="1"/>
    </row>
    <row r="83" spans="1:43" ht="18" hidden="1" customHeight="1" thickBot="1">
      <c r="A83" s="3720"/>
      <c r="B83" s="3720"/>
      <c r="C83" s="30"/>
      <c r="D83" s="31"/>
      <c r="E83" s="32"/>
      <c r="F83" s="33"/>
      <c r="G83" s="4169"/>
      <c r="H83" s="226"/>
      <c r="I83" s="226"/>
      <c r="J83" s="196"/>
      <c r="K83" s="182"/>
      <c r="L83" s="1248"/>
      <c r="M83" s="2845">
        <f>J83*L83</f>
        <v>0</v>
      </c>
      <c r="N83" s="3600"/>
      <c r="O83" s="1211"/>
      <c r="P83" s="1212"/>
      <c r="Q83" s="1213"/>
      <c r="R83" s="1214"/>
      <c r="S83" s="1249"/>
      <c r="T83" s="1176">
        <f t="shared" si="0"/>
        <v>0</v>
      </c>
      <c r="U83" s="4171"/>
      <c r="V83" s="1250"/>
      <c r="W83" s="1251"/>
      <c r="X83" s="1252"/>
      <c r="Y83" s="1253"/>
      <c r="Z83" s="1248"/>
      <c r="AA83" s="1176">
        <f t="shared" si="1"/>
        <v>0</v>
      </c>
      <c r="AB83" s="4169"/>
      <c r="AC83" s="226"/>
      <c r="AD83" s="226"/>
      <c r="AE83" s="214"/>
      <c r="AF83" s="182"/>
      <c r="AG83" s="285"/>
      <c r="AH83" s="312"/>
      <c r="AI83" s="3829"/>
      <c r="AJ83" s="976"/>
      <c r="AK83" s="172"/>
      <c r="AL83" s="159"/>
      <c r="AM83" s="220"/>
      <c r="AN83" s="44"/>
      <c r="AO83" s="312">
        <f t="shared" si="2"/>
        <v>0</v>
      </c>
      <c r="AP83" s="1"/>
      <c r="AQ83" s="1"/>
    </row>
    <row r="84" spans="1:43" ht="18" hidden="1" customHeight="1" thickBot="1">
      <c r="A84" s="3720"/>
      <c r="B84" s="3720"/>
      <c r="C84" s="30"/>
      <c r="D84" s="31"/>
      <c r="E84" s="32"/>
      <c r="F84" s="33"/>
      <c r="G84" s="4169"/>
      <c r="H84" s="226"/>
      <c r="I84" s="226"/>
      <c r="J84" s="196"/>
      <c r="K84" s="182"/>
      <c r="L84" s="1248"/>
      <c r="M84" s="2845">
        <f>J84*L84</f>
        <v>0</v>
      </c>
      <c r="N84" s="3600"/>
      <c r="O84" s="1211"/>
      <c r="P84" s="1212"/>
      <c r="Q84" s="1213"/>
      <c r="R84" s="1214"/>
      <c r="S84" s="1249"/>
      <c r="T84" s="1176">
        <f t="shared" si="0"/>
        <v>0</v>
      </c>
      <c r="U84" s="4171"/>
      <c r="V84" s="1250"/>
      <c r="W84" s="1251"/>
      <c r="X84" s="1252"/>
      <c r="Y84" s="1253"/>
      <c r="Z84" s="1248"/>
      <c r="AA84" s="1176">
        <f t="shared" si="1"/>
        <v>0</v>
      </c>
      <c r="AB84" s="4169"/>
      <c r="AC84" s="226"/>
      <c r="AD84" s="226"/>
      <c r="AE84" s="214"/>
      <c r="AF84" s="182"/>
      <c r="AG84" s="285"/>
      <c r="AH84" s="312"/>
      <c r="AI84" s="3829"/>
      <c r="AJ84" s="976"/>
      <c r="AK84" s="172"/>
      <c r="AL84" s="159"/>
      <c r="AM84" s="220"/>
      <c r="AN84" s="44"/>
      <c r="AO84" s="312">
        <f t="shared" si="2"/>
        <v>0</v>
      </c>
      <c r="AP84" s="1"/>
      <c r="AQ84" s="1"/>
    </row>
    <row r="85" spans="1:43" ht="18" hidden="1" customHeight="1" thickBot="1">
      <c r="A85" s="3720"/>
      <c r="B85" s="3720"/>
      <c r="C85" s="30"/>
      <c r="D85" s="31"/>
      <c r="E85" s="32"/>
      <c r="F85" s="33"/>
      <c r="G85" s="4169"/>
      <c r="H85" s="226"/>
      <c r="I85" s="226"/>
      <c r="J85" s="196"/>
      <c r="K85" s="182"/>
      <c r="L85" s="1248"/>
      <c r="M85" s="2845">
        <f>J85*L85</f>
        <v>0</v>
      </c>
      <c r="N85" s="3600"/>
      <c r="O85" s="1211"/>
      <c r="P85" s="1212"/>
      <c r="Q85" s="1213"/>
      <c r="R85" s="1214"/>
      <c r="S85" s="1249"/>
      <c r="T85" s="1176">
        <f t="shared" si="0"/>
        <v>0</v>
      </c>
      <c r="U85" s="4171"/>
      <c r="V85" s="1250"/>
      <c r="W85" s="1251"/>
      <c r="X85" s="1252"/>
      <c r="Y85" s="1253"/>
      <c r="Z85" s="1248"/>
      <c r="AA85" s="1176">
        <f t="shared" si="1"/>
        <v>0</v>
      </c>
      <c r="AB85" s="4169"/>
      <c r="AC85" s="226"/>
      <c r="AD85" s="226"/>
      <c r="AE85" s="214"/>
      <c r="AF85" s="182"/>
      <c r="AG85" s="285"/>
      <c r="AH85" s="312"/>
      <c r="AI85" s="3829"/>
      <c r="AJ85" s="976"/>
      <c r="AK85" s="172"/>
      <c r="AL85" s="159"/>
      <c r="AM85" s="220"/>
      <c r="AN85" s="44"/>
      <c r="AO85" s="312">
        <f t="shared" si="2"/>
        <v>0</v>
      </c>
      <c r="AP85" s="1"/>
      <c r="AQ85" s="1"/>
    </row>
    <row r="86" spans="1:43" ht="18" hidden="1" customHeight="1" thickBot="1">
      <c r="A86" s="3720"/>
      <c r="B86" s="3720"/>
      <c r="C86" s="30"/>
      <c r="D86" s="31"/>
      <c r="E86" s="32"/>
      <c r="F86" s="33"/>
      <c r="G86" s="4169"/>
      <c r="H86" s="226"/>
      <c r="I86" s="226"/>
      <c r="J86" s="196"/>
      <c r="K86" s="182"/>
      <c r="L86" s="1248"/>
      <c r="M86" s="2845">
        <f>J86*L86</f>
        <v>0</v>
      </c>
      <c r="N86" s="3600"/>
      <c r="O86" s="1211"/>
      <c r="P86" s="1212"/>
      <c r="Q86" s="1213"/>
      <c r="R86" s="1214"/>
      <c r="S86" s="1249"/>
      <c r="T86" s="1176">
        <f t="shared" si="0"/>
        <v>0</v>
      </c>
      <c r="U86" s="4171"/>
      <c r="V86" s="1250"/>
      <c r="W86" s="1251"/>
      <c r="X86" s="1252"/>
      <c r="Y86" s="1253"/>
      <c r="Z86" s="1248"/>
      <c r="AA86" s="1176">
        <f t="shared" si="1"/>
        <v>0</v>
      </c>
      <c r="AB86" s="4169"/>
      <c r="AC86" s="226"/>
      <c r="AD86" s="226"/>
      <c r="AE86" s="214"/>
      <c r="AF86" s="182"/>
      <c r="AG86" s="285"/>
      <c r="AH86" s="312"/>
      <c r="AI86" s="3829"/>
      <c r="AJ86" s="976"/>
      <c r="AK86" s="172"/>
      <c r="AL86" s="159"/>
      <c r="AM86" s="220"/>
      <c r="AN86" s="44"/>
      <c r="AO86" s="312">
        <f t="shared" si="2"/>
        <v>0</v>
      </c>
      <c r="AP86" s="1"/>
      <c r="AQ86" s="1"/>
    </row>
    <row r="87" spans="1:43" ht="18" hidden="1" customHeight="1" thickBot="1">
      <c r="A87" s="3720"/>
      <c r="B87" s="3720"/>
      <c r="C87" s="30"/>
      <c r="D87" s="31"/>
      <c r="E87" s="32"/>
      <c r="F87" s="33"/>
      <c r="G87" s="4169"/>
      <c r="H87" s="226"/>
      <c r="I87" s="226"/>
      <c r="J87" s="196"/>
      <c r="K87" s="182"/>
      <c r="L87" s="1248"/>
      <c r="M87" s="2845">
        <f>J87*L87</f>
        <v>0</v>
      </c>
      <c r="N87" s="3600"/>
      <c r="O87" s="1211"/>
      <c r="P87" s="1212"/>
      <c r="Q87" s="1213"/>
      <c r="R87" s="1214"/>
      <c r="S87" s="1249"/>
      <c r="T87" s="1176">
        <f t="shared" si="0"/>
        <v>0</v>
      </c>
      <c r="U87" s="4171"/>
      <c r="V87" s="1250"/>
      <c r="W87" s="1251"/>
      <c r="X87" s="1252"/>
      <c r="Y87" s="1253"/>
      <c r="Z87" s="1248"/>
      <c r="AA87" s="1176">
        <f t="shared" si="1"/>
        <v>0</v>
      </c>
      <c r="AB87" s="4169"/>
      <c r="AC87" s="226"/>
      <c r="AD87" s="226"/>
      <c r="AE87" s="214"/>
      <c r="AF87" s="182"/>
      <c r="AG87" s="285"/>
      <c r="AH87" s="312"/>
      <c r="AI87" s="3829"/>
      <c r="AJ87" s="976"/>
      <c r="AK87" s="172"/>
      <c r="AL87" s="159"/>
      <c r="AM87" s="220"/>
      <c r="AN87" s="44"/>
      <c r="AO87" s="312">
        <f t="shared" si="2"/>
        <v>0</v>
      </c>
      <c r="AP87" s="1"/>
      <c r="AQ87" s="1"/>
    </row>
    <row r="88" spans="1:43" ht="18" hidden="1" customHeight="1" thickBot="1">
      <c r="A88" s="3720"/>
      <c r="B88" s="3720"/>
      <c r="C88" s="30"/>
      <c r="D88" s="31"/>
      <c r="E88" s="32"/>
      <c r="F88" s="33"/>
      <c r="G88" s="4169"/>
      <c r="H88" s="226"/>
      <c r="I88" s="226"/>
      <c r="J88" s="196"/>
      <c r="K88" s="182"/>
      <c r="L88" s="1248"/>
      <c r="M88" s="2845">
        <f>J88*L88</f>
        <v>0</v>
      </c>
      <c r="N88" s="3600"/>
      <c r="O88" s="1211"/>
      <c r="P88" s="1212"/>
      <c r="Q88" s="1213"/>
      <c r="R88" s="1214"/>
      <c r="S88" s="1249"/>
      <c r="T88" s="1176">
        <f t="shared" si="0"/>
        <v>0</v>
      </c>
      <c r="U88" s="4171"/>
      <c r="V88" s="1250"/>
      <c r="W88" s="1251"/>
      <c r="X88" s="1252"/>
      <c r="Y88" s="1253"/>
      <c r="Z88" s="1248"/>
      <c r="AA88" s="1176">
        <f t="shared" si="1"/>
        <v>0</v>
      </c>
      <c r="AB88" s="4169"/>
      <c r="AC88" s="226"/>
      <c r="AD88" s="226"/>
      <c r="AE88" s="214"/>
      <c r="AF88" s="182"/>
      <c r="AG88" s="285"/>
      <c r="AH88" s="312"/>
      <c r="AI88" s="3829"/>
      <c r="AJ88" s="976"/>
      <c r="AK88" s="172"/>
      <c r="AL88" s="159"/>
      <c r="AM88" s="220"/>
      <c r="AN88" s="44"/>
      <c r="AO88" s="312">
        <f t="shared" si="2"/>
        <v>0</v>
      </c>
      <c r="AP88" s="1"/>
      <c r="AQ88" s="1"/>
    </row>
    <row r="89" spans="1:43" ht="18" hidden="1" customHeight="1" thickBot="1">
      <c r="A89" s="3720"/>
      <c r="B89" s="3720"/>
      <c r="C89" s="30"/>
      <c r="D89" s="31"/>
      <c r="E89" s="32"/>
      <c r="F89" s="33"/>
      <c r="G89" s="4169"/>
      <c r="H89" s="226"/>
      <c r="I89" s="226"/>
      <c r="J89" s="196"/>
      <c r="K89" s="182"/>
      <c r="L89" s="1248"/>
      <c r="M89" s="2845">
        <f>J89*L89</f>
        <v>0</v>
      </c>
      <c r="N89" s="3600"/>
      <c r="O89" s="1211"/>
      <c r="P89" s="1212"/>
      <c r="Q89" s="1213"/>
      <c r="R89" s="1214"/>
      <c r="S89" s="1249"/>
      <c r="T89" s="1176">
        <f t="shared" si="0"/>
        <v>0</v>
      </c>
      <c r="U89" s="4171"/>
      <c r="V89" s="1250"/>
      <c r="W89" s="1251"/>
      <c r="X89" s="1252"/>
      <c r="Y89" s="1253"/>
      <c r="Z89" s="1248"/>
      <c r="AA89" s="1176">
        <f t="shared" si="1"/>
        <v>0</v>
      </c>
      <c r="AB89" s="4169"/>
      <c r="AC89" s="226"/>
      <c r="AD89" s="226"/>
      <c r="AE89" s="214"/>
      <c r="AF89" s="182"/>
      <c r="AG89" s="285"/>
      <c r="AH89" s="312"/>
      <c r="AI89" s="3829"/>
      <c r="AJ89" s="976"/>
      <c r="AK89" s="172"/>
      <c r="AL89" s="159"/>
      <c r="AM89" s="220"/>
      <c r="AN89" s="44"/>
      <c r="AO89" s="312">
        <f t="shared" si="2"/>
        <v>0</v>
      </c>
      <c r="AP89" s="1"/>
      <c r="AQ89" s="1"/>
    </row>
    <row r="90" spans="1:43" ht="18" hidden="1" customHeight="1" thickBot="1">
      <c r="A90" s="3720"/>
      <c r="B90" s="3720"/>
      <c r="C90" s="30"/>
      <c r="D90" s="31"/>
      <c r="E90" s="32"/>
      <c r="F90" s="33"/>
      <c r="G90" s="4169"/>
      <c r="H90" s="226"/>
      <c r="I90" s="226"/>
      <c r="J90" s="196"/>
      <c r="K90" s="182"/>
      <c r="L90" s="1248"/>
      <c r="M90" s="2845">
        <f>J90*L90</f>
        <v>0</v>
      </c>
      <c r="N90" s="3600"/>
      <c r="O90" s="1211"/>
      <c r="P90" s="1212"/>
      <c r="Q90" s="1213"/>
      <c r="R90" s="1214"/>
      <c r="S90" s="1249"/>
      <c r="T90" s="1176">
        <f t="shared" si="0"/>
        <v>0</v>
      </c>
      <c r="U90" s="4171"/>
      <c r="V90" s="1250"/>
      <c r="W90" s="1251"/>
      <c r="X90" s="1252"/>
      <c r="Y90" s="1253"/>
      <c r="Z90" s="1248"/>
      <c r="AA90" s="1176">
        <f t="shared" si="1"/>
        <v>0</v>
      </c>
      <c r="AB90" s="4169"/>
      <c r="AC90" s="226"/>
      <c r="AD90" s="226"/>
      <c r="AE90" s="214"/>
      <c r="AF90" s="182"/>
      <c r="AG90" s="285"/>
      <c r="AH90" s="312"/>
      <c r="AI90" s="3829"/>
      <c r="AJ90" s="976"/>
      <c r="AK90" s="172"/>
      <c r="AL90" s="159"/>
      <c r="AM90" s="220"/>
      <c r="AN90" s="44"/>
      <c r="AO90" s="312">
        <f t="shared" si="2"/>
        <v>0</v>
      </c>
      <c r="AP90" s="1"/>
      <c r="AQ90" s="1"/>
    </row>
    <row r="91" spans="1:43" ht="18" hidden="1" customHeight="1" thickBot="1">
      <c r="A91" s="3720"/>
      <c r="B91" s="3720"/>
      <c r="C91" s="30"/>
      <c r="D91" s="31"/>
      <c r="E91" s="32"/>
      <c r="F91" s="33"/>
      <c r="G91" s="4169"/>
      <c r="H91" s="226"/>
      <c r="I91" s="226"/>
      <c r="J91" s="196"/>
      <c r="K91" s="182"/>
      <c r="L91" s="1248"/>
      <c r="M91" s="2845">
        <f>J91*L91</f>
        <v>0</v>
      </c>
      <c r="N91" s="3600"/>
      <c r="O91" s="1211"/>
      <c r="P91" s="1212"/>
      <c r="Q91" s="1213"/>
      <c r="R91" s="1214"/>
      <c r="S91" s="1249"/>
      <c r="T91" s="1176">
        <f t="shared" si="0"/>
        <v>0</v>
      </c>
      <c r="U91" s="4171"/>
      <c r="V91" s="1250"/>
      <c r="W91" s="1251"/>
      <c r="X91" s="1252"/>
      <c r="Y91" s="1253"/>
      <c r="Z91" s="1248"/>
      <c r="AA91" s="1176">
        <f t="shared" si="1"/>
        <v>0</v>
      </c>
      <c r="AB91" s="4169"/>
      <c r="AC91" s="226"/>
      <c r="AD91" s="226"/>
      <c r="AE91" s="214"/>
      <c r="AF91" s="182"/>
      <c r="AG91" s="285"/>
      <c r="AH91" s="312"/>
      <c r="AI91" s="3829"/>
      <c r="AJ91" s="976"/>
      <c r="AK91" s="172"/>
      <c r="AL91" s="159"/>
      <c r="AM91" s="220"/>
      <c r="AN91" s="44"/>
      <c r="AO91" s="312">
        <f t="shared" si="2"/>
        <v>0</v>
      </c>
      <c r="AP91" s="1"/>
      <c r="AQ91" s="1"/>
    </row>
    <row r="92" spans="1:43" ht="18" hidden="1" customHeight="1" thickBot="1">
      <c r="A92" s="3720"/>
      <c r="B92" s="3720"/>
      <c r="C92" s="30"/>
      <c r="D92" s="31"/>
      <c r="E92" s="32"/>
      <c r="F92" s="33"/>
      <c r="G92" s="4169"/>
      <c r="H92" s="226"/>
      <c r="I92" s="226"/>
      <c r="J92" s="196"/>
      <c r="K92" s="182"/>
      <c r="L92" s="1248"/>
      <c r="M92" s="2845">
        <f>J92*L92</f>
        <v>0</v>
      </c>
      <c r="N92" s="3600"/>
      <c r="O92" s="1211"/>
      <c r="P92" s="1212"/>
      <c r="Q92" s="1213"/>
      <c r="R92" s="1214"/>
      <c r="S92" s="1249"/>
      <c r="T92" s="1176">
        <f t="shared" si="0"/>
        <v>0</v>
      </c>
      <c r="U92" s="4171"/>
      <c r="V92" s="1250"/>
      <c r="W92" s="1251"/>
      <c r="X92" s="1252"/>
      <c r="Y92" s="1253"/>
      <c r="Z92" s="1248"/>
      <c r="AA92" s="1176">
        <f t="shared" si="1"/>
        <v>0</v>
      </c>
      <c r="AB92" s="4169"/>
      <c r="AC92" s="226"/>
      <c r="AD92" s="226"/>
      <c r="AE92" s="214"/>
      <c r="AF92" s="182"/>
      <c r="AG92" s="285"/>
      <c r="AH92" s="312"/>
      <c r="AI92" s="3829"/>
      <c r="AJ92" s="976"/>
      <c r="AK92" s="172"/>
      <c r="AL92" s="159"/>
      <c r="AM92" s="220"/>
      <c r="AN92" s="44"/>
      <c r="AO92" s="312">
        <f t="shared" si="2"/>
        <v>0</v>
      </c>
      <c r="AP92" s="1"/>
      <c r="AQ92" s="1"/>
    </row>
    <row r="93" spans="1:43" ht="18" hidden="1" customHeight="1" thickBot="1">
      <c r="A93" s="3721"/>
      <c r="B93" s="3721"/>
      <c r="C93" s="35"/>
      <c r="D93" s="36"/>
      <c r="E93" s="37"/>
      <c r="F93" s="38"/>
      <c r="G93" s="4170"/>
      <c r="H93" s="239"/>
      <c r="I93" s="239"/>
      <c r="J93" s="240"/>
      <c r="K93" s="241"/>
      <c r="L93" s="1254"/>
      <c r="M93" s="2845">
        <f>J93*L93</f>
        <v>0</v>
      </c>
      <c r="N93" s="3601"/>
      <c r="O93" s="1225"/>
      <c r="P93" s="1226"/>
      <c r="Q93" s="1227"/>
      <c r="R93" s="1228"/>
      <c r="S93" s="1255"/>
      <c r="T93" s="1176">
        <f t="shared" si="0"/>
        <v>0</v>
      </c>
      <c r="U93" s="4172"/>
      <c r="V93" s="1263"/>
      <c r="W93" s="1264"/>
      <c r="X93" s="1265"/>
      <c r="Y93" s="1266"/>
      <c r="Z93" s="1254"/>
      <c r="AA93" s="1176">
        <f t="shared" si="1"/>
        <v>0</v>
      </c>
      <c r="AB93" s="4170"/>
      <c r="AC93" s="239"/>
      <c r="AD93" s="239"/>
      <c r="AE93" s="259"/>
      <c r="AF93" s="241"/>
      <c r="AG93" s="287"/>
      <c r="AH93" s="312"/>
      <c r="AI93" s="3830"/>
      <c r="AJ93" s="978"/>
      <c r="AK93" s="175"/>
      <c r="AL93" s="161"/>
      <c r="AM93" s="222"/>
      <c r="AN93" s="47"/>
      <c r="AO93" s="312">
        <f t="shared" si="2"/>
        <v>0</v>
      </c>
      <c r="AP93" s="1"/>
      <c r="AQ93" s="1"/>
    </row>
    <row r="94" spans="1:43" ht="18" customHeight="1" thickBot="1">
      <c r="A94" s="3543" t="s">
        <v>34</v>
      </c>
      <c r="B94" s="3719"/>
      <c r="C94" s="25"/>
      <c r="D94" s="26"/>
      <c r="E94" s="27"/>
      <c r="F94" s="28"/>
      <c r="G94" s="4164" t="s">
        <v>679</v>
      </c>
      <c r="H94" s="3170" t="s">
        <v>682</v>
      </c>
      <c r="I94" s="3171"/>
      <c r="J94" s="4338">
        <v>16</v>
      </c>
      <c r="K94" s="3172" t="s">
        <v>683</v>
      </c>
      <c r="L94" s="1270" t="s">
        <v>744</v>
      </c>
      <c r="M94" s="2845">
        <f>J94*L94</f>
        <v>1440</v>
      </c>
      <c r="N94" s="3683"/>
      <c r="O94" s="2603"/>
      <c r="P94" s="1271"/>
      <c r="Q94" s="1271"/>
      <c r="R94" s="2606"/>
      <c r="S94" s="1272" t="s">
        <v>427</v>
      </c>
      <c r="T94" s="1176">
        <f t="shared" si="0"/>
        <v>0</v>
      </c>
      <c r="U94" s="3529"/>
      <c r="V94" s="1273"/>
      <c r="W94" s="1274"/>
      <c r="X94" s="1406"/>
      <c r="Y94" s="1407"/>
      <c r="Z94" s="1320" t="s">
        <v>413</v>
      </c>
      <c r="AA94" s="1176">
        <f t="shared" si="1"/>
        <v>0</v>
      </c>
      <c r="AB94" s="4153"/>
      <c r="AC94" s="1057"/>
      <c r="AD94" s="1058"/>
      <c r="AE94" s="263"/>
      <c r="AF94" s="958"/>
      <c r="AG94" s="968"/>
      <c r="AH94" s="312"/>
      <c r="AI94" s="3828"/>
      <c r="AJ94" s="213"/>
      <c r="AK94" s="180"/>
      <c r="AL94" s="190"/>
      <c r="AM94" s="191"/>
      <c r="AN94" s="289" t="s">
        <v>117</v>
      </c>
      <c r="AO94" s="312">
        <f t="shared" si="2"/>
        <v>0</v>
      </c>
      <c r="AP94" s="1"/>
      <c r="AQ94" s="1"/>
    </row>
    <row r="95" spans="1:43" ht="18" customHeight="1" thickBot="1">
      <c r="A95" s="3544"/>
      <c r="B95" s="3720"/>
      <c r="C95" s="30"/>
      <c r="D95" s="31"/>
      <c r="E95" s="32"/>
      <c r="F95" s="33"/>
      <c r="G95" s="4165"/>
      <c r="H95" s="3173" t="s">
        <v>680</v>
      </c>
      <c r="I95" s="3174" t="s">
        <v>681</v>
      </c>
      <c r="J95" s="4337">
        <v>39</v>
      </c>
      <c r="K95" s="3175" t="s">
        <v>18</v>
      </c>
      <c r="L95" s="1279" t="s">
        <v>747</v>
      </c>
      <c r="M95" s="2845">
        <f>J95*L95</f>
        <v>1950</v>
      </c>
      <c r="N95" s="3699"/>
      <c r="O95" s="2616"/>
      <c r="P95" s="1280"/>
      <c r="Q95" s="1280"/>
      <c r="R95" s="2609"/>
      <c r="S95" s="1281" t="s">
        <v>117</v>
      </c>
      <c r="T95" s="1176">
        <f t="shared" si="0"/>
        <v>0</v>
      </c>
      <c r="U95" s="3530"/>
      <c r="V95" s="1282"/>
      <c r="W95" s="1236"/>
      <c r="X95" s="182"/>
      <c r="Y95" s="1189"/>
      <c r="Z95" s="248"/>
      <c r="AA95" s="1176">
        <f t="shared" si="1"/>
        <v>0</v>
      </c>
      <c r="AB95" s="4167"/>
      <c r="AC95" s="909"/>
      <c r="AD95" s="264"/>
      <c r="AE95" s="264"/>
      <c r="AF95" s="149"/>
      <c r="AG95" s="969"/>
      <c r="AH95" s="312"/>
      <c r="AI95" s="4121"/>
      <c r="AJ95" s="194"/>
      <c r="AK95" s="182"/>
      <c r="AL95" s="195"/>
      <c r="AM95" s="193"/>
      <c r="AN95" s="291" t="s">
        <v>119</v>
      </c>
      <c r="AO95" s="312">
        <f t="shared" si="2"/>
        <v>0</v>
      </c>
      <c r="AP95" s="1"/>
      <c r="AQ95" s="1"/>
    </row>
    <row r="96" spans="1:43" ht="18" customHeight="1" thickBot="1">
      <c r="A96" s="3544"/>
      <c r="B96" s="3720"/>
      <c r="C96" s="30"/>
      <c r="D96" s="31"/>
      <c r="E96" s="32"/>
      <c r="F96" s="33"/>
      <c r="G96" s="4165"/>
      <c r="H96" s="3173" t="s">
        <v>458</v>
      </c>
      <c r="I96" s="3176" t="s">
        <v>21</v>
      </c>
      <c r="J96" s="3176">
        <v>0.6</v>
      </c>
      <c r="K96" s="3175" t="s">
        <v>18</v>
      </c>
      <c r="L96" s="1279" t="s">
        <v>748</v>
      </c>
      <c r="M96" s="2845">
        <f>J96*L96</f>
        <v>480</v>
      </c>
      <c r="N96" s="3699"/>
      <c r="O96" s="2616"/>
      <c r="P96" s="1285"/>
      <c r="Q96" s="1285"/>
      <c r="R96" s="2609"/>
      <c r="S96" s="1281" t="s">
        <v>427</v>
      </c>
      <c r="T96" s="1176">
        <f t="shared" si="0"/>
        <v>0</v>
      </c>
      <c r="U96" s="3530"/>
      <c r="V96" s="1282"/>
      <c r="W96" s="1236"/>
      <c r="X96" s="1286"/>
      <c r="Y96" s="1287"/>
      <c r="Z96" s="248" t="s">
        <v>98</v>
      </c>
      <c r="AA96" s="1176">
        <f t="shared" si="1"/>
        <v>0</v>
      </c>
      <c r="AB96" s="4167"/>
      <c r="AC96" s="909"/>
      <c r="AD96" s="264"/>
      <c r="AE96" s="264"/>
      <c r="AF96" s="149"/>
      <c r="AG96" s="969"/>
      <c r="AH96" s="312"/>
      <c r="AI96" s="4121"/>
      <c r="AJ96" s="194"/>
      <c r="AK96" s="182"/>
      <c r="AL96" s="195"/>
      <c r="AM96" s="193"/>
      <c r="AN96" s="291" t="s">
        <v>125</v>
      </c>
      <c r="AO96" s="312">
        <f t="shared" si="2"/>
        <v>0</v>
      </c>
      <c r="AP96" s="1"/>
      <c r="AQ96" s="1"/>
    </row>
    <row r="97" spans="1:43" ht="18" customHeight="1" thickBot="1">
      <c r="A97" s="3544"/>
      <c r="B97" s="3720"/>
      <c r="C97" s="30"/>
      <c r="D97" s="31"/>
      <c r="E97" s="32"/>
      <c r="F97" s="33"/>
      <c r="G97" s="4165"/>
      <c r="H97" s="3173" t="s">
        <v>459</v>
      </c>
      <c r="I97" s="3176"/>
      <c r="J97" s="3176">
        <v>1</v>
      </c>
      <c r="K97" s="3175" t="s">
        <v>18</v>
      </c>
      <c r="L97" s="1279" t="s">
        <v>105</v>
      </c>
      <c r="M97" s="2845">
        <f>J97*L97</f>
        <v>180</v>
      </c>
      <c r="N97" s="3699"/>
      <c r="O97" s="2616"/>
      <c r="P97" s="1285"/>
      <c r="Q97" s="1285"/>
      <c r="R97" s="2609"/>
      <c r="S97" s="1281" t="s">
        <v>404</v>
      </c>
      <c r="T97" s="1176">
        <f t="shared" si="0"/>
        <v>0</v>
      </c>
      <c r="U97" s="3530"/>
      <c r="V97" s="1282"/>
      <c r="W97" s="1236"/>
      <c r="X97" s="1286"/>
      <c r="Y97" s="1287"/>
      <c r="Z97" s="248"/>
      <c r="AA97" s="1176">
        <f t="shared" si="1"/>
        <v>0</v>
      </c>
      <c r="AB97" s="4167"/>
      <c r="AC97" s="910"/>
      <c r="AD97" s="877"/>
      <c r="AE97" s="809"/>
      <c r="AF97" s="149"/>
      <c r="AG97" s="969"/>
      <c r="AH97" s="312"/>
      <c r="AI97" s="4121"/>
      <c r="AJ97" s="1027"/>
      <c r="AK97" s="970"/>
      <c r="AL97" s="970"/>
      <c r="AM97" s="971"/>
      <c r="AN97" s="291" t="s">
        <v>117</v>
      </c>
      <c r="AO97" s="312">
        <f t="shared" si="2"/>
        <v>0</v>
      </c>
      <c r="AP97" s="1"/>
      <c r="AQ97" s="1"/>
    </row>
    <row r="98" spans="1:43" ht="18" customHeight="1" thickBot="1">
      <c r="A98" s="3544"/>
      <c r="B98" s="3720"/>
      <c r="C98" s="30"/>
      <c r="D98" s="31"/>
      <c r="E98" s="32"/>
      <c r="F98" s="33"/>
      <c r="G98" s="4165"/>
      <c r="H98" s="3177" t="s">
        <v>286</v>
      </c>
      <c r="I98" s="3178"/>
      <c r="J98" s="3176">
        <v>1</v>
      </c>
      <c r="K98" s="3175" t="s">
        <v>128</v>
      </c>
      <c r="L98" s="1279" t="s">
        <v>98</v>
      </c>
      <c r="M98" s="2845">
        <f>J98*L98</f>
        <v>120</v>
      </c>
      <c r="N98" s="3699"/>
      <c r="O98" s="1291"/>
      <c r="P98" s="1185"/>
      <c r="Q98" s="1285"/>
      <c r="R98" s="2609"/>
      <c r="S98" s="1281" t="s">
        <v>98</v>
      </c>
      <c r="T98" s="1176">
        <f t="shared" ref="T98:T161" si="3">S98*Q98</f>
        <v>0</v>
      </c>
      <c r="U98" s="3530"/>
      <c r="V98" s="1282"/>
      <c r="W98" s="1236"/>
      <c r="X98" s="1286"/>
      <c r="Y98" s="1292"/>
      <c r="Z98" s="248"/>
      <c r="AA98" s="1176">
        <f t="shared" ref="AA98:AA161" si="4">Z98*X98</f>
        <v>0</v>
      </c>
      <c r="AB98" s="4167"/>
      <c r="AC98" s="1118"/>
      <c r="AD98" s="265"/>
      <c r="AE98" s="265"/>
      <c r="AF98" s="149"/>
      <c r="AG98" s="969"/>
      <c r="AH98" s="312"/>
      <c r="AI98" s="4121"/>
      <c r="AJ98" s="1028"/>
      <c r="AK98" s="281"/>
      <c r="AL98" s="282"/>
      <c r="AM98" s="193"/>
      <c r="AN98" s="291" t="s">
        <v>124</v>
      </c>
      <c r="AO98" s="312">
        <f t="shared" ref="AO98:AO161" si="5">AN98*AL98</f>
        <v>0</v>
      </c>
      <c r="AP98" s="1"/>
      <c r="AQ98" s="1"/>
    </row>
    <row r="99" spans="1:43" ht="18" customHeight="1" thickBot="1">
      <c r="A99" s="3544"/>
      <c r="B99" s="3720"/>
      <c r="C99" s="30"/>
      <c r="D99" s="31"/>
      <c r="E99" s="32"/>
      <c r="F99" s="33"/>
      <c r="G99" s="4165"/>
      <c r="H99" s="3173" t="s">
        <v>460</v>
      </c>
      <c r="I99" s="3179"/>
      <c r="J99" s="3176">
        <v>1</v>
      </c>
      <c r="K99" s="3181" t="s">
        <v>94</v>
      </c>
      <c r="L99" s="1295" t="s">
        <v>117</v>
      </c>
      <c r="M99" s="2845">
        <f>J99*L99</f>
        <v>40</v>
      </c>
      <c r="N99" s="3699"/>
      <c r="O99" s="2617"/>
      <c r="P99" s="2604"/>
      <c r="Q99" s="1285"/>
      <c r="R99" s="2609"/>
      <c r="S99" s="1281" t="s">
        <v>118</v>
      </c>
      <c r="T99" s="1176">
        <f t="shared" si="3"/>
        <v>0</v>
      </c>
      <c r="U99" s="3530"/>
      <c r="V99" s="1197"/>
      <c r="W99" s="1195"/>
      <c r="X99" s="1120"/>
      <c r="Y99" s="1202"/>
      <c r="Z99" s="248"/>
      <c r="AA99" s="1176">
        <f t="shared" si="4"/>
        <v>0</v>
      </c>
      <c r="AB99" s="4167"/>
      <c r="AC99" s="1118"/>
      <c r="AD99" s="265"/>
      <c r="AE99" s="265"/>
      <c r="AF99" s="215"/>
      <c r="AG99" s="969"/>
      <c r="AH99" s="312"/>
      <c r="AI99" s="4121"/>
      <c r="AJ99" s="1028"/>
      <c r="AK99" s="281"/>
      <c r="AL99" s="282"/>
      <c r="AM99" s="193"/>
      <c r="AN99" s="291"/>
      <c r="AO99" s="312">
        <f t="shared" si="5"/>
        <v>0</v>
      </c>
      <c r="AP99" s="1"/>
      <c r="AQ99" s="1"/>
    </row>
    <row r="100" spans="1:43" ht="18" customHeight="1" thickBot="1">
      <c r="A100" s="3544"/>
      <c r="B100" s="3720"/>
      <c r="C100" s="30"/>
      <c r="D100" s="31"/>
      <c r="E100" s="32"/>
      <c r="F100" s="33"/>
      <c r="G100" s="4165"/>
      <c r="H100" s="3173"/>
      <c r="I100" s="3179"/>
      <c r="J100" s="3180"/>
      <c r="K100" s="3181"/>
      <c r="L100" s="1295"/>
      <c r="M100" s="2845">
        <f>J100*L100</f>
        <v>0</v>
      </c>
      <c r="N100" s="3699"/>
      <c r="O100" s="2616"/>
      <c r="P100" s="1301"/>
      <c r="Q100" s="1302"/>
      <c r="R100" s="1303"/>
      <c r="S100" s="1281" t="s">
        <v>514</v>
      </c>
      <c r="T100" s="1176">
        <f t="shared" si="3"/>
        <v>0</v>
      </c>
      <c r="U100" s="3530"/>
      <c r="V100" s="1197"/>
      <c r="W100" s="1195"/>
      <c r="X100" s="1120"/>
      <c r="Y100" s="1202"/>
      <c r="Z100" s="248"/>
      <c r="AA100" s="1176">
        <f t="shared" si="4"/>
        <v>0</v>
      </c>
      <c r="AB100" s="4167"/>
      <c r="AC100" s="1060"/>
      <c r="AD100" s="1056"/>
      <c r="AE100" s="1056"/>
      <c r="AF100" s="199"/>
      <c r="AG100" s="969"/>
      <c r="AH100" s="312"/>
      <c r="AI100" s="4121"/>
      <c r="AJ100" s="216"/>
      <c r="AK100" s="217"/>
      <c r="AL100" s="305"/>
      <c r="AM100" s="270"/>
      <c r="AN100" s="291"/>
      <c r="AO100" s="312">
        <f t="shared" si="5"/>
        <v>0</v>
      </c>
      <c r="AP100" s="1"/>
      <c r="AQ100" s="1"/>
    </row>
    <row r="101" spans="1:43" ht="18" hidden="1" customHeight="1" thickBot="1">
      <c r="A101" s="3544"/>
      <c r="B101" s="3720"/>
      <c r="C101" s="30"/>
      <c r="D101" s="31"/>
      <c r="E101" s="32"/>
      <c r="F101" s="33"/>
      <c r="G101" s="4165"/>
      <c r="H101" s="3182"/>
      <c r="I101" s="3183"/>
      <c r="J101" s="3184"/>
      <c r="K101" s="3185"/>
      <c r="L101" s="1295"/>
      <c r="M101" s="2845">
        <f>J101*L101</f>
        <v>0</v>
      </c>
      <c r="N101" s="3699"/>
      <c r="O101" s="1211"/>
      <c r="P101" s="1212"/>
      <c r="Q101" s="1213"/>
      <c r="R101" s="1214"/>
      <c r="S101" s="1281"/>
      <c r="T101" s="1176">
        <f t="shared" si="3"/>
        <v>0</v>
      </c>
      <c r="U101" s="3530"/>
      <c r="V101" s="1263"/>
      <c r="W101" s="1264"/>
      <c r="X101" s="1265"/>
      <c r="Y101" s="1307"/>
      <c r="Z101" s="248"/>
      <c r="AA101" s="1176">
        <f t="shared" si="4"/>
        <v>0</v>
      </c>
      <c r="AB101" s="4167"/>
      <c r="AC101" s="911"/>
      <c r="AD101" s="912"/>
      <c r="AE101" s="913"/>
      <c r="AF101" s="202"/>
      <c r="AG101" s="969"/>
      <c r="AH101" s="312"/>
      <c r="AI101" s="4121"/>
      <c r="AJ101" s="171"/>
      <c r="AK101" s="173"/>
      <c r="AL101" s="219"/>
      <c r="AM101" s="248"/>
      <c r="AN101" s="291"/>
      <c r="AO101" s="312">
        <f t="shared" si="5"/>
        <v>0</v>
      </c>
      <c r="AP101" s="1"/>
      <c r="AQ101" s="1"/>
    </row>
    <row r="102" spans="1:43" ht="18" hidden="1" customHeight="1" thickBot="1">
      <c r="A102" s="3544"/>
      <c r="B102" s="3720"/>
      <c r="C102" s="30"/>
      <c r="D102" s="31"/>
      <c r="E102" s="32"/>
      <c r="F102" s="33"/>
      <c r="G102" s="4165"/>
      <c r="H102" s="3182"/>
      <c r="I102" s="3183"/>
      <c r="J102" s="3184"/>
      <c r="K102" s="3185"/>
      <c r="L102" s="1295"/>
      <c r="M102" s="2845">
        <f>J102*L102</f>
        <v>0</v>
      </c>
      <c r="N102" s="3699"/>
      <c r="O102" s="1211"/>
      <c r="P102" s="1212"/>
      <c r="Q102" s="1213"/>
      <c r="R102" s="1214"/>
      <c r="S102" s="1281"/>
      <c r="T102" s="1176">
        <f t="shared" si="3"/>
        <v>0</v>
      </c>
      <c r="U102" s="3530"/>
      <c r="V102" s="1263"/>
      <c r="W102" s="1264"/>
      <c r="X102" s="1265"/>
      <c r="Y102" s="1307"/>
      <c r="Z102" s="248"/>
      <c r="AA102" s="1176">
        <f t="shared" si="4"/>
        <v>0</v>
      </c>
      <c r="AB102" s="4167"/>
      <c r="AC102" s="911"/>
      <c r="AD102" s="912"/>
      <c r="AE102" s="913"/>
      <c r="AF102" s="152"/>
      <c r="AG102" s="969"/>
      <c r="AH102" s="312"/>
      <c r="AI102" s="4121"/>
      <c r="AJ102" s="171"/>
      <c r="AK102" s="173"/>
      <c r="AL102" s="219"/>
      <c r="AM102" s="248"/>
      <c r="AN102" s="291"/>
      <c r="AO102" s="312">
        <f t="shared" si="5"/>
        <v>0</v>
      </c>
      <c r="AP102" s="1"/>
      <c r="AQ102" s="1"/>
    </row>
    <row r="103" spans="1:43" ht="18" hidden="1" customHeight="1" thickBot="1">
      <c r="A103" s="3544"/>
      <c r="B103" s="3720"/>
      <c r="C103" s="30"/>
      <c r="D103" s="31"/>
      <c r="E103" s="32"/>
      <c r="F103" s="33"/>
      <c r="G103" s="4165"/>
      <c r="H103" s="3182"/>
      <c r="I103" s="3183"/>
      <c r="J103" s="3184"/>
      <c r="K103" s="3185"/>
      <c r="L103" s="1295"/>
      <c r="M103" s="2845">
        <f>J103*L103</f>
        <v>0</v>
      </c>
      <c r="N103" s="3699"/>
      <c r="O103" s="1211"/>
      <c r="P103" s="1212"/>
      <c r="Q103" s="1213"/>
      <c r="R103" s="1214"/>
      <c r="S103" s="1281"/>
      <c r="T103" s="1176">
        <f t="shared" si="3"/>
        <v>0</v>
      </c>
      <c r="U103" s="3530"/>
      <c r="V103" s="1263"/>
      <c r="W103" s="1264"/>
      <c r="X103" s="1265"/>
      <c r="Y103" s="1307"/>
      <c r="Z103" s="248"/>
      <c r="AA103" s="1176">
        <f t="shared" si="4"/>
        <v>0</v>
      </c>
      <c r="AB103" s="4167"/>
      <c r="AC103" s="911"/>
      <c r="AD103" s="912"/>
      <c r="AE103" s="913"/>
      <c r="AF103" s="152"/>
      <c r="AG103" s="969"/>
      <c r="AH103" s="312"/>
      <c r="AI103" s="4121"/>
      <c r="AJ103" s="171"/>
      <c r="AK103" s="173"/>
      <c r="AL103" s="219"/>
      <c r="AM103" s="248"/>
      <c r="AN103" s="291"/>
      <c r="AO103" s="312">
        <f t="shared" si="5"/>
        <v>0</v>
      </c>
      <c r="AP103" s="1"/>
      <c r="AQ103" s="1"/>
    </row>
    <row r="104" spans="1:43" ht="18" hidden="1" customHeight="1" thickBot="1">
      <c r="A104" s="3544"/>
      <c r="B104" s="3720"/>
      <c r="C104" s="30"/>
      <c r="D104" s="31"/>
      <c r="E104" s="32"/>
      <c r="F104" s="33"/>
      <c r="G104" s="4165"/>
      <c r="H104" s="3182"/>
      <c r="I104" s="3183"/>
      <c r="J104" s="3184"/>
      <c r="K104" s="3185"/>
      <c r="L104" s="1295"/>
      <c r="M104" s="2845">
        <f>J104*L104</f>
        <v>0</v>
      </c>
      <c r="N104" s="3699"/>
      <c r="O104" s="1211"/>
      <c r="P104" s="1212"/>
      <c r="Q104" s="1213"/>
      <c r="R104" s="1214"/>
      <c r="S104" s="1281"/>
      <c r="T104" s="1176">
        <f t="shared" si="3"/>
        <v>0</v>
      </c>
      <c r="U104" s="3530"/>
      <c r="V104" s="1263"/>
      <c r="W104" s="1264"/>
      <c r="X104" s="1265"/>
      <c r="Y104" s="1307"/>
      <c r="Z104" s="248"/>
      <c r="AA104" s="1176">
        <f t="shared" si="4"/>
        <v>0</v>
      </c>
      <c r="AB104" s="4167"/>
      <c r="AC104" s="911"/>
      <c r="AD104" s="912"/>
      <c r="AE104" s="913"/>
      <c r="AF104" s="152"/>
      <c r="AG104" s="969"/>
      <c r="AH104" s="312"/>
      <c r="AI104" s="4121"/>
      <c r="AJ104" s="171"/>
      <c r="AK104" s="173"/>
      <c r="AL104" s="219"/>
      <c r="AM104" s="248"/>
      <c r="AN104" s="291"/>
      <c r="AO104" s="312">
        <f t="shared" si="5"/>
        <v>0</v>
      </c>
      <c r="AP104" s="1"/>
      <c r="AQ104" s="1"/>
    </row>
    <row r="105" spans="1:43" ht="18" hidden="1" customHeight="1" thickBot="1">
      <c r="A105" s="3544"/>
      <c r="B105" s="3720"/>
      <c r="C105" s="30"/>
      <c r="D105" s="31"/>
      <c r="E105" s="32"/>
      <c r="F105" s="33"/>
      <c r="G105" s="4165"/>
      <c r="H105" s="3182"/>
      <c r="I105" s="3183"/>
      <c r="J105" s="3184"/>
      <c r="K105" s="3185"/>
      <c r="L105" s="1295"/>
      <c r="M105" s="2845">
        <f>J105*L105</f>
        <v>0</v>
      </c>
      <c r="N105" s="3699"/>
      <c r="O105" s="1211"/>
      <c r="P105" s="1212"/>
      <c r="Q105" s="1213"/>
      <c r="R105" s="1214"/>
      <c r="S105" s="1281"/>
      <c r="T105" s="1176">
        <f t="shared" si="3"/>
        <v>0</v>
      </c>
      <c r="U105" s="3530"/>
      <c r="V105" s="1263"/>
      <c r="W105" s="1264"/>
      <c r="X105" s="1265"/>
      <c r="Y105" s="1307"/>
      <c r="Z105" s="248"/>
      <c r="AA105" s="1176">
        <f t="shared" si="4"/>
        <v>0</v>
      </c>
      <c r="AB105" s="4167"/>
      <c r="AC105" s="911"/>
      <c r="AD105" s="912"/>
      <c r="AE105" s="913"/>
      <c r="AF105" s="152"/>
      <c r="AG105" s="969"/>
      <c r="AH105" s="312"/>
      <c r="AI105" s="4121"/>
      <c r="AJ105" s="171"/>
      <c r="AK105" s="173"/>
      <c r="AL105" s="219"/>
      <c r="AM105" s="248"/>
      <c r="AN105" s="291"/>
      <c r="AO105" s="312">
        <f t="shared" si="5"/>
        <v>0</v>
      </c>
      <c r="AP105" s="1"/>
      <c r="AQ105" s="1"/>
    </row>
    <row r="106" spans="1:43" ht="18" hidden="1" customHeight="1" thickBot="1">
      <c r="A106" s="3544"/>
      <c r="B106" s="3720"/>
      <c r="C106" s="30"/>
      <c r="D106" s="31"/>
      <c r="E106" s="32"/>
      <c r="F106" s="33"/>
      <c r="G106" s="4165"/>
      <c r="H106" s="3182"/>
      <c r="I106" s="3183"/>
      <c r="J106" s="3184"/>
      <c r="K106" s="3185"/>
      <c r="L106" s="1295"/>
      <c r="M106" s="2845">
        <f>J106*L106</f>
        <v>0</v>
      </c>
      <c r="N106" s="3699"/>
      <c r="O106" s="1211"/>
      <c r="P106" s="1212"/>
      <c r="Q106" s="1213"/>
      <c r="R106" s="1214"/>
      <c r="S106" s="1281"/>
      <c r="T106" s="1176">
        <f t="shared" si="3"/>
        <v>0</v>
      </c>
      <c r="U106" s="3530"/>
      <c r="V106" s="1263"/>
      <c r="W106" s="1264"/>
      <c r="X106" s="1265"/>
      <c r="Y106" s="1307"/>
      <c r="Z106" s="248"/>
      <c r="AA106" s="1176">
        <f t="shared" si="4"/>
        <v>0</v>
      </c>
      <c r="AB106" s="4167"/>
      <c r="AC106" s="911"/>
      <c r="AD106" s="912"/>
      <c r="AE106" s="913"/>
      <c r="AF106" s="152"/>
      <c r="AG106" s="969"/>
      <c r="AH106" s="312"/>
      <c r="AI106" s="4121"/>
      <c r="AJ106" s="171"/>
      <c r="AK106" s="173"/>
      <c r="AL106" s="219"/>
      <c r="AM106" s="248"/>
      <c r="AN106" s="291"/>
      <c r="AO106" s="312">
        <f t="shared" si="5"/>
        <v>0</v>
      </c>
      <c r="AP106" s="1"/>
      <c r="AQ106" s="1"/>
    </row>
    <row r="107" spans="1:43" ht="18" hidden="1" customHeight="1" thickBot="1">
      <c r="A107" s="3544"/>
      <c r="B107" s="3720"/>
      <c r="C107" s="30"/>
      <c r="D107" s="31"/>
      <c r="E107" s="32"/>
      <c r="F107" s="33"/>
      <c r="G107" s="4165"/>
      <c r="H107" s="3186"/>
      <c r="I107" s="3187"/>
      <c r="J107" s="3188"/>
      <c r="K107" s="3189"/>
      <c r="L107" s="1295"/>
      <c r="M107" s="2845">
        <f>J107*L107</f>
        <v>0</v>
      </c>
      <c r="N107" s="3699"/>
      <c r="O107" s="1225"/>
      <c r="P107" s="1226"/>
      <c r="Q107" s="1227"/>
      <c r="R107" s="1228"/>
      <c r="S107" s="1281"/>
      <c r="T107" s="1176">
        <f t="shared" si="3"/>
        <v>0</v>
      </c>
      <c r="U107" s="3530"/>
      <c r="V107" s="1263"/>
      <c r="W107" s="1264"/>
      <c r="X107" s="1265"/>
      <c r="Y107" s="1307"/>
      <c r="Z107" s="248"/>
      <c r="AA107" s="1176">
        <f t="shared" si="4"/>
        <v>0</v>
      </c>
      <c r="AB107" s="4167"/>
      <c r="AC107" s="911"/>
      <c r="AD107" s="912"/>
      <c r="AE107" s="913"/>
      <c r="AF107" s="152"/>
      <c r="AG107" s="969"/>
      <c r="AH107" s="312"/>
      <c r="AI107" s="4121"/>
      <c r="AJ107" s="171"/>
      <c r="AK107" s="173"/>
      <c r="AL107" s="219"/>
      <c r="AM107" s="248"/>
      <c r="AN107" s="291"/>
      <c r="AO107" s="312">
        <f t="shared" si="5"/>
        <v>0</v>
      </c>
      <c r="AP107" s="1"/>
      <c r="AQ107" s="1"/>
    </row>
    <row r="108" spans="1:43" ht="18" hidden="1" customHeight="1" thickBot="1">
      <c r="A108" s="3545"/>
      <c r="B108" s="3721"/>
      <c r="C108" s="35"/>
      <c r="D108" s="36"/>
      <c r="E108" s="37"/>
      <c r="F108" s="38"/>
      <c r="G108" s="4166"/>
      <c r="H108" s="3190"/>
      <c r="I108" s="3190"/>
      <c r="J108" s="3190"/>
      <c r="K108" s="3191"/>
      <c r="L108" s="1311"/>
      <c r="M108" s="2845">
        <f>J108*L108</f>
        <v>0</v>
      </c>
      <c r="N108" s="3979"/>
      <c r="O108" s="1312"/>
      <c r="P108" s="1312"/>
      <c r="Q108" s="1312"/>
      <c r="R108" s="1313"/>
      <c r="S108" s="1314"/>
      <c r="T108" s="1176">
        <f t="shared" si="3"/>
        <v>0</v>
      </c>
      <c r="U108" s="3531"/>
      <c r="V108" s="1315"/>
      <c r="W108" s="1316"/>
      <c r="X108" s="1317"/>
      <c r="Y108" s="1318"/>
      <c r="Z108" s="249"/>
      <c r="AA108" s="1176">
        <f t="shared" si="4"/>
        <v>0</v>
      </c>
      <c r="AB108" s="4168"/>
      <c r="AC108" s="911"/>
      <c r="AD108" s="912"/>
      <c r="AE108" s="913"/>
      <c r="AF108" s="152"/>
      <c r="AG108" s="972"/>
      <c r="AH108" s="312"/>
      <c r="AI108" s="4122"/>
      <c r="AJ108" s="174"/>
      <c r="AK108" s="176"/>
      <c r="AL108" s="221"/>
      <c r="AM108" s="249"/>
      <c r="AN108" s="292"/>
      <c r="AO108" s="312">
        <f t="shared" si="5"/>
        <v>0</v>
      </c>
      <c r="AP108" s="1"/>
      <c r="AQ108" s="1"/>
    </row>
    <row r="109" spans="1:43" ht="18" hidden="1" customHeight="1" thickBot="1">
      <c r="A109" s="3543" t="s">
        <v>45</v>
      </c>
      <c r="B109" s="3719"/>
      <c r="C109" s="25"/>
      <c r="D109" s="26"/>
      <c r="E109" s="27"/>
      <c r="F109" s="28"/>
      <c r="G109" s="4162"/>
      <c r="H109" s="226"/>
      <c r="I109" s="226"/>
      <c r="J109" s="196"/>
      <c r="K109" s="192"/>
      <c r="L109" s="1320"/>
      <c r="M109" s="2845">
        <f>J109*L109</f>
        <v>0</v>
      </c>
      <c r="N109" s="3683"/>
      <c r="O109" s="1238"/>
      <c r="P109" s="1239"/>
      <c r="Q109" s="1240"/>
      <c r="R109" s="1321"/>
      <c r="S109" s="1320"/>
      <c r="T109" s="1176">
        <f t="shared" si="3"/>
        <v>0</v>
      </c>
      <c r="U109" s="3788"/>
      <c r="V109" s="1322"/>
      <c r="W109" s="1323"/>
      <c r="X109" s="1265"/>
      <c r="Y109" s="1266"/>
      <c r="Z109" s="245"/>
      <c r="AA109" s="1176">
        <f t="shared" si="4"/>
        <v>0</v>
      </c>
      <c r="AB109" s="4161"/>
      <c r="AC109" s="973"/>
      <c r="AD109" s="974"/>
      <c r="AE109" s="975"/>
      <c r="AF109" s="968"/>
      <c r="AG109" s="968"/>
      <c r="AH109" s="312"/>
      <c r="AI109" s="4161"/>
      <c r="AJ109" s="973"/>
      <c r="AK109" s="169"/>
      <c r="AL109" s="157"/>
      <c r="AM109" s="224"/>
      <c r="AN109" s="48"/>
      <c r="AO109" s="312">
        <f t="shared" si="5"/>
        <v>0</v>
      </c>
      <c r="AP109" s="1"/>
      <c r="AQ109" s="1"/>
    </row>
    <row r="110" spans="1:43" ht="18" hidden="1" customHeight="1" thickBot="1">
      <c r="A110" s="3544"/>
      <c r="B110" s="3720"/>
      <c r="C110" s="30"/>
      <c r="D110" s="31"/>
      <c r="E110" s="32"/>
      <c r="F110" s="33"/>
      <c r="G110" s="3863"/>
      <c r="H110" s="226"/>
      <c r="I110" s="226"/>
      <c r="J110" s="196"/>
      <c r="K110" s="192"/>
      <c r="L110" s="1295"/>
      <c r="M110" s="2845">
        <f>J110*L110</f>
        <v>0</v>
      </c>
      <c r="N110" s="3600"/>
      <c r="O110" s="1211"/>
      <c r="P110" s="1212"/>
      <c r="Q110" s="1213"/>
      <c r="R110" s="1324"/>
      <c r="S110" s="1295"/>
      <c r="T110" s="1176">
        <f t="shared" si="3"/>
        <v>0</v>
      </c>
      <c r="U110" s="3659"/>
      <c r="V110" s="1250"/>
      <c r="W110" s="1251"/>
      <c r="X110" s="1252"/>
      <c r="Y110" s="1253"/>
      <c r="Z110" s="248"/>
      <c r="AA110" s="1176">
        <f t="shared" si="4"/>
        <v>0</v>
      </c>
      <c r="AB110" s="3829"/>
      <c r="AC110" s="976"/>
      <c r="AD110" s="953"/>
      <c r="AE110" s="977"/>
      <c r="AF110" s="969"/>
      <c r="AG110" s="969"/>
      <c r="AH110" s="312"/>
      <c r="AI110" s="3829"/>
      <c r="AJ110" s="976"/>
      <c r="AK110" s="172"/>
      <c r="AL110" s="159"/>
      <c r="AM110" s="220"/>
      <c r="AN110" s="51"/>
      <c r="AO110" s="312">
        <f t="shared" si="5"/>
        <v>0</v>
      </c>
      <c r="AP110" s="1"/>
      <c r="AQ110" s="1"/>
    </row>
    <row r="111" spans="1:43" ht="18" hidden="1" customHeight="1" thickBot="1">
      <c r="A111" s="3544"/>
      <c r="B111" s="3720"/>
      <c r="C111" s="30"/>
      <c r="D111" s="31"/>
      <c r="E111" s="32"/>
      <c r="F111" s="33"/>
      <c r="G111" s="3863"/>
      <c r="H111" s="226"/>
      <c r="I111" s="226"/>
      <c r="J111" s="196"/>
      <c r="K111" s="192"/>
      <c r="L111" s="1295"/>
      <c r="M111" s="2845">
        <f>J111*L111</f>
        <v>0</v>
      </c>
      <c r="N111" s="3600"/>
      <c r="O111" s="1211"/>
      <c r="P111" s="1212"/>
      <c r="Q111" s="1213"/>
      <c r="R111" s="1324"/>
      <c r="S111" s="1295"/>
      <c r="T111" s="1176">
        <f t="shared" si="3"/>
        <v>0</v>
      </c>
      <c r="U111" s="3659"/>
      <c r="V111" s="1250"/>
      <c r="W111" s="1251"/>
      <c r="X111" s="1252"/>
      <c r="Y111" s="1253"/>
      <c r="Z111" s="248"/>
      <c r="AA111" s="1176">
        <f t="shared" si="4"/>
        <v>0</v>
      </c>
      <c r="AB111" s="3829"/>
      <c r="AC111" s="976"/>
      <c r="AD111" s="953"/>
      <c r="AE111" s="977"/>
      <c r="AF111" s="969"/>
      <c r="AG111" s="969"/>
      <c r="AH111" s="312"/>
      <c r="AI111" s="3829"/>
      <c r="AJ111" s="976"/>
      <c r="AK111" s="172"/>
      <c r="AL111" s="159"/>
      <c r="AM111" s="220"/>
      <c r="AN111" s="51"/>
      <c r="AO111" s="312">
        <f t="shared" si="5"/>
        <v>0</v>
      </c>
      <c r="AP111" s="1"/>
      <c r="AQ111" s="1"/>
    </row>
    <row r="112" spans="1:43" ht="18" hidden="1" customHeight="1" thickBot="1">
      <c r="A112" s="3544"/>
      <c r="B112" s="3720"/>
      <c r="C112" s="30"/>
      <c r="D112" s="31"/>
      <c r="E112" s="32"/>
      <c r="F112" s="33"/>
      <c r="G112" s="3863"/>
      <c r="H112" s="226"/>
      <c r="I112" s="226"/>
      <c r="J112" s="196"/>
      <c r="K112" s="192"/>
      <c r="L112" s="1295"/>
      <c r="M112" s="2845">
        <f>J112*L112</f>
        <v>0</v>
      </c>
      <c r="N112" s="3600"/>
      <c r="O112" s="1211"/>
      <c r="P112" s="1212"/>
      <c r="Q112" s="1213"/>
      <c r="R112" s="1324"/>
      <c r="S112" s="1295"/>
      <c r="T112" s="1176">
        <f t="shared" si="3"/>
        <v>0</v>
      </c>
      <c r="U112" s="3659"/>
      <c r="V112" s="1250"/>
      <c r="W112" s="1251"/>
      <c r="X112" s="1252"/>
      <c r="Y112" s="1253"/>
      <c r="Z112" s="248"/>
      <c r="AA112" s="1176">
        <f t="shared" si="4"/>
        <v>0</v>
      </c>
      <c r="AB112" s="3829"/>
      <c r="AC112" s="976"/>
      <c r="AD112" s="953"/>
      <c r="AE112" s="977"/>
      <c r="AF112" s="969"/>
      <c r="AG112" s="969"/>
      <c r="AH112" s="312"/>
      <c r="AI112" s="3829"/>
      <c r="AJ112" s="976"/>
      <c r="AK112" s="172"/>
      <c r="AL112" s="159"/>
      <c r="AM112" s="220"/>
      <c r="AN112" s="51"/>
      <c r="AO112" s="312">
        <f t="shared" si="5"/>
        <v>0</v>
      </c>
      <c r="AP112" s="1"/>
      <c r="AQ112" s="1"/>
    </row>
    <row r="113" spans="1:43" ht="18" hidden="1" customHeight="1" thickBot="1">
      <c r="A113" s="3544"/>
      <c r="B113" s="3720"/>
      <c r="C113" s="30"/>
      <c r="D113" s="31"/>
      <c r="E113" s="32"/>
      <c r="F113" s="33"/>
      <c r="G113" s="3863"/>
      <c r="H113" s="226"/>
      <c r="I113" s="226"/>
      <c r="J113" s="196"/>
      <c r="K113" s="192"/>
      <c r="L113" s="1295"/>
      <c r="M113" s="2845">
        <f>J113*L113</f>
        <v>0</v>
      </c>
      <c r="N113" s="3600"/>
      <c r="O113" s="1211"/>
      <c r="P113" s="1212"/>
      <c r="Q113" s="1213"/>
      <c r="R113" s="1324"/>
      <c r="S113" s="1295"/>
      <c r="T113" s="1176">
        <f t="shared" si="3"/>
        <v>0</v>
      </c>
      <c r="U113" s="3659"/>
      <c r="V113" s="1250"/>
      <c r="W113" s="1251"/>
      <c r="X113" s="1252"/>
      <c r="Y113" s="1253"/>
      <c r="Z113" s="248"/>
      <c r="AA113" s="1176">
        <f t="shared" si="4"/>
        <v>0</v>
      </c>
      <c r="AB113" s="3829"/>
      <c r="AC113" s="976"/>
      <c r="AD113" s="953"/>
      <c r="AE113" s="977"/>
      <c r="AF113" s="969"/>
      <c r="AG113" s="969"/>
      <c r="AH113" s="312"/>
      <c r="AI113" s="3829"/>
      <c r="AJ113" s="976"/>
      <c r="AK113" s="172"/>
      <c r="AL113" s="159"/>
      <c r="AM113" s="220"/>
      <c r="AN113" s="51"/>
      <c r="AO113" s="312">
        <f t="shared" si="5"/>
        <v>0</v>
      </c>
      <c r="AP113" s="1"/>
      <c r="AQ113" s="1"/>
    </row>
    <row r="114" spans="1:43" ht="18" hidden="1" customHeight="1" thickBot="1">
      <c r="A114" s="3544"/>
      <c r="B114" s="3720"/>
      <c r="C114" s="30"/>
      <c r="D114" s="31"/>
      <c r="E114" s="32"/>
      <c r="F114" s="33"/>
      <c r="G114" s="3863"/>
      <c r="H114" s="226"/>
      <c r="I114" s="226"/>
      <c r="J114" s="196"/>
      <c r="K114" s="192"/>
      <c r="L114" s="1295"/>
      <c r="M114" s="2845">
        <f>J114*L114</f>
        <v>0</v>
      </c>
      <c r="N114" s="3600"/>
      <c r="O114" s="1211"/>
      <c r="P114" s="1212"/>
      <c r="Q114" s="1213"/>
      <c r="R114" s="1324"/>
      <c r="S114" s="1295"/>
      <c r="T114" s="1176">
        <f t="shared" si="3"/>
        <v>0</v>
      </c>
      <c r="U114" s="3659"/>
      <c r="V114" s="1250"/>
      <c r="W114" s="1251"/>
      <c r="X114" s="1252"/>
      <c r="Y114" s="1253"/>
      <c r="Z114" s="248"/>
      <c r="AA114" s="1176">
        <f t="shared" si="4"/>
        <v>0</v>
      </c>
      <c r="AB114" s="3829"/>
      <c r="AC114" s="976"/>
      <c r="AD114" s="953"/>
      <c r="AE114" s="977"/>
      <c r="AF114" s="969"/>
      <c r="AG114" s="969"/>
      <c r="AH114" s="312"/>
      <c r="AI114" s="3829"/>
      <c r="AJ114" s="976"/>
      <c r="AK114" s="172"/>
      <c r="AL114" s="159"/>
      <c r="AM114" s="220"/>
      <c r="AN114" s="51"/>
      <c r="AO114" s="312">
        <f t="shared" si="5"/>
        <v>0</v>
      </c>
      <c r="AP114" s="1"/>
      <c r="AQ114" s="1"/>
    </row>
    <row r="115" spans="1:43" ht="18" hidden="1" customHeight="1" thickBot="1">
      <c r="A115" s="3544"/>
      <c r="B115" s="3720"/>
      <c r="C115" s="30"/>
      <c r="D115" s="31"/>
      <c r="E115" s="32"/>
      <c r="F115" s="33"/>
      <c r="G115" s="3863"/>
      <c r="H115" s="226"/>
      <c r="I115" s="226"/>
      <c r="J115" s="196"/>
      <c r="K115" s="192"/>
      <c r="L115" s="1295"/>
      <c r="M115" s="2845">
        <f>J115*L115</f>
        <v>0</v>
      </c>
      <c r="N115" s="3600"/>
      <c r="O115" s="1211"/>
      <c r="P115" s="1212"/>
      <c r="Q115" s="1213"/>
      <c r="R115" s="1324"/>
      <c r="S115" s="1295"/>
      <c r="T115" s="1176">
        <f t="shared" si="3"/>
        <v>0</v>
      </c>
      <c r="U115" s="3659"/>
      <c r="V115" s="1250"/>
      <c r="W115" s="1251"/>
      <c r="X115" s="1252"/>
      <c r="Y115" s="1253"/>
      <c r="Z115" s="248"/>
      <c r="AA115" s="1176">
        <f t="shared" si="4"/>
        <v>0</v>
      </c>
      <c r="AB115" s="3829"/>
      <c r="AC115" s="976"/>
      <c r="AD115" s="953"/>
      <c r="AE115" s="977"/>
      <c r="AF115" s="969"/>
      <c r="AG115" s="969"/>
      <c r="AH115" s="312"/>
      <c r="AI115" s="3829"/>
      <c r="AJ115" s="976"/>
      <c r="AK115" s="172"/>
      <c r="AL115" s="159"/>
      <c r="AM115" s="220"/>
      <c r="AN115" s="51"/>
      <c r="AO115" s="312">
        <f t="shared" si="5"/>
        <v>0</v>
      </c>
      <c r="AP115" s="1"/>
      <c r="AQ115" s="1"/>
    </row>
    <row r="116" spans="1:43" ht="18" hidden="1" customHeight="1" thickBot="1">
      <c r="A116" s="3544"/>
      <c r="B116" s="3720"/>
      <c r="C116" s="30"/>
      <c r="D116" s="31"/>
      <c r="E116" s="32"/>
      <c r="F116" s="33"/>
      <c r="G116" s="3863"/>
      <c r="H116" s="226"/>
      <c r="I116" s="226"/>
      <c r="J116" s="196"/>
      <c r="K116" s="192"/>
      <c r="L116" s="1295"/>
      <c r="M116" s="2845">
        <f>J116*L116</f>
        <v>0</v>
      </c>
      <c r="N116" s="3600"/>
      <c r="O116" s="1211"/>
      <c r="P116" s="1212"/>
      <c r="Q116" s="1213"/>
      <c r="R116" s="1324"/>
      <c r="S116" s="1295"/>
      <c r="T116" s="1176">
        <f t="shared" si="3"/>
        <v>0</v>
      </c>
      <c r="U116" s="3659"/>
      <c r="V116" s="1250"/>
      <c r="W116" s="1251"/>
      <c r="X116" s="1252"/>
      <c r="Y116" s="1253"/>
      <c r="Z116" s="248"/>
      <c r="AA116" s="1176">
        <f t="shared" si="4"/>
        <v>0</v>
      </c>
      <c r="AB116" s="3829"/>
      <c r="AC116" s="976"/>
      <c r="AD116" s="953"/>
      <c r="AE116" s="977"/>
      <c r="AF116" s="969"/>
      <c r="AG116" s="969"/>
      <c r="AH116" s="312"/>
      <c r="AI116" s="3829"/>
      <c r="AJ116" s="976"/>
      <c r="AK116" s="172"/>
      <c r="AL116" s="159"/>
      <c r="AM116" s="220"/>
      <c r="AN116" s="51"/>
      <c r="AO116" s="312">
        <f t="shared" si="5"/>
        <v>0</v>
      </c>
      <c r="AP116" s="1"/>
      <c r="AQ116" s="1"/>
    </row>
    <row r="117" spans="1:43" ht="18" hidden="1" customHeight="1" thickBot="1">
      <c r="A117" s="3544"/>
      <c r="B117" s="3720"/>
      <c r="C117" s="30"/>
      <c r="D117" s="31"/>
      <c r="E117" s="32"/>
      <c r="F117" s="33"/>
      <c r="G117" s="3863"/>
      <c r="H117" s="226"/>
      <c r="I117" s="226"/>
      <c r="J117" s="196"/>
      <c r="K117" s="192"/>
      <c r="L117" s="1295"/>
      <c r="M117" s="2845">
        <f>J117*L117</f>
        <v>0</v>
      </c>
      <c r="N117" s="3600"/>
      <c r="O117" s="1211"/>
      <c r="P117" s="1212"/>
      <c r="Q117" s="1213"/>
      <c r="R117" s="1324"/>
      <c r="S117" s="1295"/>
      <c r="T117" s="1176">
        <f t="shared" si="3"/>
        <v>0</v>
      </c>
      <c r="U117" s="3659"/>
      <c r="V117" s="1250"/>
      <c r="W117" s="1251"/>
      <c r="X117" s="1252"/>
      <c r="Y117" s="1253"/>
      <c r="Z117" s="248"/>
      <c r="AA117" s="1176">
        <f t="shared" si="4"/>
        <v>0</v>
      </c>
      <c r="AB117" s="3829"/>
      <c r="AC117" s="976"/>
      <c r="AD117" s="953"/>
      <c r="AE117" s="977"/>
      <c r="AF117" s="969"/>
      <c r="AG117" s="969"/>
      <c r="AH117" s="312"/>
      <c r="AI117" s="3829"/>
      <c r="AJ117" s="976"/>
      <c r="AK117" s="172"/>
      <c r="AL117" s="159"/>
      <c r="AM117" s="220"/>
      <c r="AN117" s="51"/>
      <c r="AO117" s="312">
        <f t="shared" si="5"/>
        <v>0</v>
      </c>
      <c r="AP117" s="1"/>
      <c r="AQ117" s="1"/>
    </row>
    <row r="118" spans="1:43" ht="18" hidden="1" customHeight="1" thickBot="1">
      <c r="A118" s="3544"/>
      <c r="B118" s="3720"/>
      <c r="C118" s="30"/>
      <c r="D118" s="31"/>
      <c r="E118" s="32"/>
      <c r="F118" s="33"/>
      <c r="G118" s="3863"/>
      <c r="H118" s="226"/>
      <c r="I118" s="226"/>
      <c r="J118" s="196"/>
      <c r="K118" s="192"/>
      <c r="L118" s="1295"/>
      <c r="M118" s="2845">
        <f>J118*L118</f>
        <v>0</v>
      </c>
      <c r="N118" s="3600"/>
      <c r="O118" s="1211"/>
      <c r="P118" s="1212"/>
      <c r="Q118" s="1213"/>
      <c r="R118" s="1324"/>
      <c r="S118" s="1295"/>
      <c r="T118" s="1176">
        <f t="shared" si="3"/>
        <v>0</v>
      </c>
      <c r="U118" s="3659"/>
      <c r="V118" s="1250"/>
      <c r="W118" s="1251"/>
      <c r="X118" s="1252"/>
      <c r="Y118" s="1253"/>
      <c r="Z118" s="248"/>
      <c r="AA118" s="1176">
        <f t="shared" si="4"/>
        <v>0</v>
      </c>
      <c r="AB118" s="3829"/>
      <c r="AC118" s="976"/>
      <c r="AD118" s="953"/>
      <c r="AE118" s="977"/>
      <c r="AF118" s="969"/>
      <c r="AG118" s="969"/>
      <c r="AH118" s="312"/>
      <c r="AI118" s="3829"/>
      <c r="AJ118" s="976"/>
      <c r="AK118" s="172"/>
      <c r="AL118" s="159"/>
      <c r="AM118" s="220"/>
      <c r="AN118" s="51"/>
      <c r="AO118" s="312">
        <f t="shared" si="5"/>
        <v>0</v>
      </c>
      <c r="AP118" s="1"/>
      <c r="AQ118" s="1"/>
    </row>
    <row r="119" spans="1:43" ht="18" hidden="1" customHeight="1" thickBot="1">
      <c r="A119" s="3544"/>
      <c r="B119" s="3720"/>
      <c r="C119" s="30"/>
      <c r="D119" s="31"/>
      <c r="E119" s="32"/>
      <c r="F119" s="33"/>
      <c r="G119" s="3863"/>
      <c r="H119" s="226"/>
      <c r="I119" s="226"/>
      <c r="J119" s="196"/>
      <c r="K119" s="192"/>
      <c r="L119" s="1295"/>
      <c r="M119" s="2845">
        <f>J119*L119</f>
        <v>0</v>
      </c>
      <c r="N119" s="3600"/>
      <c r="O119" s="1211"/>
      <c r="P119" s="1212"/>
      <c r="Q119" s="1213"/>
      <c r="R119" s="1324"/>
      <c r="S119" s="1295"/>
      <c r="T119" s="1176">
        <f t="shared" si="3"/>
        <v>0</v>
      </c>
      <c r="U119" s="3659"/>
      <c r="V119" s="1250"/>
      <c r="W119" s="1251"/>
      <c r="X119" s="1252"/>
      <c r="Y119" s="1253"/>
      <c r="Z119" s="248"/>
      <c r="AA119" s="1176">
        <f t="shared" si="4"/>
        <v>0</v>
      </c>
      <c r="AB119" s="3829"/>
      <c r="AC119" s="976"/>
      <c r="AD119" s="953"/>
      <c r="AE119" s="977"/>
      <c r="AF119" s="969"/>
      <c r="AG119" s="969"/>
      <c r="AH119" s="312"/>
      <c r="AI119" s="3829"/>
      <c r="AJ119" s="976"/>
      <c r="AK119" s="172"/>
      <c r="AL119" s="159"/>
      <c r="AM119" s="220"/>
      <c r="AN119" s="51"/>
      <c r="AO119" s="312">
        <f t="shared" si="5"/>
        <v>0</v>
      </c>
      <c r="AP119" s="1"/>
      <c r="AQ119" s="1"/>
    </row>
    <row r="120" spans="1:43" ht="18" hidden="1" customHeight="1" thickBot="1">
      <c r="A120" s="3544"/>
      <c r="B120" s="3720"/>
      <c r="C120" s="30"/>
      <c r="D120" s="31"/>
      <c r="E120" s="32"/>
      <c r="F120" s="33"/>
      <c r="G120" s="3863"/>
      <c r="H120" s="226"/>
      <c r="I120" s="226"/>
      <c r="J120" s="196"/>
      <c r="K120" s="192"/>
      <c r="L120" s="1295"/>
      <c r="M120" s="2845">
        <f>J120*L120</f>
        <v>0</v>
      </c>
      <c r="N120" s="3600"/>
      <c r="O120" s="1211"/>
      <c r="P120" s="1212"/>
      <c r="Q120" s="1213"/>
      <c r="R120" s="1324"/>
      <c r="S120" s="1295"/>
      <c r="T120" s="1176">
        <f t="shared" si="3"/>
        <v>0</v>
      </c>
      <c r="U120" s="3659"/>
      <c r="V120" s="1250"/>
      <c r="W120" s="1251"/>
      <c r="X120" s="1252"/>
      <c r="Y120" s="1253"/>
      <c r="Z120" s="248"/>
      <c r="AA120" s="1176">
        <f t="shared" si="4"/>
        <v>0</v>
      </c>
      <c r="AB120" s="3829"/>
      <c r="AC120" s="976"/>
      <c r="AD120" s="953"/>
      <c r="AE120" s="977"/>
      <c r="AF120" s="969"/>
      <c r="AG120" s="969"/>
      <c r="AH120" s="312"/>
      <c r="AI120" s="3829"/>
      <c r="AJ120" s="976"/>
      <c r="AK120" s="172"/>
      <c r="AL120" s="159"/>
      <c r="AM120" s="220"/>
      <c r="AN120" s="51"/>
      <c r="AO120" s="312">
        <f t="shared" si="5"/>
        <v>0</v>
      </c>
      <c r="AP120" s="1"/>
      <c r="AQ120" s="1"/>
    </row>
    <row r="121" spans="1:43" ht="18" hidden="1" customHeight="1" thickBot="1">
      <c r="A121" s="3544"/>
      <c r="B121" s="3720"/>
      <c r="C121" s="30"/>
      <c r="D121" s="31"/>
      <c r="E121" s="32"/>
      <c r="F121" s="33"/>
      <c r="G121" s="3863"/>
      <c r="H121" s="226"/>
      <c r="I121" s="226"/>
      <c r="J121" s="196"/>
      <c r="K121" s="192"/>
      <c r="L121" s="1295"/>
      <c r="M121" s="2845">
        <f>J121*L121</f>
        <v>0</v>
      </c>
      <c r="N121" s="3600"/>
      <c r="O121" s="1211"/>
      <c r="P121" s="1212"/>
      <c r="Q121" s="1213"/>
      <c r="R121" s="1324"/>
      <c r="S121" s="1295"/>
      <c r="T121" s="1176">
        <f t="shared" si="3"/>
        <v>0</v>
      </c>
      <c r="U121" s="3659"/>
      <c r="V121" s="1250"/>
      <c r="W121" s="1251"/>
      <c r="X121" s="1252"/>
      <c r="Y121" s="1253"/>
      <c r="Z121" s="248"/>
      <c r="AA121" s="1176">
        <f t="shared" si="4"/>
        <v>0</v>
      </c>
      <c r="AB121" s="3829"/>
      <c r="AC121" s="976"/>
      <c r="AD121" s="953"/>
      <c r="AE121" s="977"/>
      <c r="AF121" s="969"/>
      <c r="AG121" s="969"/>
      <c r="AH121" s="312"/>
      <c r="AI121" s="3829"/>
      <c r="AJ121" s="976"/>
      <c r="AK121" s="172"/>
      <c r="AL121" s="159"/>
      <c r="AM121" s="220"/>
      <c r="AN121" s="51"/>
      <c r="AO121" s="312">
        <f t="shared" si="5"/>
        <v>0</v>
      </c>
      <c r="AP121" s="1"/>
      <c r="AQ121" s="1"/>
    </row>
    <row r="122" spans="1:43" ht="18" hidden="1" customHeight="1" thickBot="1">
      <c r="A122" s="3544"/>
      <c r="B122" s="3720"/>
      <c r="C122" s="30"/>
      <c r="D122" s="31"/>
      <c r="E122" s="32"/>
      <c r="F122" s="33"/>
      <c r="G122" s="3863"/>
      <c r="H122" s="226"/>
      <c r="I122" s="226"/>
      <c r="J122" s="196"/>
      <c r="K122" s="192"/>
      <c r="L122" s="1295"/>
      <c r="M122" s="2845">
        <f>J122*L122</f>
        <v>0</v>
      </c>
      <c r="N122" s="3600"/>
      <c r="O122" s="1211"/>
      <c r="P122" s="1212"/>
      <c r="Q122" s="1213"/>
      <c r="R122" s="1324"/>
      <c r="S122" s="1295"/>
      <c r="T122" s="1176">
        <f t="shared" si="3"/>
        <v>0</v>
      </c>
      <c r="U122" s="3659"/>
      <c r="V122" s="1250"/>
      <c r="W122" s="1251"/>
      <c r="X122" s="1252"/>
      <c r="Y122" s="1253"/>
      <c r="Z122" s="248"/>
      <c r="AA122" s="1176">
        <f t="shared" si="4"/>
        <v>0</v>
      </c>
      <c r="AB122" s="3829"/>
      <c r="AC122" s="976"/>
      <c r="AD122" s="953"/>
      <c r="AE122" s="977"/>
      <c r="AF122" s="969"/>
      <c r="AG122" s="969"/>
      <c r="AH122" s="312"/>
      <c r="AI122" s="3829"/>
      <c r="AJ122" s="976"/>
      <c r="AK122" s="172"/>
      <c r="AL122" s="159"/>
      <c r="AM122" s="220"/>
      <c r="AN122" s="51"/>
      <c r="AO122" s="312">
        <f t="shared" si="5"/>
        <v>0</v>
      </c>
      <c r="AP122" s="1"/>
      <c r="AQ122" s="1"/>
    </row>
    <row r="123" spans="1:43" ht="18" hidden="1" customHeight="1" thickBot="1">
      <c r="A123" s="3545"/>
      <c r="B123" s="3721"/>
      <c r="C123" s="35"/>
      <c r="D123" s="36"/>
      <c r="E123" s="37"/>
      <c r="F123" s="38"/>
      <c r="G123" s="3864"/>
      <c r="H123" s="226"/>
      <c r="I123" s="226"/>
      <c r="J123" s="196"/>
      <c r="K123" s="192"/>
      <c r="L123" s="1311"/>
      <c r="M123" s="2845">
        <f>J123*L123</f>
        <v>0</v>
      </c>
      <c r="N123" s="3601"/>
      <c r="O123" s="1225"/>
      <c r="P123" s="1226"/>
      <c r="Q123" s="1227"/>
      <c r="R123" s="1326"/>
      <c r="S123" s="1311"/>
      <c r="T123" s="1176">
        <f t="shared" si="3"/>
        <v>0</v>
      </c>
      <c r="U123" s="3660"/>
      <c r="V123" s="1256"/>
      <c r="W123" s="1257"/>
      <c r="X123" s="1258"/>
      <c r="Y123" s="1259"/>
      <c r="Z123" s="249"/>
      <c r="AA123" s="1176">
        <f t="shared" si="4"/>
        <v>0</v>
      </c>
      <c r="AB123" s="3830"/>
      <c r="AC123" s="978"/>
      <c r="AD123" s="979"/>
      <c r="AE123" s="957"/>
      <c r="AF123" s="972"/>
      <c r="AG123" s="972"/>
      <c r="AH123" s="312"/>
      <c r="AI123" s="3830"/>
      <c r="AJ123" s="978"/>
      <c r="AK123" s="175"/>
      <c r="AL123" s="161"/>
      <c r="AM123" s="222"/>
      <c r="AN123" s="52"/>
      <c r="AO123" s="312">
        <f t="shared" si="5"/>
        <v>0</v>
      </c>
      <c r="AP123" s="1"/>
      <c r="AQ123" s="1"/>
    </row>
    <row r="124" spans="1:43" ht="18" hidden="1" customHeight="1" thickBot="1">
      <c r="A124" s="3543" t="s">
        <v>46</v>
      </c>
      <c r="B124" s="3719"/>
      <c r="C124" s="25"/>
      <c r="D124" s="26"/>
      <c r="E124" s="27"/>
      <c r="F124" s="28"/>
      <c r="G124" s="4162"/>
      <c r="H124" s="226"/>
      <c r="I124" s="226"/>
      <c r="J124" s="196"/>
      <c r="K124" s="192"/>
      <c r="L124" s="1320"/>
      <c r="M124" s="2845">
        <f>J124*L124</f>
        <v>0</v>
      </c>
      <c r="N124" s="3683"/>
      <c r="O124" s="1238"/>
      <c r="P124" s="1239"/>
      <c r="Q124" s="1240"/>
      <c r="R124" s="1321"/>
      <c r="S124" s="1320"/>
      <c r="T124" s="1176">
        <f t="shared" si="3"/>
        <v>0</v>
      </c>
      <c r="U124" s="3658"/>
      <c r="V124" s="1328"/>
      <c r="W124" s="1320"/>
      <c r="X124" s="1246"/>
      <c r="Y124" s="1247"/>
      <c r="Z124" s="245"/>
      <c r="AA124" s="1176">
        <f t="shared" si="4"/>
        <v>0</v>
      </c>
      <c r="AB124" s="4161"/>
      <c r="AC124" s="973"/>
      <c r="AD124" s="974"/>
      <c r="AE124" s="975"/>
      <c r="AF124" s="968"/>
      <c r="AG124" s="968"/>
      <c r="AH124" s="312"/>
      <c r="AI124" s="4161"/>
      <c r="AJ124" s="973"/>
      <c r="AK124" s="169"/>
      <c r="AL124" s="157"/>
      <c r="AM124" s="224"/>
      <c r="AN124" s="48"/>
      <c r="AO124" s="312">
        <f t="shared" si="5"/>
        <v>0</v>
      </c>
      <c r="AP124" s="1"/>
      <c r="AQ124" s="1"/>
    </row>
    <row r="125" spans="1:43" ht="18" hidden="1" customHeight="1" thickBot="1">
      <c r="A125" s="3544"/>
      <c r="B125" s="3720"/>
      <c r="C125" s="30"/>
      <c r="D125" s="31"/>
      <c r="E125" s="32"/>
      <c r="F125" s="33"/>
      <c r="G125" s="3863"/>
      <c r="H125" s="226"/>
      <c r="I125" s="226"/>
      <c r="J125" s="196"/>
      <c r="K125" s="192"/>
      <c r="L125" s="1295"/>
      <c r="M125" s="2845">
        <f>J125*L125</f>
        <v>0</v>
      </c>
      <c r="N125" s="3600"/>
      <c r="O125" s="1211"/>
      <c r="P125" s="1212"/>
      <c r="Q125" s="1213"/>
      <c r="R125" s="1324"/>
      <c r="S125" s="1295"/>
      <c r="T125" s="1176">
        <f t="shared" si="3"/>
        <v>0</v>
      </c>
      <c r="U125" s="3659"/>
      <c r="V125" s="1250"/>
      <c r="W125" s="1251"/>
      <c r="X125" s="1252"/>
      <c r="Y125" s="1253"/>
      <c r="Z125" s="248"/>
      <c r="AA125" s="1176">
        <f t="shared" si="4"/>
        <v>0</v>
      </c>
      <c r="AB125" s="3829"/>
      <c r="AC125" s="976"/>
      <c r="AD125" s="953"/>
      <c r="AE125" s="977"/>
      <c r="AF125" s="969"/>
      <c r="AG125" s="969"/>
      <c r="AH125" s="312"/>
      <c r="AI125" s="3829"/>
      <c r="AJ125" s="976"/>
      <c r="AK125" s="172"/>
      <c r="AL125" s="159"/>
      <c r="AM125" s="220"/>
      <c r="AN125" s="51"/>
      <c r="AO125" s="312">
        <f t="shared" si="5"/>
        <v>0</v>
      </c>
      <c r="AP125" s="1"/>
      <c r="AQ125" s="1"/>
    </row>
    <row r="126" spans="1:43" ht="18" hidden="1" customHeight="1" thickBot="1">
      <c r="A126" s="3544"/>
      <c r="B126" s="3720"/>
      <c r="C126" s="30"/>
      <c r="D126" s="31"/>
      <c r="E126" s="32"/>
      <c r="F126" s="33"/>
      <c r="G126" s="3863"/>
      <c r="H126" s="226"/>
      <c r="I126" s="226"/>
      <c r="J126" s="196"/>
      <c r="K126" s="192"/>
      <c r="L126" s="1295"/>
      <c r="M126" s="2845">
        <f>J126*L126</f>
        <v>0</v>
      </c>
      <c r="N126" s="3600"/>
      <c r="O126" s="1211"/>
      <c r="P126" s="1212"/>
      <c r="Q126" s="1213"/>
      <c r="R126" s="1324"/>
      <c r="S126" s="1295"/>
      <c r="T126" s="1176">
        <f t="shared" si="3"/>
        <v>0</v>
      </c>
      <c r="U126" s="3659"/>
      <c r="V126" s="1250"/>
      <c r="W126" s="1251"/>
      <c r="X126" s="1252"/>
      <c r="Y126" s="1253"/>
      <c r="Z126" s="248"/>
      <c r="AA126" s="1176">
        <f t="shared" si="4"/>
        <v>0</v>
      </c>
      <c r="AB126" s="3829"/>
      <c r="AC126" s="976"/>
      <c r="AD126" s="953"/>
      <c r="AE126" s="977"/>
      <c r="AF126" s="969"/>
      <c r="AG126" s="969"/>
      <c r="AH126" s="312"/>
      <c r="AI126" s="3829"/>
      <c r="AJ126" s="976"/>
      <c r="AK126" s="172"/>
      <c r="AL126" s="159"/>
      <c r="AM126" s="220"/>
      <c r="AN126" s="51"/>
      <c r="AO126" s="312">
        <f t="shared" si="5"/>
        <v>0</v>
      </c>
      <c r="AP126" s="1"/>
      <c r="AQ126" s="1"/>
    </row>
    <row r="127" spans="1:43" ht="18" hidden="1" customHeight="1" thickBot="1">
      <c r="A127" s="3544"/>
      <c r="B127" s="3720"/>
      <c r="C127" s="30"/>
      <c r="D127" s="31"/>
      <c r="E127" s="32"/>
      <c r="F127" s="33"/>
      <c r="G127" s="3863"/>
      <c r="H127" s="226"/>
      <c r="I127" s="226"/>
      <c r="J127" s="196"/>
      <c r="K127" s="192"/>
      <c r="L127" s="1295"/>
      <c r="M127" s="2845">
        <f>J127*L127</f>
        <v>0</v>
      </c>
      <c r="N127" s="3600"/>
      <c r="O127" s="1211"/>
      <c r="P127" s="1212"/>
      <c r="Q127" s="1213"/>
      <c r="R127" s="1324"/>
      <c r="S127" s="1295"/>
      <c r="T127" s="1176">
        <f t="shared" si="3"/>
        <v>0</v>
      </c>
      <c r="U127" s="3659"/>
      <c r="V127" s="1250"/>
      <c r="W127" s="1251"/>
      <c r="X127" s="1252"/>
      <c r="Y127" s="1253"/>
      <c r="Z127" s="248"/>
      <c r="AA127" s="1176">
        <f t="shared" si="4"/>
        <v>0</v>
      </c>
      <c r="AB127" s="3829"/>
      <c r="AC127" s="976"/>
      <c r="AD127" s="953"/>
      <c r="AE127" s="977"/>
      <c r="AF127" s="969"/>
      <c r="AG127" s="969"/>
      <c r="AH127" s="312"/>
      <c r="AI127" s="3829"/>
      <c r="AJ127" s="976"/>
      <c r="AK127" s="172"/>
      <c r="AL127" s="159"/>
      <c r="AM127" s="220"/>
      <c r="AN127" s="51"/>
      <c r="AO127" s="312">
        <f t="shared" si="5"/>
        <v>0</v>
      </c>
      <c r="AP127" s="1"/>
      <c r="AQ127" s="1"/>
    </row>
    <row r="128" spans="1:43" ht="18" hidden="1" customHeight="1" thickBot="1">
      <c r="A128" s="3544"/>
      <c r="B128" s="3720"/>
      <c r="C128" s="30"/>
      <c r="D128" s="31"/>
      <c r="E128" s="32"/>
      <c r="F128" s="33"/>
      <c r="G128" s="3863"/>
      <c r="H128" s="226"/>
      <c r="I128" s="226"/>
      <c r="J128" s="196"/>
      <c r="K128" s="192"/>
      <c r="L128" s="1295"/>
      <c r="M128" s="2845">
        <f>J128*L128</f>
        <v>0</v>
      </c>
      <c r="N128" s="3600"/>
      <c r="O128" s="1211"/>
      <c r="P128" s="1212"/>
      <c r="Q128" s="1213"/>
      <c r="R128" s="1324"/>
      <c r="S128" s="1295"/>
      <c r="T128" s="1176">
        <f t="shared" si="3"/>
        <v>0</v>
      </c>
      <c r="U128" s="3659"/>
      <c r="V128" s="1250"/>
      <c r="W128" s="1251"/>
      <c r="X128" s="1252"/>
      <c r="Y128" s="1253"/>
      <c r="Z128" s="248"/>
      <c r="AA128" s="1176">
        <f t="shared" si="4"/>
        <v>0</v>
      </c>
      <c r="AB128" s="3829"/>
      <c r="AC128" s="976"/>
      <c r="AD128" s="953"/>
      <c r="AE128" s="977"/>
      <c r="AF128" s="969"/>
      <c r="AG128" s="969"/>
      <c r="AH128" s="312"/>
      <c r="AI128" s="3829"/>
      <c r="AJ128" s="976"/>
      <c r="AK128" s="172"/>
      <c r="AL128" s="159"/>
      <c r="AM128" s="220"/>
      <c r="AN128" s="51"/>
      <c r="AO128" s="312">
        <f t="shared" si="5"/>
        <v>0</v>
      </c>
      <c r="AP128" s="1"/>
      <c r="AQ128" s="1"/>
    </row>
    <row r="129" spans="1:43" ht="18" hidden="1" customHeight="1" thickBot="1">
      <c r="A129" s="3544"/>
      <c r="B129" s="3720"/>
      <c r="C129" s="30"/>
      <c r="D129" s="31"/>
      <c r="E129" s="32"/>
      <c r="F129" s="33"/>
      <c r="G129" s="3863"/>
      <c r="H129" s="226"/>
      <c r="I129" s="226"/>
      <c r="J129" s="196"/>
      <c r="K129" s="192"/>
      <c r="L129" s="1295"/>
      <c r="M129" s="2845">
        <f>J129*L129</f>
        <v>0</v>
      </c>
      <c r="N129" s="3600"/>
      <c r="O129" s="1211"/>
      <c r="P129" s="1212"/>
      <c r="Q129" s="1213"/>
      <c r="R129" s="1324"/>
      <c r="S129" s="1295"/>
      <c r="T129" s="1176">
        <f t="shared" si="3"/>
        <v>0</v>
      </c>
      <c r="U129" s="3659"/>
      <c r="V129" s="1250"/>
      <c r="W129" s="1251"/>
      <c r="X129" s="1252"/>
      <c r="Y129" s="1253"/>
      <c r="Z129" s="248"/>
      <c r="AA129" s="1176">
        <f t="shared" si="4"/>
        <v>0</v>
      </c>
      <c r="AB129" s="3829"/>
      <c r="AC129" s="976"/>
      <c r="AD129" s="953"/>
      <c r="AE129" s="977"/>
      <c r="AF129" s="969"/>
      <c r="AG129" s="969"/>
      <c r="AH129" s="312"/>
      <c r="AI129" s="3829"/>
      <c r="AJ129" s="976"/>
      <c r="AK129" s="172"/>
      <c r="AL129" s="159"/>
      <c r="AM129" s="220"/>
      <c r="AN129" s="51"/>
      <c r="AO129" s="312">
        <f t="shared" si="5"/>
        <v>0</v>
      </c>
      <c r="AP129" s="1"/>
      <c r="AQ129" s="1"/>
    </row>
    <row r="130" spans="1:43" ht="18" hidden="1" customHeight="1" thickBot="1">
      <c r="A130" s="3544"/>
      <c r="B130" s="3720"/>
      <c r="C130" s="30"/>
      <c r="D130" s="31"/>
      <c r="E130" s="32"/>
      <c r="F130" s="33"/>
      <c r="G130" s="3863"/>
      <c r="H130" s="226"/>
      <c r="I130" s="226"/>
      <c r="J130" s="196"/>
      <c r="K130" s="192"/>
      <c r="L130" s="1295"/>
      <c r="M130" s="2845">
        <f>J130*L130</f>
        <v>0</v>
      </c>
      <c r="N130" s="3600"/>
      <c r="O130" s="1211"/>
      <c r="P130" s="1212"/>
      <c r="Q130" s="1213"/>
      <c r="R130" s="1324"/>
      <c r="S130" s="1295"/>
      <c r="T130" s="1176">
        <f t="shared" si="3"/>
        <v>0</v>
      </c>
      <c r="U130" s="3659"/>
      <c r="V130" s="1250"/>
      <c r="W130" s="1251"/>
      <c r="X130" s="1252"/>
      <c r="Y130" s="1253"/>
      <c r="Z130" s="248"/>
      <c r="AA130" s="1176">
        <f t="shared" si="4"/>
        <v>0</v>
      </c>
      <c r="AB130" s="3829"/>
      <c r="AC130" s="976"/>
      <c r="AD130" s="953"/>
      <c r="AE130" s="977"/>
      <c r="AF130" s="969"/>
      <c r="AG130" s="969"/>
      <c r="AH130" s="312"/>
      <c r="AI130" s="3829"/>
      <c r="AJ130" s="976"/>
      <c r="AK130" s="172"/>
      <c r="AL130" s="159"/>
      <c r="AM130" s="220"/>
      <c r="AN130" s="51"/>
      <c r="AO130" s="312">
        <f t="shared" si="5"/>
        <v>0</v>
      </c>
      <c r="AP130" s="1"/>
      <c r="AQ130" s="1"/>
    </row>
    <row r="131" spans="1:43" ht="18" hidden="1" customHeight="1" thickBot="1">
      <c r="A131" s="3544"/>
      <c r="B131" s="3720"/>
      <c r="C131" s="30"/>
      <c r="D131" s="31"/>
      <c r="E131" s="32"/>
      <c r="F131" s="33"/>
      <c r="G131" s="3863"/>
      <c r="H131" s="226"/>
      <c r="I131" s="226"/>
      <c r="J131" s="196"/>
      <c r="K131" s="192"/>
      <c r="L131" s="1295"/>
      <c r="M131" s="2845">
        <f>J131*L131</f>
        <v>0</v>
      </c>
      <c r="N131" s="3600"/>
      <c r="O131" s="1211"/>
      <c r="P131" s="1212"/>
      <c r="Q131" s="1213"/>
      <c r="R131" s="1324"/>
      <c r="S131" s="1295"/>
      <c r="T131" s="1176">
        <f t="shared" si="3"/>
        <v>0</v>
      </c>
      <c r="U131" s="3659"/>
      <c r="V131" s="1250"/>
      <c r="W131" s="1251"/>
      <c r="X131" s="1252"/>
      <c r="Y131" s="1253"/>
      <c r="Z131" s="248"/>
      <c r="AA131" s="1176">
        <f t="shared" si="4"/>
        <v>0</v>
      </c>
      <c r="AB131" s="3829"/>
      <c r="AC131" s="976"/>
      <c r="AD131" s="953"/>
      <c r="AE131" s="977"/>
      <c r="AF131" s="969"/>
      <c r="AG131" s="969"/>
      <c r="AH131" s="312"/>
      <c r="AI131" s="3829"/>
      <c r="AJ131" s="976"/>
      <c r="AK131" s="172"/>
      <c r="AL131" s="159"/>
      <c r="AM131" s="220"/>
      <c r="AN131" s="51"/>
      <c r="AO131" s="312">
        <f t="shared" si="5"/>
        <v>0</v>
      </c>
      <c r="AP131" s="1"/>
      <c r="AQ131" s="1"/>
    </row>
    <row r="132" spans="1:43" ht="18" hidden="1" customHeight="1" thickBot="1">
      <c r="A132" s="3544"/>
      <c r="B132" s="3720"/>
      <c r="C132" s="30"/>
      <c r="D132" s="31"/>
      <c r="E132" s="32"/>
      <c r="F132" s="33"/>
      <c r="G132" s="3863"/>
      <c r="H132" s="226"/>
      <c r="I132" s="226"/>
      <c r="J132" s="196"/>
      <c r="K132" s="192"/>
      <c r="L132" s="1295"/>
      <c r="M132" s="2845">
        <f>J132*L132</f>
        <v>0</v>
      </c>
      <c r="N132" s="3600"/>
      <c r="O132" s="1211"/>
      <c r="P132" s="1212"/>
      <c r="Q132" s="1213"/>
      <c r="R132" s="1324"/>
      <c r="S132" s="1295"/>
      <c r="T132" s="1176">
        <f t="shared" si="3"/>
        <v>0</v>
      </c>
      <c r="U132" s="3659"/>
      <c r="V132" s="1250"/>
      <c r="W132" s="1251"/>
      <c r="X132" s="1252"/>
      <c r="Y132" s="1253"/>
      <c r="Z132" s="248"/>
      <c r="AA132" s="1176">
        <f t="shared" si="4"/>
        <v>0</v>
      </c>
      <c r="AB132" s="3829"/>
      <c r="AC132" s="976"/>
      <c r="AD132" s="953"/>
      <c r="AE132" s="977"/>
      <c r="AF132" s="969"/>
      <c r="AG132" s="969"/>
      <c r="AH132" s="312"/>
      <c r="AI132" s="3829"/>
      <c r="AJ132" s="976"/>
      <c r="AK132" s="172"/>
      <c r="AL132" s="159"/>
      <c r="AM132" s="220"/>
      <c r="AN132" s="51"/>
      <c r="AO132" s="312">
        <f t="shared" si="5"/>
        <v>0</v>
      </c>
      <c r="AP132" s="1"/>
      <c r="AQ132" s="1"/>
    </row>
    <row r="133" spans="1:43" ht="18" hidden="1" customHeight="1" thickBot="1">
      <c r="A133" s="3544"/>
      <c r="B133" s="3720"/>
      <c r="C133" s="30"/>
      <c r="D133" s="31"/>
      <c r="E133" s="32"/>
      <c r="F133" s="33"/>
      <c r="G133" s="3863"/>
      <c r="H133" s="226"/>
      <c r="I133" s="226"/>
      <c r="J133" s="196"/>
      <c r="K133" s="192"/>
      <c r="L133" s="1295"/>
      <c r="M133" s="2845">
        <f>J133*L133</f>
        <v>0</v>
      </c>
      <c r="N133" s="3600"/>
      <c r="O133" s="1211"/>
      <c r="P133" s="1212"/>
      <c r="Q133" s="1213"/>
      <c r="R133" s="1324"/>
      <c r="S133" s="1295"/>
      <c r="T133" s="1176">
        <f t="shared" si="3"/>
        <v>0</v>
      </c>
      <c r="U133" s="3659"/>
      <c r="V133" s="1250"/>
      <c r="W133" s="1251"/>
      <c r="X133" s="1252"/>
      <c r="Y133" s="1253"/>
      <c r="Z133" s="248"/>
      <c r="AA133" s="1176">
        <f t="shared" si="4"/>
        <v>0</v>
      </c>
      <c r="AB133" s="3829"/>
      <c r="AC133" s="976"/>
      <c r="AD133" s="953"/>
      <c r="AE133" s="977"/>
      <c r="AF133" s="969"/>
      <c r="AG133" s="969"/>
      <c r="AH133" s="312"/>
      <c r="AI133" s="3829"/>
      <c r="AJ133" s="976"/>
      <c r="AK133" s="172"/>
      <c r="AL133" s="159"/>
      <c r="AM133" s="220"/>
      <c r="AN133" s="51"/>
      <c r="AO133" s="312">
        <f t="shared" si="5"/>
        <v>0</v>
      </c>
      <c r="AP133" s="1"/>
      <c r="AQ133" s="1"/>
    </row>
    <row r="134" spans="1:43" ht="18" hidden="1" customHeight="1" thickBot="1">
      <c r="A134" s="3544"/>
      <c r="B134" s="3720"/>
      <c r="C134" s="30"/>
      <c r="D134" s="31"/>
      <c r="E134" s="32"/>
      <c r="F134" s="33"/>
      <c r="G134" s="3863"/>
      <c r="H134" s="226"/>
      <c r="I134" s="226"/>
      <c r="J134" s="196"/>
      <c r="K134" s="192"/>
      <c r="L134" s="1295"/>
      <c r="M134" s="2845">
        <f>J134*L134</f>
        <v>0</v>
      </c>
      <c r="N134" s="3600"/>
      <c r="O134" s="1211"/>
      <c r="P134" s="1212"/>
      <c r="Q134" s="1213"/>
      <c r="R134" s="1324"/>
      <c r="S134" s="1295"/>
      <c r="T134" s="1176">
        <f t="shared" si="3"/>
        <v>0</v>
      </c>
      <c r="U134" s="3659"/>
      <c r="V134" s="1250"/>
      <c r="W134" s="1251"/>
      <c r="X134" s="1252"/>
      <c r="Y134" s="1253"/>
      <c r="Z134" s="248"/>
      <c r="AA134" s="1176">
        <f t="shared" si="4"/>
        <v>0</v>
      </c>
      <c r="AB134" s="3829"/>
      <c r="AC134" s="976"/>
      <c r="AD134" s="953"/>
      <c r="AE134" s="977"/>
      <c r="AF134" s="969"/>
      <c r="AG134" s="969"/>
      <c r="AH134" s="312"/>
      <c r="AI134" s="3829"/>
      <c r="AJ134" s="976"/>
      <c r="AK134" s="172"/>
      <c r="AL134" s="159"/>
      <c r="AM134" s="220"/>
      <c r="AN134" s="51"/>
      <c r="AO134" s="312">
        <f t="shared" si="5"/>
        <v>0</v>
      </c>
      <c r="AP134" s="1"/>
      <c r="AQ134" s="1"/>
    </row>
    <row r="135" spans="1:43" ht="18" hidden="1" customHeight="1" thickBot="1">
      <c r="A135" s="3544"/>
      <c r="B135" s="3720"/>
      <c r="C135" s="30"/>
      <c r="D135" s="31"/>
      <c r="E135" s="32"/>
      <c r="F135" s="33"/>
      <c r="G135" s="3863"/>
      <c r="H135" s="226"/>
      <c r="I135" s="226"/>
      <c r="J135" s="196"/>
      <c r="K135" s="192"/>
      <c r="L135" s="1295"/>
      <c r="M135" s="2845">
        <f>J135*L135</f>
        <v>0</v>
      </c>
      <c r="N135" s="3600"/>
      <c r="O135" s="1211"/>
      <c r="P135" s="1212"/>
      <c r="Q135" s="1213"/>
      <c r="R135" s="1324"/>
      <c r="S135" s="1295"/>
      <c r="T135" s="1176">
        <f t="shared" si="3"/>
        <v>0</v>
      </c>
      <c r="U135" s="3659"/>
      <c r="V135" s="1250"/>
      <c r="W135" s="1251"/>
      <c r="X135" s="1252"/>
      <c r="Y135" s="1253"/>
      <c r="Z135" s="248"/>
      <c r="AA135" s="1176">
        <f t="shared" si="4"/>
        <v>0</v>
      </c>
      <c r="AB135" s="3829"/>
      <c r="AC135" s="976"/>
      <c r="AD135" s="953"/>
      <c r="AE135" s="977"/>
      <c r="AF135" s="969"/>
      <c r="AG135" s="969"/>
      <c r="AH135" s="312"/>
      <c r="AI135" s="3829"/>
      <c r="AJ135" s="976"/>
      <c r="AK135" s="172"/>
      <c r="AL135" s="159"/>
      <c r="AM135" s="220"/>
      <c r="AN135" s="51"/>
      <c r="AO135" s="312">
        <f t="shared" si="5"/>
        <v>0</v>
      </c>
      <c r="AP135" s="1"/>
      <c r="AQ135" s="1"/>
    </row>
    <row r="136" spans="1:43" ht="18" hidden="1" customHeight="1" thickBot="1">
      <c r="A136" s="3544"/>
      <c r="B136" s="3720"/>
      <c r="C136" s="30"/>
      <c r="D136" s="31"/>
      <c r="E136" s="32"/>
      <c r="F136" s="33"/>
      <c r="G136" s="3863"/>
      <c r="H136" s="226"/>
      <c r="I136" s="226"/>
      <c r="J136" s="196"/>
      <c r="K136" s="192"/>
      <c r="L136" s="1295"/>
      <c r="M136" s="2845">
        <f>J136*L136</f>
        <v>0</v>
      </c>
      <c r="N136" s="3600"/>
      <c r="O136" s="1211"/>
      <c r="P136" s="1212"/>
      <c r="Q136" s="1213"/>
      <c r="R136" s="1324"/>
      <c r="S136" s="1295"/>
      <c r="T136" s="1176">
        <f t="shared" si="3"/>
        <v>0</v>
      </c>
      <c r="U136" s="3659"/>
      <c r="V136" s="1250"/>
      <c r="W136" s="1251"/>
      <c r="X136" s="1252"/>
      <c r="Y136" s="1253"/>
      <c r="Z136" s="248"/>
      <c r="AA136" s="1176">
        <f t="shared" si="4"/>
        <v>0</v>
      </c>
      <c r="AB136" s="3829"/>
      <c r="AC136" s="976"/>
      <c r="AD136" s="953"/>
      <c r="AE136" s="977"/>
      <c r="AF136" s="969"/>
      <c r="AG136" s="969"/>
      <c r="AH136" s="312"/>
      <c r="AI136" s="3829"/>
      <c r="AJ136" s="976"/>
      <c r="AK136" s="172"/>
      <c r="AL136" s="159"/>
      <c r="AM136" s="220"/>
      <c r="AN136" s="51"/>
      <c r="AO136" s="312">
        <f t="shared" si="5"/>
        <v>0</v>
      </c>
      <c r="AP136" s="1"/>
      <c r="AQ136" s="1"/>
    </row>
    <row r="137" spans="1:43" ht="18" hidden="1" customHeight="1" thickBot="1">
      <c r="A137" s="3544"/>
      <c r="B137" s="3720"/>
      <c r="C137" s="30"/>
      <c r="D137" s="31"/>
      <c r="E137" s="32"/>
      <c r="F137" s="33"/>
      <c r="G137" s="3863"/>
      <c r="H137" s="226"/>
      <c r="I137" s="226"/>
      <c r="J137" s="196"/>
      <c r="K137" s="192"/>
      <c r="L137" s="1295"/>
      <c r="M137" s="2845">
        <f>J137*L137</f>
        <v>0</v>
      </c>
      <c r="N137" s="3600"/>
      <c r="O137" s="1211"/>
      <c r="P137" s="1212"/>
      <c r="Q137" s="1213"/>
      <c r="R137" s="1324"/>
      <c r="S137" s="1295"/>
      <c r="T137" s="1176">
        <f t="shared" si="3"/>
        <v>0</v>
      </c>
      <c r="U137" s="3659"/>
      <c r="V137" s="1250"/>
      <c r="W137" s="1251"/>
      <c r="X137" s="1252"/>
      <c r="Y137" s="1253"/>
      <c r="Z137" s="248"/>
      <c r="AA137" s="1176">
        <f t="shared" si="4"/>
        <v>0</v>
      </c>
      <c r="AB137" s="3829"/>
      <c r="AC137" s="976"/>
      <c r="AD137" s="953"/>
      <c r="AE137" s="977"/>
      <c r="AF137" s="969"/>
      <c r="AG137" s="969"/>
      <c r="AH137" s="312"/>
      <c r="AI137" s="3829"/>
      <c r="AJ137" s="976"/>
      <c r="AK137" s="172"/>
      <c r="AL137" s="159"/>
      <c r="AM137" s="220"/>
      <c r="AN137" s="51"/>
      <c r="AO137" s="312">
        <f t="shared" si="5"/>
        <v>0</v>
      </c>
      <c r="AP137" s="1"/>
      <c r="AQ137" s="1"/>
    </row>
    <row r="138" spans="1:43" ht="18" hidden="1" customHeight="1" thickBot="1">
      <c r="A138" s="3545"/>
      <c r="B138" s="3721"/>
      <c r="C138" s="35"/>
      <c r="D138" s="36"/>
      <c r="E138" s="37"/>
      <c r="F138" s="38"/>
      <c r="G138" s="3864"/>
      <c r="H138" s="226"/>
      <c r="I138" s="226"/>
      <c r="J138" s="196"/>
      <c r="K138" s="192"/>
      <c r="L138" s="1311"/>
      <c r="M138" s="2845">
        <f>J138*L138</f>
        <v>0</v>
      </c>
      <c r="N138" s="3601"/>
      <c r="O138" s="1225"/>
      <c r="P138" s="1226"/>
      <c r="Q138" s="1227"/>
      <c r="R138" s="1326"/>
      <c r="S138" s="1311"/>
      <c r="T138" s="1176">
        <f t="shared" si="3"/>
        <v>0</v>
      </c>
      <c r="U138" s="3660"/>
      <c r="V138" s="1256"/>
      <c r="W138" s="1257"/>
      <c r="X138" s="1258"/>
      <c r="Y138" s="1259"/>
      <c r="Z138" s="249"/>
      <c r="AA138" s="1176">
        <f t="shared" si="4"/>
        <v>0</v>
      </c>
      <c r="AB138" s="3830"/>
      <c r="AC138" s="978"/>
      <c r="AD138" s="979"/>
      <c r="AE138" s="957"/>
      <c r="AF138" s="972"/>
      <c r="AG138" s="972"/>
      <c r="AH138" s="312"/>
      <c r="AI138" s="3830"/>
      <c r="AJ138" s="978"/>
      <c r="AK138" s="175"/>
      <c r="AL138" s="161"/>
      <c r="AM138" s="222"/>
      <c r="AN138" s="52"/>
      <c r="AO138" s="312">
        <f t="shared" si="5"/>
        <v>0</v>
      </c>
      <c r="AP138" s="1"/>
      <c r="AQ138" s="1"/>
    </row>
    <row r="139" spans="1:43" ht="18" hidden="1" customHeight="1" thickBot="1">
      <c r="A139" s="3543" t="s">
        <v>47</v>
      </c>
      <c r="B139" s="3719"/>
      <c r="C139" s="25"/>
      <c r="D139" s="26"/>
      <c r="E139" s="27"/>
      <c r="F139" s="28"/>
      <c r="G139" s="4162"/>
      <c r="H139" s="226"/>
      <c r="I139" s="226"/>
      <c r="J139" s="196"/>
      <c r="K139" s="192"/>
      <c r="L139" s="1320"/>
      <c r="M139" s="2845">
        <f>J139*L139</f>
        <v>0</v>
      </c>
      <c r="N139" s="3683"/>
      <c r="O139" s="1238"/>
      <c r="P139" s="1239"/>
      <c r="Q139" s="1240"/>
      <c r="R139" s="1321"/>
      <c r="S139" s="1320"/>
      <c r="T139" s="1176">
        <f t="shared" si="3"/>
        <v>0</v>
      </c>
      <c r="U139" s="3658"/>
      <c r="V139" s="1328"/>
      <c r="W139" s="1320"/>
      <c r="X139" s="1246"/>
      <c r="Y139" s="1247"/>
      <c r="Z139" s="245"/>
      <c r="AA139" s="1176">
        <f t="shared" si="4"/>
        <v>0</v>
      </c>
      <c r="AB139" s="4161"/>
      <c r="AC139" s="973"/>
      <c r="AD139" s="974"/>
      <c r="AE139" s="975"/>
      <c r="AF139" s="968"/>
      <c r="AG139" s="968"/>
      <c r="AH139" s="312"/>
      <c r="AI139" s="4161"/>
      <c r="AJ139" s="973"/>
      <c r="AK139" s="169"/>
      <c r="AL139" s="157"/>
      <c r="AM139" s="224"/>
      <c r="AN139" s="48"/>
      <c r="AO139" s="312">
        <f t="shared" si="5"/>
        <v>0</v>
      </c>
      <c r="AP139" s="1"/>
      <c r="AQ139" s="1"/>
    </row>
    <row r="140" spans="1:43" ht="18" hidden="1" customHeight="1" thickBot="1">
      <c r="A140" s="3544"/>
      <c r="B140" s="3720"/>
      <c r="C140" s="30"/>
      <c r="D140" s="31"/>
      <c r="E140" s="32"/>
      <c r="F140" s="33"/>
      <c r="G140" s="3863"/>
      <c r="H140" s="226"/>
      <c r="I140" s="226"/>
      <c r="J140" s="196"/>
      <c r="K140" s="192"/>
      <c r="L140" s="1295"/>
      <c r="M140" s="2845">
        <f>J140*L140</f>
        <v>0</v>
      </c>
      <c r="N140" s="3600"/>
      <c r="O140" s="1211"/>
      <c r="P140" s="1212"/>
      <c r="Q140" s="1213"/>
      <c r="R140" s="1324"/>
      <c r="S140" s="1295"/>
      <c r="T140" s="1176">
        <f t="shared" si="3"/>
        <v>0</v>
      </c>
      <c r="U140" s="3659"/>
      <c r="V140" s="1250"/>
      <c r="W140" s="1251"/>
      <c r="X140" s="1252"/>
      <c r="Y140" s="1253"/>
      <c r="Z140" s="248"/>
      <c r="AA140" s="1176">
        <f t="shared" si="4"/>
        <v>0</v>
      </c>
      <c r="AB140" s="3829"/>
      <c r="AC140" s="976"/>
      <c r="AD140" s="953"/>
      <c r="AE140" s="977"/>
      <c r="AF140" s="969"/>
      <c r="AG140" s="969"/>
      <c r="AH140" s="312"/>
      <c r="AI140" s="3829"/>
      <c r="AJ140" s="976"/>
      <c r="AK140" s="172"/>
      <c r="AL140" s="159"/>
      <c r="AM140" s="220"/>
      <c r="AN140" s="51"/>
      <c r="AO140" s="312">
        <f t="shared" si="5"/>
        <v>0</v>
      </c>
      <c r="AP140" s="1"/>
      <c r="AQ140" s="1"/>
    </row>
    <row r="141" spans="1:43" ht="18" hidden="1" customHeight="1" thickBot="1">
      <c r="A141" s="3544"/>
      <c r="B141" s="3720"/>
      <c r="C141" s="30"/>
      <c r="D141" s="31"/>
      <c r="E141" s="32"/>
      <c r="F141" s="33"/>
      <c r="G141" s="3863"/>
      <c r="H141" s="226"/>
      <c r="I141" s="226"/>
      <c r="J141" s="196"/>
      <c r="K141" s="192"/>
      <c r="L141" s="1295"/>
      <c r="M141" s="2845">
        <f>J141*L141</f>
        <v>0</v>
      </c>
      <c r="N141" s="3600"/>
      <c r="O141" s="1211"/>
      <c r="P141" s="1212"/>
      <c r="Q141" s="1213"/>
      <c r="R141" s="1324"/>
      <c r="S141" s="1295"/>
      <c r="T141" s="1176">
        <f t="shared" si="3"/>
        <v>0</v>
      </c>
      <c r="U141" s="3659"/>
      <c r="V141" s="1250"/>
      <c r="W141" s="1251"/>
      <c r="X141" s="1252"/>
      <c r="Y141" s="1253"/>
      <c r="Z141" s="248"/>
      <c r="AA141" s="1176">
        <f t="shared" si="4"/>
        <v>0</v>
      </c>
      <c r="AB141" s="3829"/>
      <c r="AC141" s="976"/>
      <c r="AD141" s="953"/>
      <c r="AE141" s="977"/>
      <c r="AF141" s="969"/>
      <c r="AG141" s="969"/>
      <c r="AH141" s="312"/>
      <c r="AI141" s="3829"/>
      <c r="AJ141" s="976"/>
      <c r="AK141" s="172"/>
      <c r="AL141" s="159"/>
      <c r="AM141" s="220"/>
      <c r="AN141" s="51"/>
      <c r="AO141" s="312">
        <f t="shared" si="5"/>
        <v>0</v>
      </c>
      <c r="AP141" s="1"/>
      <c r="AQ141" s="1"/>
    </row>
    <row r="142" spans="1:43" ht="18" hidden="1" customHeight="1" thickBot="1">
      <c r="A142" s="3544"/>
      <c r="B142" s="3720"/>
      <c r="C142" s="30"/>
      <c r="D142" s="31"/>
      <c r="E142" s="32"/>
      <c r="F142" s="33"/>
      <c r="G142" s="3863"/>
      <c r="H142" s="226"/>
      <c r="I142" s="226"/>
      <c r="J142" s="196"/>
      <c r="K142" s="192"/>
      <c r="L142" s="1295"/>
      <c r="M142" s="2845">
        <f>J142*L142</f>
        <v>0</v>
      </c>
      <c r="N142" s="3600"/>
      <c r="O142" s="1211"/>
      <c r="P142" s="1212"/>
      <c r="Q142" s="1213"/>
      <c r="R142" s="1324"/>
      <c r="S142" s="1295"/>
      <c r="T142" s="1176">
        <f t="shared" si="3"/>
        <v>0</v>
      </c>
      <c r="U142" s="3659"/>
      <c r="V142" s="1250"/>
      <c r="W142" s="1251"/>
      <c r="X142" s="1252"/>
      <c r="Y142" s="1253"/>
      <c r="Z142" s="248"/>
      <c r="AA142" s="1176">
        <f t="shared" si="4"/>
        <v>0</v>
      </c>
      <c r="AB142" s="3829"/>
      <c r="AC142" s="976"/>
      <c r="AD142" s="953"/>
      <c r="AE142" s="977"/>
      <c r="AF142" s="969"/>
      <c r="AG142" s="969"/>
      <c r="AH142" s="312"/>
      <c r="AI142" s="3829"/>
      <c r="AJ142" s="976"/>
      <c r="AK142" s="172"/>
      <c r="AL142" s="159"/>
      <c r="AM142" s="220"/>
      <c r="AN142" s="51"/>
      <c r="AO142" s="312">
        <f t="shared" si="5"/>
        <v>0</v>
      </c>
      <c r="AP142" s="1"/>
      <c r="AQ142" s="1"/>
    </row>
    <row r="143" spans="1:43" ht="18" hidden="1" customHeight="1" thickBot="1">
      <c r="A143" s="3544"/>
      <c r="B143" s="3720"/>
      <c r="C143" s="30"/>
      <c r="D143" s="31"/>
      <c r="E143" s="32"/>
      <c r="F143" s="33"/>
      <c r="G143" s="3863"/>
      <c r="H143" s="226"/>
      <c r="I143" s="226"/>
      <c r="J143" s="196"/>
      <c r="K143" s="192"/>
      <c r="L143" s="1295"/>
      <c r="M143" s="2845">
        <f>J143*L143</f>
        <v>0</v>
      </c>
      <c r="N143" s="3600"/>
      <c r="O143" s="1211"/>
      <c r="P143" s="1212"/>
      <c r="Q143" s="1213"/>
      <c r="R143" s="1324"/>
      <c r="S143" s="1295"/>
      <c r="T143" s="1176">
        <f t="shared" si="3"/>
        <v>0</v>
      </c>
      <c r="U143" s="3659"/>
      <c r="V143" s="1250"/>
      <c r="W143" s="1251"/>
      <c r="X143" s="1252"/>
      <c r="Y143" s="1253"/>
      <c r="Z143" s="248"/>
      <c r="AA143" s="1176">
        <f t="shared" si="4"/>
        <v>0</v>
      </c>
      <c r="AB143" s="3829"/>
      <c r="AC143" s="976"/>
      <c r="AD143" s="953"/>
      <c r="AE143" s="977"/>
      <c r="AF143" s="969"/>
      <c r="AG143" s="969"/>
      <c r="AH143" s="312"/>
      <c r="AI143" s="3829"/>
      <c r="AJ143" s="976"/>
      <c r="AK143" s="172"/>
      <c r="AL143" s="159"/>
      <c r="AM143" s="220"/>
      <c r="AN143" s="51"/>
      <c r="AO143" s="312">
        <f t="shared" si="5"/>
        <v>0</v>
      </c>
      <c r="AP143" s="1"/>
      <c r="AQ143" s="1"/>
    </row>
    <row r="144" spans="1:43" ht="18" hidden="1" customHeight="1" thickBot="1">
      <c r="A144" s="3544"/>
      <c r="B144" s="3720"/>
      <c r="C144" s="30"/>
      <c r="D144" s="31"/>
      <c r="E144" s="32"/>
      <c r="F144" s="33"/>
      <c r="G144" s="3863"/>
      <c r="H144" s="226"/>
      <c r="I144" s="226"/>
      <c r="J144" s="196"/>
      <c r="K144" s="192"/>
      <c r="L144" s="1295"/>
      <c r="M144" s="2845">
        <f>J144*L144</f>
        <v>0</v>
      </c>
      <c r="N144" s="3600"/>
      <c r="O144" s="1211"/>
      <c r="P144" s="1212"/>
      <c r="Q144" s="1213"/>
      <c r="R144" s="1324"/>
      <c r="S144" s="1295"/>
      <c r="T144" s="1176">
        <f t="shared" si="3"/>
        <v>0</v>
      </c>
      <c r="U144" s="3659"/>
      <c r="V144" s="1250"/>
      <c r="W144" s="1251"/>
      <c r="X144" s="1252"/>
      <c r="Y144" s="1253"/>
      <c r="Z144" s="248"/>
      <c r="AA144" s="1176">
        <f t="shared" si="4"/>
        <v>0</v>
      </c>
      <c r="AB144" s="3829"/>
      <c r="AC144" s="976"/>
      <c r="AD144" s="953"/>
      <c r="AE144" s="977"/>
      <c r="AF144" s="969"/>
      <c r="AG144" s="969"/>
      <c r="AH144" s="312"/>
      <c r="AI144" s="3829"/>
      <c r="AJ144" s="976"/>
      <c r="AK144" s="172"/>
      <c r="AL144" s="159"/>
      <c r="AM144" s="220"/>
      <c r="AN144" s="51"/>
      <c r="AO144" s="312">
        <f t="shared" si="5"/>
        <v>0</v>
      </c>
      <c r="AP144" s="1"/>
      <c r="AQ144" s="1"/>
    </row>
    <row r="145" spans="1:43" ht="18" hidden="1" customHeight="1" thickBot="1">
      <c r="A145" s="3544"/>
      <c r="B145" s="3720"/>
      <c r="C145" s="30"/>
      <c r="D145" s="31"/>
      <c r="E145" s="32"/>
      <c r="F145" s="33"/>
      <c r="G145" s="3863"/>
      <c r="H145" s="226"/>
      <c r="I145" s="226"/>
      <c r="J145" s="196"/>
      <c r="K145" s="192"/>
      <c r="L145" s="1295"/>
      <c r="M145" s="2845">
        <f>J145*L145</f>
        <v>0</v>
      </c>
      <c r="N145" s="3600"/>
      <c r="O145" s="1211"/>
      <c r="P145" s="1212"/>
      <c r="Q145" s="1213"/>
      <c r="R145" s="1324"/>
      <c r="S145" s="1295"/>
      <c r="T145" s="1176">
        <f t="shared" si="3"/>
        <v>0</v>
      </c>
      <c r="U145" s="3659"/>
      <c r="V145" s="1250"/>
      <c r="W145" s="1251"/>
      <c r="X145" s="1252"/>
      <c r="Y145" s="1253"/>
      <c r="Z145" s="248"/>
      <c r="AA145" s="1176">
        <f t="shared" si="4"/>
        <v>0</v>
      </c>
      <c r="AB145" s="3829"/>
      <c r="AC145" s="976"/>
      <c r="AD145" s="953"/>
      <c r="AE145" s="977"/>
      <c r="AF145" s="969"/>
      <c r="AG145" s="969"/>
      <c r="AH145" s="312"/>
      <c r="AI145" s="3829"/>
      <c r="AJ145" s="976"/>
      <c r="AK145" s="172"/>
      <c r="AL145" s="159"/>
      <c r="AM145" s="220"/>
      <c r="AN145" s="51"/>
      <c r="AO145" s="312">
        <f t="shared" si="5"/>
        <v>0</v>
      </c>
      <c r="AP145" s="1"/>
      <c r="AQ145" s="1"/>
    </row>
    <row r="146" spans="1:43" ht="18" hidden="1" customHeight="1" thickBot="1">
      <c r="A146" s="3544"/>
      <c r="B146" s="3720"/>
      <c r="C146" s="30"/>
      <c r="D146" s="31"/>
      <c r="E146" s="32"/>
      <c r="F146" s="33"/>
      <c r="G146" s="3863"/>
      <c r="H146" s="226"/>
      <c r="I146" s="226"/>
      <c r="J146" s="196"/>
      <c r="K146" s="192"/>
      <c r="L146" s="1295"/>
      <c r="M146" s="2845">
        <f>J146*L146</f>
        <v>0</v>
      </c>
      <c r="N146" s="3600"/>
      <c r="O146" s="1211"/>
      <c r="P146" s="1212"/>
      <c r="Q146" s="1213"/>
      <c r="R146" s="1324"/>
      <c r="S146" s="1295"/>
      <c r="T146" s="1176">
        <f t="shared" si="3"/>
        <v>0</v>
      </c>
      <c r="U146" s="3659"/>
      <c r="V146" s="1250"/>
      <c r="W146" s="1251"/>
      <c r="X146" s="1252"/>
      <c r="Y146" s="1253"/>
      <c r="Z146" s="248"/>
      <c r="AA146" s="1176">
        <f t="shared" si="4"/>
        <v>0</v>
      </c>
      <c r="AB146" s="3829"/>
      <c r="AC146" s="976"/>
      <c r="AD146" s="953"/>
      <c r="AE146" s="977"/>
      <c r="AF146" s="969"/>
      <c r="AG146" s="969"/>
      <c r="AH146" s="312"/>
      <c r="AI146" s="3829"/>
      <c r="AJ146" s="976"/>
      <c r="AK146" s="172"/>
      <c r="AL146" s="159"/>
      <c r="AM146" s="220"/>
      <c r="AN146" s="51"/>
      <c r="AO146" s="312">
        <f t="shared" si="5"/>
        <v>0</v>
      </c>
      <c r="AP146" s="1"/>
      <c r="AQ146" s="1"/>
    </row>
    <row r="147" spans="1:43" ht="18" hidden="1" customHeight="1" thickBot="1">
      <c r="A147" s="3544"/>
      <c r="B147" s="3720"/>
      <c r="C147" s="30"/>
      <c r="D147" s="31"/>
      <c r="E147" s="32"/>
      <c r="F147" s="33"/>
      <c r="G147" s="3863"/>
      <c r="H147" s="226"/>
      <c r="I147" s="226"/>
      <c r="J147" s="196"/>
      <c r="K147" s="192"/>
      <c r="L147" s="1295"/>
      <c r="M147" s="2845">
        <f>J147*L147</f>
        <v>0</v>
      </c>
      <c r="N147" s="3600"/>
      <c r="O147" s="1211"/>
      <c r="P147" s="1212"/>
      <c r="Q147" s="1213"/>
      <c r="R147" s="1324"/>
      <c r="S147" s="1295"/>
      <c r="T147" s="1176">
        <f t="shared" si="3"/>
        <v>0</v>
      </c>
      <c r="U147" s="3659"/>
      <c r="V147" s="1250"/>
      <c r="W147" s="1251"/>
      <c r="X147" s="1252"/>
      <c r="Y147" s="1253"/>
      <c r="Z147" s="248"/>
      <c r="AA147" s="1176">
        <f t="shared" si="4"/>
        <v>0</v>
      </c>
      <c r="AB147" s="3829"/>
      <c r="AC147" s="976"/>
      <c r="AD147" s="953"/>
      <c r="AE147" s="977"/>
      <c r="AF147" s="969"/>
      <c r="AG147" s="969"/>
      <c r="AH147" s="312"/>
      <c r="AI147" s="3829"/>
      <c r="AJ147" s="976"/>
      <c r="AK147" s="172"/>
      <c r="AL147" s="159"/>
      <c r="AM147" s="220"/>
      <c r="AN147" s="51"/>
      <c r="AO147" s="312">
        <f t="shared" si="5"/>
        <v>0</v>
      </c>
      <c r="AP147" s="1"/>
      <c r="AQ147" s="1"/>
    </row>
    <row r="148" spans="1:43" ht="18" hidden="1" customHeight="1" thickBot="1">
      <c r="A148" s="3544"/>
      <c r="B148" s="3720"/>
      <c r="C148" s="30"/>
      <c r="D148" s="31"/>
      <c r="E148" s="32"/>
      <c r="F148" s="33"/>
      <c r="G148" s="3863"/>
      <c r="H148" s="226"/>
      <c r="I148" s="226"/>
      <c r="J148" s="196"/>
      <c r="K148" s="192"/>
      <c r="L148" s="1295"/>
      <c r="M148" s="2845">
        <f>J148*L148</f>
        <v>0</v>
      </c>
      <c r="N148" s="3600"/>
      <c r="O148" s="1211"/>
      <c r="P148" s="1212"/>
      <c r="Q148" s="1213"/>
      <c r="R148" s="1324"/>
      <c r="S148" s="1295"/>
      <c r="T148" s="1176">
        <f t="shared" si="3"/>
        <v>0</v>
      </c>
      <c r="U148" s="3659"/>
      <c r="V148" s="1250"/>
      <c r="W148" s="1251"/>
      <c r="X148" s="1252"/>
      <c r="Y148" s="1253"/>
      <c r="Z148" s="248"/>
      <c r="AA148" s="1176">
        <f t="shared" si="4"/>
        <v>0</v>
      </c>
      <c r="AB148" s="3829"/>
      <c r="AC148" s="976"/>
      <c r="AD148" s="953"/>
      <c r="AE148" s="977"/>
      <c r="AF148" s="969"/>
      <c r="AG148" s="969"/>
      <c r="AH148" s="312"/>
      <c r="AI148" s="3829"/>
      <c r="AJ148" s="976"/>
      <c r="AK148" s="172"/>
      <c r="AL148" s="159"/>
      <c r="AM148" s="220"/>
      <c r="AN148" s="51"/>
      <c r="AO148" s="312">
        <f t="shared" si="5"/>
        <v>0</v>
      </c>
      <c r="AP148" s="1"/>
      <c r="AQ148" s="1"/>
    </row>
    <row r="149" spans="1:43" ht="18" hidden="1" customHeight="1" thickBot="1">
      <c r="A149" s="3544"/>
      <c r="B149" s="3720"/>
      <c r="C149" s="30"/>
      <c r="D149" s="31"/>
      <c r="E149" s="32"/>
      <c r="F149" s="33"/>
      <c r="G149" s="3863"/>
      <c r="H149" s="226"/>
      <c r="I149" s="226"/>
      <c r="J149" s="196"/>
      <c r="K149" s="192"/>
      <c r="L149" s="1295"/>
      <c r="M149" s="2845">
        <f>J149*L149</f>
        <v>0</v>
      </c>
      <c r="N149" s="3600"/>
      <c r="O149" s="1211"/>
      <c r="P149" s="1212"/>
      <c r="Q149" s="1213"/>
      <c r="R149" s="1324"/>
      <c r="S149" s="1295"/>
      <c r="T149" s="1176">
        <f t="shared" si="3"/>
        <v>0</v>
      </c>
      <c r="U149" s="3659"/>
      <c r="V149" s="1250"/>
      <c r="W149" s="1251"/>
      <c r="X149" s="1252"/>
      <c r="Y149" s="1253"/>
      <c r="Z149" s="248"/>
      <c r="AA149" s="1176">
        <f t="shared" si="4"/>
        <v>0</v>
      </c>
      <c r="AB149" s="3829"/>
      <c r="AC149" s="976"/>
      <c r="AD149" s="953"/>
      <c r="AE149" s="977"/>
      <c r="AF149" s="969"/>
      <c r="AG149" s="969"/>
      <c r="AH149" s="312"/>
      <c r="AI149" s="3829"/>
      <c r="AJ149" s="976"/>
      <c r="AK149" s="172"/>
      <c r="AL149" s="159"/>
      <c r="AM149" s="220"/>
      <c r="AN149" s="51"/>
      <c r="AO149" s="312">
        <f t="shared" si="5"/>
        <v>0</v>
      </c>
      <c r="AP149" s="1"/>
      <c r="AQ149" s="1"/>
    </row>
    <row r="150" spans="1:43" ht="18" hidden="1" customHeight="1" thickBot="1">
      <c r="A150" s="3544"/>
      <c r="B150" s="3720"/>
      <c r="C150" s="30"/>
      <c r="D150" s="31"/>
      <c r="E150" s="32"/>
      <c r="F150" s="33"/>
      <c r="G150" s="3863"/>
      <c r="H150" s="226"/>
      <c r="I150" s="226"/>
      <c r="J150" s="196"/>
      <c r="K150" s="192"/>
      <c r="L150" s="1295"/>
      <c r="M150" s="2845">
        <f>J150*L150</f>
        <v>0</v>
      </c>
      <c r="N150" s="3600"/>
      <c r="O150" s="1211"/>
      <c r="P150" s="1212"/>
      <c r="Q150" s="1213"/>
      <c r="R150" s="1324"/>
      <c r="S150" s="1295"/>
      <c r="T150" s="1176">
        <f t="shared" si="3"/>
        <v>0</v>
      </c>
      <c r="U150" s="3659"/>
      <c r="V150" s="1250"/>
      <c r="W150" s="1251"/>
      <c r="X150" s="1252"/>
      <c r="Y150" s="1253"/>
      <c r="Z150" s="248"/>
      <c r="AA150" s="1176">
        <f t="shared" si="4"/>
        <v>0</v>
      </c>
      <c r="AB150" s="3829"/>
      <c r="AC150" s="976"/>
      <c r="AD150" s="953"/>
      <c r="AE150" s="977"/>
      <c r="AF150" s="969"/>
      <c r="AG150" s="969"/>
      <c r="AH150" s="312"/>
      <c r="AI150" s="3829"/>
      <c r="AJ150" s="976"/>
      <c r="AK150" s="172"/>
      <c r="AL150" s="159"/>
      <c r="AM150" s="220"/>
      <c r="AN150" s="51"/>
      <c r="AO150" s="312">
        <f t="shared" si="5"/>
        <v>0</v>
      </c>
      <c r="AP150" s="1"/>
      <c r="AQ150" s="1"/>
    </row>
    <row r="151" spans="1:43" ht="18" hidden="1" customHeight="1" thickBot="1">
      <c r="A151" s="3544"/>
      <c r="B151" s="3720"/>
      <c r="C151" s="30"/>
      <c r="D151" s="31"/>
      <c r="E151" s="32"/>
      <c r="F151" s="33"/>
      <c r="G151" s="3863"/>
      <c r="H151" s="226"/>
      <c r="I151" s="226"/>
      <c r="J151" s="196"/>
      <c r="K151" s="192"/>
      <c r="L151" s="1295"/>
      <c r="M151" s="2845">
        <f>J151*L151</f>
        <v>0</v>
      </c>
      <c r="N151" s="3600"/>
      <c r="O151" s="1211"/>
      <c r="P151" s="1212"/>
      <c r="Q151" s="1213"/>
      <c r="R151" s="1324"/>
      <c r="S151" s="1295"/>
      <c r="T151" s="1176">
        <f t="shared" si="3"/>
        <v>0</v>
      </c>
      <c r="U151" s="3659"/>
      <c r="V151" s="1250"/>
      <c r="W151" s="1251"/>
      <c r="X151" s="1252"/>
      <c r="Y151" s="1253"/>
      <c r="Z151" s="248"/>
      <c r="AA151" s="1176">
        <f t="shared" si="4"/>
        <v>0</v>
      </c>
      <c r="AB151" s="3829"/>
      <c r="AC151" s="976"/>
      <c r="AD151" s="953"/>
      <c r="AE151" s="977"/>
      <c r="AF151" s="969"/>
      <c r="AG151" s="969"/>
      <c r="AH151" s="312"/>
      <c r="AI151" s="3829"/>
      <c r="AJ151" s="976"/>
      <c r="AK151" s="172"/>
      <c r="AL151" s="159"/>
      <c r="AM151" s="220"/>
      <c r="AN151" s="51"/>
      <c r="AO151" s="312">
        <f t="shared" si="5"/>
        <v>0</v>
      </c>
      <c r="AP151" s="1"/>
      <c r="AQ151" s="1"/>
    </row>
    <row r="152" spans="1:43" ht="18" hidden="1" customHeight="1" thickBot="1">
      <c r="A152" s="3544"/>
      <c r="B152" s="3720"/>
      <c r="C152" s="30"/>
      <c r="D152" s="31"/>
      <c r="E152" s="32"/>
      <c r="F152" s="33"/>
      <c r="G152" s="3863"/>
      <c r="H152" s="226"/>
      <c r="I152" s="226"/>
      <c r="J152" s="196"/>
      <c r="K152" s="192"/>
      <c r="L152" s="1295"/>
      <c r="M152" s="2845">
        <f>J152*L152</f>
        <v>0</v>
      </c>
      <c r="N152" s="3600"/>
      <c r="O152" s="1211"/>
      <c r="P152" s="1212"/>
      <c r="Q152" s="1213"/>
      <c r="R152" s="1324"/>
      <c r="S152" s="1295"/>
      <c r="T152" s="1176">
        <f t="shared" si="3"/>
        <v>0</v>
      </c>
      <c r="U152" s="3659"/>
      <c r="V152" s="1250"/>
      <c r="W152" s="1251"/>
      <c r="X152" s="1252"/>
      <c r="Y152" s="1253"/>
      <c r="Z152" s="248"/>
      <c r="AA152" s="1176">
        <f t="shared" si="4"/>
        <v>0</v>
      </c>
      <c r="AB152" s="3829"/>
      <c r="AC152" s="976"/>
      <c r="AD152" s="953"/>
      <c r="AE152" s="977"/>
      <c r="AF152" s="969"/>
      <c r="AG152" s="969"/>
      <c r="AH152" s="312"/>
      <c r="AI152" s="3829"/>
      <c r="AJ152" s="976"/>
      <c r="AK152" s="172"/>
      <c r="AL152" s="159"/>
      <c r="AM152" s="220"/>
      <c r="AN152" s="51"/>
      <c r="AO152" s="312">
        <f t="shared" si="5"/>
        <v>0</v>
      </c>
      <c r="AP152" s="1"/>
      <c r="AQ152" s="1"/>
    </row>
    <row r="153" spans="1:43" ht="18" hidden="1" customHeight="1" thickBot="1">
      <c r="A153" s="3545"/>
      <c r="B153" s="3721"/>
      <c r="C153" s="35"/>
      <c r="D153" s="36"/>
      <c r="E153" s="37"/>
      <c r="F153" s="38"/>
      <c r="G153" s="3864"/>
      <c r="H153" s="226"/>
      <c r="I153" s="226"/>
      <c r="J153" s="196"/>
      <c r="K153" s="192"/>
      <c r="L153" s="1311"/>
      <c r="M153" s="2845">
        <f>J153*L153</f>
        <v>0</v>
      </c>
      <c r="N153" s="3601"/>
      <c r="O153" s="1225"/>
      <c r="P153" s="1226"/>
      <c r="Q153" s="1227"/>
      <c r="R153" s="1326"/>
      <c r="S153" s="1311"/>
      <c r="T153" s="1176">
        <f t="shared" si="3"/>
        <v>0</v>
      </c>
      <c r="U153" s="3660"/>
      <c r="V153" s="1256"/>
      <c r="W153" s="1257"/>
      <c r="X153" s="1258"/>
      <c r="Y153" s="1259"/>
      <c r="Z153" s="249"/>
      <c r="AA153" s="1176">
        <f t="shared" si="4"/>
        <v>0</v>
      </c>
      <c r="AB153" s="3830"/>
      <c r="AC153" s="978"/>
      <c r="AD153" s="979"/>
      <c r="AE153" s="957"/>
      <c r="AF153" s="972"/>
      <c r="AG153" s="972"/>
      <c r="AH153" s="312"/>
      <c r="AI153" s="3830"/>
      <c r="AJ153" s="978"/>
      <c r="AK153" s="175"/>
      <c r="AL153" s="161"/>
      <c r="AM153" s="222"/>
      <c r="AN153" s="52"/>
      <c r="AO153" s="312">
        <f t="shared" si="5"/>
        <v>0</v>
      </c>
      <c r="AP153" s="1"/>
      <c r="AQ153" s="1"/>
    </row>
    <row r="154" spans="1:43" ht="18" hidden="1" customHeight="1" thickBot="1">
      <c r="A154" s="3543" t="s">
        <v>48</v>
      </c>
      <c r="B154" s="3719"/>
      <c r="C154" s="25"/>
      <c r="D154" s="26"/>
      <c r="E154" s="27"/>
      <c r="F154" s="28"/>
      <c r="G154" s="4162"/>
      <c r="H154" s="226"/>
      <c r="I154" s="226"/>
      <c r="J154" s="196"/>
      <c r="K154" s="192"/>
      <c r="L154" s="1320"/>
      <c r="M154" s="2845">
        <f>J154*L154</f>
        <v>0</v>
      </c>
      <c r="N154" s="3683"/>
      <c r="O154" s="1238"/>
      <c r="P154" s="1239"/>
      <c r="Q154" s="1240"/>
      <c r="R154" s="1321"/>
      <c r="S154" s="1320"/>
      <c r="T154" s="1176">
        <f t="shared" si="3"/>
        <v>0</v>
      </c>
      <c r="U154" s="3658"/>
      <c r="V154" s="1328"/>
      <c r="W154" s="1320"/>
      <c r="X154" s="1246"/>
      <c r="Y154" s="1247"/>
      <c r="Z154" s="245"/>
      <c r="AA154" s="1176">
        <f t="shared" si="4"/>
        <v>0</v>
      </c>
      <c r="AB154" s="4161"/>
      <c r="AC154" s="973"/>
      <c r="AD154" s="974"/>
      <c r="AE154" s="975"/>
      <c r="AF154" s="968"/>
      <c r="AG154" s="968"/>
      <c r="AH154" s="312"/>
      <c r="AI154" s="4161"/>
      <c r="AJ154" s="973"/>
      <c r="AK154" s="169"/>
      <c r="AL154" s="157"/>
      <c r="AM154" s="224"/>
      <c r="AN154" s="48"/>
      <c r="AO154" s="312">
        <f t="shared" si="5"/>
        <v>0</v>
      </c>
      <c r="AP154" s="1"/>
      <c r="AQ154" s="1"/>
    </row>
    <row r="155" spans="1:43" ht="18" hidden="1" customHeight="1" thickBot="1">
      <c r="A155" s="3544"/>
      <c r="B155" s="3720"/>
      <c r="C155" s="30"/>
      <c r="D155" s="31"/>
      <c r="E155" s="32"/>
      <c r="F155" s="33"/>
      <c r="G155" s="3863"/>
      <c r="H155" s="226"/>
      <c r="I155" s="226"/>
      <c r="J155" s="196"/>
      <c r="K155" s="192"/>
      <c r="L155" s="1295"/>
      <c r="M155" s="2845">
        <f>J155*L155</f>
        <v>0</v>
      </c>
      <c r="N155" s="3600"/>
      <c r="O155" s="1211"/>
      <c r="P155" s="1212"/>
      <c r="Q155" s="1213"/>
      <c r="R155" s="1324"/>
      <c r="S155" s="1295"/>
      <c r="T155" s="1176">
        <f t="shared" si="3"/>
        <v>0</v>
      </c>
      <c r="U155" s="3659"/>
      <c r="V155" s="1250"/>
      <c r="W155" s="1251"/>
      <c r="X155" s="1252"/>
      <c r="Y155" s="1253"/>
      <c r="Z155" s="248"/>
      <c r="AA155" s="1176">
        <f t="shared" si="4"/>
        <v>0</v>
      </c>
      <c r="AB155" s="3829"/>
      <c r="AC155" s="976"/>
      <c r="AD155" s="953"/>
      <c r="AE155" s="977"/>
      <c r="AF155" s="969"/>
      <c r="AG155" s="969"/>
      <c r="AH155" s="312"/>
      <c r="AI155" s="3829"/>
      <c r="AJ155" s="976"/>
      <c r="AK155" s="172"/>
      <c r="AL155" s="159"/>
      <c r="AM155" s="220"/>
      <c r="AN155" s="51"/>
      <c r="AO155" s="312">
        <f t="shared" si="5"/>
        <v>0</v>
      </c>
      <c r="AP155" s="1"/>
      <c r="AQ155" s="1"/>
    </row>
    <row r="156" spans="1:43" ht="18" hidden="1" customHeight="1" thickBot="1">
      <c r="A156" s="3544"/>
      <c r="B156" s="3720"/>
      <c r="C156" s="30"/>
      <c r="D156" s="31"/>
      <c r="E156" s="32"/>
      <c r="F156" s="33"/>
      <c r="G156" s="3863"/>
      <c r="H156" s="226"/>
      <c r="I156" s="226"/>
      <c r="J156" s="196"/>
      <c r="K156" s="192"/>
      <c r="L156" s="1295"/>
      <c r="M156" s="2845">
        <f>J156*L156</f>
        <v>0</v>
      </c>
      <c r="N156" s="3600"/>
      <c r="O156" s="1211"/>
      <c r="P156" s="1212"/>
      <c r="Q156" s="1213"/>
      <c r="R156" s="1324"/>
      <c r="S156" s="1295"/>
      <c r="T156" s="1176">
        <f t="shared" si="3"/>
        <v>0</v>
      </c>
      <c r="U156" s="3659"/>
      <c r="V156" s="1250"/>
      <c r="W156" s="1251"/>
      <c r="X156" s="1252"/>
      <c r="Y156" s="1253"/>
      <c r="Z156" s="248"/>
      <c r="AA156" s="1176">
        <f t="shared" si="4"/>
        <v>0</v>
      </c>
      <c r="AB156" s="3829"/>
      <c r="AC156" s="976"/>
      <c r="AD156" s="953"/>
      <c r="AE156" s="977"/>
      <c r="AF156" s="969"/>
      <c r="AG156" s="969"/>
      <c r="AH156" s="312"/>
      <c r="AI156" s="3829"/>
      <c r="AJ156" s="976"/>
      <c r="AK156" s="172"/>
      <c r="AL156" s="159"/>
      <c r="AM156" s="220"/>
      <c r="AN156" s="51"/>
      <c r="AO156" s="312">
        <f t="shared" si="5"/>
        <v>0</v>
      </c>
      <c r="AP156" s="1"/>
      <c r="AQ156" s="1"/>
    </row>
    <row r="157" spans="1:43" ht="18" hidden="1" customHeight="1" thickBot="1">
      <c r="A157" s="3544"/>
      <c r="B157" s="3720"/>
      <c r="C157" s="30"/>
      <c r="D157" s="31"/>
      <c r="E157" s="32"/>
      <c r="F157" s="33"/>
      <c r="G157" s="3863"/>
      <c r="H157" s="226"/>
      <c r="I157" s="226"/>
      <c r="J157" s="196"/>
      <c r="K157" s="192"/>
      <c r="L157" s="1295"/>
      <c r="M157" s="2845">
        <f>J157*L157</f>
        <v>0</v>
      </c>
      <c r="N157" s="3600"/>
      <c r="O157" s="1211"/>
      <c r="P157" s="1212"/>
      <c r="Q157" s="1213"/>
      <c r="R157" s="1324"/>
      <c r="S157" s="1295"/>
      <c r="T157" s="1176">
        <f t="shared" si="3"/>
        <v>0</v>
      </c>
      <c r="U157" s="3659"/>
      <c r="V157" s="1250"/>
      <c r="W157" s="1251"/>
      <c r="X157" s="1252"/>
      <c r="Y157" s="1253"/>
      <c r="Z157" s="248"/>
      <c r="AA157" s="1176">
        <f t="shared" si="4"/>
        <v>0</v>
      </c>
      <c r="AB157" s="3829"/>
      <c r="AC157" s="976"/>
      <c r="AD157" s="953"/>
      <c r="AE157" s="977"/>
      <c r="AF157" s="969"/>
      <c r="AG157" s="969"/>
      <c r="AH157" s="312"/>
      <c r="AI157" s="3829"/>
      <c r="AJ157" s="976"/>
      <c r="AK157" s="172"/>
      <c r="AL157" s="159"/>
      <c r="AM157" s="220"/>
      <c r="AN157" s="51"/>
      <c r="AO157" s="312">
        <f t="shared" si="5"/>
        <v>0</v>
      </c>
      <c r="AP157" s="1"/>
      <c r="AQ157" s="1"/>
    </row>
    <row r="158" spans="1:43" ht="18" hidden="1" customHeight="1" thickBot="1">
      <c r="A158" s="3544"/>
      <c r="B158" s="3720"/>
      <c r="C158" s="30"/>
      <c r="D158" s="31"/>
      <c r="E158" s="32"/>
      <c r="F158" s="33"/>
      <c r="G158" s="3863"/>
      <c r="H158" s="226"/>
      <c r="I158" s="226"/>
      <c r="J158" s="196"/>
      <c r="K158" s="192"/>
      <c r="L158" s="1295"/>
      <c r="M158" s="2845">
        <f>J158*L158</f>
        <v>0</v>
      </c>
      <c r="N158" s="3600"/>
      <c r="O158" s="1211"/>
      <c r="P158" s="1212"/>
      <c r="Q158" s="1213"/>
      <c r="R158" s="1324"/>
      <c r="S158" s="1295"/>
      <c r="T158" s="1176">
        <f t="shared" si="3"/>
        <v>0</v>
      </c>
      <c r="U158" s="3659"/>
      <c r="V158" s="1250"/>
      <c r="W158" s="1251"/>
      <c r="X158" s="1252"/>
      <c r="Y158" s="1253"/>
      <c r="Z158" s="248"/>
      <c r="AA158" s="1176">
        <f t="shared" si="4"/>
        <v>0</v>
      </c>
      <c r="AB158" s="3829"/>
      <c r="AC158" s="976"/>
      <c r="AD158" s="953"/>
      <c r="AE158" s="977"/>
      <c r="AF158" s="969"/>
      <c r="AG158" s="969"/>
      <c r="AH158" s="312"/>
      <c r="AI158" s="3829"/>
      <c r="AJ158" s="976"/>
      <c r="AK158" s="172"/>
      <c r="AL158" s="159"/>
      <c r="AM158" s="220"/>
      <c r="AN158" s="51"/>
      <c r="AO158" s="312">
        <f t="shared" si="5"/>
        <v>0</v>
      </c>
      <c r="AP158" s="1"/>
      <c r="AQ158" s="1"/>
    </row>
    <row r="159" spans="1:43" ht="18" hidden="1" customHeight="1" thickBot="1">
      <c r="A159" s="3544"/>
      <c r="B159" s="3720"/>
      <c r="C159" s="30"/>
      <c r="D159" s="31"/>
      <c r="E159" s="32"/>
      <c r="F159" s="33"/>
      <c r="G159" s="3863"/>
      <c r="H159" s="226"/>
      <c r="I159" s="226"/>
      <c r="J159" s="196"/>
      <c r="K159" s="192"/>
      <c r="L159" s="1295"/>
      <c r="M159" s="2845">
        <f>J159*L159</f>
        <v>0</v>
      </c>
      <c r="N159" s="3600"/>
      <c r="O159" s="1211"/>
      <c r="P159" s="1212"/>
      <c r="Q159" s="1213"/>
      <c r="R159" s="1324"/>
      <c r="S159" s="1295"/>
      <c r="T159" s="1176">
        <f t="shared" si="3"/>
        <v>0</v>
      </c>
      <c r="U159" s="3659"/>
      <c r="V159" s="1250"/>
      <c r="W159" s="1251"/>
      <c r="X159" s="1252"/>
      <c r="Y159" s="1253"/>
      <c r="Z159" s="248"/>
      <c r="AA159" s="1176">
        <f t="shared" si="4"/>
        <v>0</v>
      </c>
      <c r="AB159" s="3829"/>
      <c r="AC159" s="976"/>
      <c r="AD159" s="953"/>
      <c r="AE159" s="977"/>
      <c r="AF159" s="969"/>
      <c r="AG159" s="969"/>
      <c r="AH159" s="312"/>
      <c r="AI159" s="3829"/>
      <c r="AJ159" s="976"/>
      <c r="AK159" s="172"/>
      <c r="AL159" s="159"/>
      <c r="AM159" s="220"/>
      <c r="AN159" s="51"/>
      <c r="AO159" s="312">
        <f t="shared" si="5"/>
        <v>0</v>
      </c>
      <c r="AP159" s="1"/>
      <c r="AQ159" s="1"/>
    </row>
    <row r="160" spans="1:43" ht="18" hidden="1" customHeight="1" thickBot="1">
      <c r="A160" s="3544"/>
      <c r="B160" s="3720"/>
      <c r="C160" s="30"/>
      <c r="D160" s="31"/>
      <c r="E160" s="32"/>
      <c r="F160" s="33"/>
      <c r="G160" s="3863"/>
      <c r="H160" s="226"/>
      <c r="I160" s="226"/>
      <c r="J160" s="196"/>
      <c r="K160" s="192"/>
      <c r="L160" s="1295"/>
      <c r="M160" s="2845">
        <f>J160*L160</f>
        <v>0</v>
      </c>
      <c r="N160" s="3600"/>
      <c r="O160" s="1211"/>
      <c r="P160" s="1212"/>
      <c r="Q160" s="1213"/>
      <c r="R160" s="1324"/>
      <c r="S160" s="1295"/>
      <c r="T160" s="1176">
        <f t="shared" si="3"/>
        <v>0</v>
      </c>
      <c r="U160" s="3659"/>
      <c r="V160" s="1250"/>
      <c r="W160" s="1251"/>
      <c r="X160" s="1252"/>
      <c r="Y160" s="1253"/>
      <c r="Z160" s="248"/>
      <c r="AA160" s="1176">
        <f t="shared" si="4"/>
        <v>0</v>
      </c>
      <c r="AB160" s="3829"/>
      <c r="AC160" s="976"/>
      <c r="AD160" s="953"/>
      <c r="AE160" s="977"/>
      <c r="AF160" s="969"/>
      <c r="AG160" s="969"/>
      <c r="AH160" s="312"/>
      <c r="AI160" s="3829"/>
      <c r="AJ160" s="976"/>
      <c r="AK160" s="172"/>
      <c r="AL160" s="159"/>
      <c r="AM160" s="220"/>
      <c r="AN160" s="51"/>
      <c r="AO160" s="312">
        <f t="shared" si="5"/>
        <v>0</v>
      </c>
      <c r="AP160" s="1"/>
      <c r="AQ160" s="1"/>
    </row>
    <row r="161" spans="1:43" ht="18" hidden="1" customHeight="1" thickBot="1">
      <c r="A161" s="3544"/>
      <c r="B161" s="3720"/>
      <c r="C161" s="30"/>
      <c r="D161" s="31"/>
      <c r="E161" s="32"/>
      <c r="F161" s="33"/>
      <c r="G161" s="3863"/>
      <c r="H161" s="226"/>
      <c r="I161" s="226"/>
      <c r="J161" s="196"/>
      <c r="K161" s="192"/>
      <c r="L161" s="1295"/>
      <c r="M161" s="2845">
        <f>J161*L161</f>
        <v>0</v>
      </c>
      <c r="N161" s="3600"/>
      <c r="O161" s="1211"/>
      <c r="P161" s="1212"/>
      <c r="Q161" s="1213"/>
      <c r="R161" s="1324"/>
      <c r="S161" s="1295"/>
      <c r="T161" s="1176">
        <f t="shared" si="3"/>
        <v>0</v>
      </c>
      <c r="U161" s="3659"/>
      <c r="V161" s="1250"/>
      <c r="W161" s="1251"/>
      <c r="X161" s="1252"/>
      <c r="Y161" s="1253"/>
      <c r="Z161" s="248"/>
      <c r="AA161" s="1176">
        <f t="shared" si="4"/>
        <v>0</v>
      </c>
      <c r="AB161" s="3829"/>
      <c r="AC161" s="976"/>
      <c r="AD161" s="953"/>
      <c r="AE161" s="977"/>
      <c r="AF161" s="969"/>
      <c r="AG161" s="969"/>
      <c r="AH161" s="312"/>
      <c r="AI161" s="3829"/>
      <c r="AJ161" s="976"/>
      <c r="AK161" s="172"/>
      <c r="AL161" s="159"/>
      <c r="AM161" s="220"/>
      <c r="AN161" s="51"/>
      <c r="AO161" s="312">
        <f t="shared" si="5"/>
        <v>0</v>
      </c>
      <c r="AP161" s="1"/>
      <c r="AQ161" s="1"/>
    </row>
    <row r="162" spans="1:43" ht="18" hidden="1" customHeight="1" thickBot="1">
      <c r="A162" s="3544"/>
      <c r="B162" s="3720"/>
      <c r="C162" s="30"/>
      <c r="D162" s="31"/>
      <c r="E162" s="32"/>
      <c r="F162" s="33"/>
      <c r="G162" s="3863"/>
      <c r="H162" s="226"/>
      <c r="I162" s="226"/>
      <c r="J162" s="196"/>
      <c r="K162" s="192"/>
      <c r="L162" s="1295"/>
      <c r="M162" s="2845">
        <f>J162*L162</f>
        <v>0</v>
      </c>
      <c r="N162" s="3600"/>
      <c r="O162" s="1211"/>
      <c r="P162" s="1212"/>
      <c r="Q162" s="1213"/>
      <c r="R162" s="1324"/>
      <c r="S162" s="1295"/>
      <c r="T162" s="1176">
        <f t="shared" ref="T162:T225" si="6">S162*Q162</f>
        <v>0</v>
      </c>
      <c r="U162" s="3659"/>
      <c r="V162" s="1250"/>
      <c r="W162" s="1251"/>
      <c r="X162" s="1252"/>
      <c r="Y162" s="1253"/>
      <c r="Z162" s="248"/>
      <c r="AA162" s="1176">
        <f t="shared" ref="AA162:AA214" si="7">Z162*X162</f>
        <v>0</v>
      </c>
      <c r="AB162" s="3829"/>
      <c r="AC162" s="976"/>
      <c r="AD162" s="953"/>
      <c r="AE162" s="977"/>
      <c r="AF162" s="969"/>
      <c r="AG162" s="969"/>
      <c r="AH162" s="312"/>
      <c r="AI162" s="3829"/>
      <c r="AJ162" s="976"/>
      <c r="AK162" s="172"/>
      <c r="AL162" s="159"/>
      <c r="AM162" s="220"/>
      <c r="AN162" s="51"/>
      <c r="AO162" s="312">
        <f t="shared" ref="AO162:AO225" si="8">AN162*AL162</f>
        <v>0</v>
      </c>
      <c r="AP162" s="1"/>
      <c r="AQ162" s="1"/>
    </row>
    <row r="163" spans="1:43" ht="18" hidden="1" customHeight="1" thickBot="1">
      <c r="A163" s="3544"/>
      <c r="B163" s="3720"/>
      <c r="C163" s="30"/>
      <c r="D163" s="31"/>
      <c r="E163" s="32"/>
      <c r="F163" s="33"/>
      <c r="G163" s="3863"/>
      <c r="H163" s="226"/>
      <c r="I163" s="226"/>
      <c r="J163" s="196"/>
      <c r="K163" s="192"/>
      <c r="L163" s="1295"/>
      <c r="M163" s="2845">
        <f>J163*L163</f>
        <v>0</v>
      </c>
      <c r="N163" s="3600"/>
      <c r="O163" s="1211"/>
      <c r="P163" s="1212"/>
      <c r="Q163" s="1213"/>
      <c r="R163" s="1324"/>
      <c r="S163" s="1295"/>
      <c r="T163" s="1176">
        <f t="shared" si="6"/>
        <v>0</v>
      </c>
      <c r="U163" s="3659"/>
      <c r="V163" s="1250"/>
      <c r="W163" s="1251"/>
      <c r="X163" s="1252"/>
      <c r="Y163" s="1253"/>
      <c r="Z163" s="248"/>
      <c r="AA163" s="1176">
        <f t="shared" si="7"/>
        <v>0</v>
      </c>
      <c r="AB163" s="3829"/>
      <c r="AC163" s="976"/>
      <c r="AD163" s="953"/>
      <c r="AE163" s="977"/>
      <c r="AF163" s="969"/>
      <c r="AG163" s="969"/>
      <c r="AH163" s="312"/>
      <c r="AI163" s="3829"/>
      <c r="AJ163" s="976"/>
      <c r="AK163" s="172"/>
      <c r="AL163" s="159"/>
      <c r="AM163" s="220"/>
      <c r="AN163" s="51"/>
      <c r="AO163" s="312">
        <f t="shared" si="8"/>
        <v>0</v>
      </c>
      <c r="AP163" s="1"/>
      <c r="AQ163" s="1"/>
    </row>
    <row r="164" spans="1:43" ht="18" hidden="1" customHeight="1" thickBot="1">
      <c r="A164" s="3544"/>
      <c r="B164" s="3720"/>
      <c r="C164" s="30"/>
      <c r="D164" s="31"/>
      <c r="E164" s="32"/>
      <c r="F164" s="33"/>
      <c r="G164" s="3863"/>
      <c r="H164" s="226"/>
      <c r="I164" s="226">
        <v>4.5999999999999996</v>
      </c>
      <c r="J164" s="196">
        <v>2.2000000000000002</v>
      </c>
      <c r="K164" s="192"/>
      <c r="L164" s="1295"/>
      <c r="M164" s="2845">
        <f>J164*L164</f>
        <v>0</v>
      </c>
      <c r="N164" s="3600"/>
      <c r="O164" s="1211"/>
      <c r="P164" s="1212"/>
      <c r="Q164" s="1213"/>
      <c r="R164" s="1324"/>
      <c r="S164" s="1295"/>
      <c r="T164" s="1176">
        <f t="shared" si="6"/>
        <v>0</v>
      </c>
      <c r="U164" s="3659"/>
      <c r="V164" s="1250"/>
      <c r="W164" s="1251"/>
      <c r="X164" s="1252"/>
      <c r="Y164" s="1253"/>
      <c r="Z164" s="248"/>
      <c r="AA164" s="1176">
        <f t="shared" si="7"/>
        <v>0</v>
      </c>
      <c r="AB164" s="3829"/>
      <c r="AC164" s="976"/>
      <c r="AD164" s="953"/>
      <c r="AE164" s="977"/>
      <c r="AF164" s="969"/>
      <c r="AG164" s="969"/>
      <c r="AH164" s="312"/>
      <c r="AI164" s="3829"/>
      <c r="AJ164" s="976"/>
      <c r="AK164" s="172"/>
      <c r="AL164" s="159"/>
      <c r="AM164" s="220"/>
      <c r="AN164" s="51"/>
      <c r="AO164" s="312">
        <f t="shared" si="8"/>
        <v>0</v>
      </c>
      <c r="AP164" s="1"/>
      <c r="AQ164" s="1"/>
    </row>
    <row r="165" spans="1:43" ht="18" hidden="1" customHeight="1" thickBot="1">
      <c r="A165" s="3544"/>
      <c r="B165" s="3720"/>
      <c r="C165" s="30"/>
      <c r="D165" s="31"/>
      <c r="E165" s="32"/>
      <c r="F165" s="33"/>
      <c r="G165" s="3863"/>
      <c r="H165" s="226"/>
      <c r="I165" s="226"/>
      <c r="J165" s="196"/>
      <c r="K165" s="192"/>
      <c r="L165" s="1295"/>
      <c r="M165" s="2845">
        <f>J165*L165</f>
        <v>0</v>
      </c>
      <c r="N165" s="3600"/>
      <c r="O165" s="1211"/>
      <c r="P165" s="1212"/>
      <c r="Q165" s="1213"/>
      <c r="R165" s="1324"/>
      <c r="S165" s="1295"/>
      <c r="T165" s="1176">
        <f t="shared" si="6"/>
        <v>0</v>
      </c>
      <c r="U165" s="3659"/>
      <c r="V165" s="1250"/>
      <c r="W165" s="1251"/>
      <c r="X165" s="1252"/>
      <c r="Y165" s="1253"/>
      <c r="Z165" s="248"/>
      <c r="AA165" s="1176">
        <f t="shared" si="7"/>
        <v>0</v>
      </c>
      <c r="AB165" s="3829"/>
      <c r="AC165" s="976"/>
      <c r="AD165" s="953"/>
      <c r="AE165" s="977"/>
      <c r="AF165" s="969"/>
      <c r="AG165" s="969"/>
      <c r="AH165" s="312"/>
      <c r="AI165" s="3829"/>
      <c r="AJ165" s="976"/>
      <c r="AK165" s="172"/>
      <c r="AL165" s="159"/>
      <c r="AM165" s="220"/>
      <c r="AN165" s="51"/>
      <c r="AO165" s="312">
        <f t="shared" si="8"/>
        <v>0</v>
      </c>
      <c r="AP165" s="1"/>
      <c r="AQ165" s="1"/>
    </row>
    <row r="166" spans="1:43" ht="18" hidden="1" customHeight="1" thickBot="1">
      <c r="A166" s="3544"/>
      <c r="B166" s="3720"/>
      <c r="C166" s="30"/>
      <c r="D166" s="31"/>
      <c r="E166" s="32"/>
      <c r="F166" s="33"/>
      <c r="G166" s="3863"/>
      <c r="H166" s="226"/>
      <c r="I166" s="226"/>
      <c r="J166" s="196"/>
      <c r="K166" s="192"/>
      <c r="L166" s="1295"/>
      <c r="M166" s="2845">
        <f>J166*L166</f>
        <v>0</v>
      </c>
      <c r="N166" s="3600"/>
      <c r="O166" s="1211"/>
      <c r="P166" s="1212"/>
      <c r="Q166" s="1213"/>
      <c r="R166" s="1324"/>
      <c r="S166" s="1295"/>
      <c r="T166" s="1176">
        <f t="shared" si="6"/>
        <v>0</v>
      </c>
      <c r="U166" s="3659"/>
      <c r="V166" s="1250"/>
      <c r="W166" s="1251"/>
      <c r="X166" s="1252"/>
      <c r="Y166" s="1253"/>
      <c r="Z166" s="248"/>
      <c r="AA166" s="1176">
        <f t="shared" si="7"/>
        <v>0</v>
      </c>
      <c r="AB166" s="3829"/>
      <c r="AC166" s="976"/>
      <c r="AD166" s="953"/>
      <c r="AE166" s="977"/>
      <c r="AF166" s="969"/>
      <c r="AG166" s="969"/>
      <c r="AH166" s="312"/>
      <c r="AI166" s="3829"/>
      <c r="AJ166" s="976"/>
      <c r="AK166" s="172"/>
      <c r="AL166" s="159"/>
      <c r="AM166" s="220"/>
      <c r="AN166" s="51"/>
      <c r="AO166" s="312">
        <f t="shared" si="8"/>
        <v>0</v>
      </c>
      <c r="AP166" s="1"/>
      <c r="AQ166" s="1"/>
    </row>
    <row r="167" spans="1:43" ht="18" hidden="1" customHeight="1" thickBot="1">
      <c r="A167" s="3544"/>
      <c r="B167" s="3720"/>
      <c r="C167" s="30"/>
      <c r="D167" s="31"/>
      <c r="E167" s="32"/>
      <c r="F167" s="33"/>
      <c r="G167" s="3863"/>
      <c r="H167" s="226"/>
      <c r="I167" s="226"/>
      <c r="J167" s="196"/>
      <c r="K167" s="192"/>
      <c r="L167" s="1295"/>
      <c r="M167" s="2845">
        <f>J167*L167</f>
        <v>0</v>
      </c>
      <c r="N167" s="3600"/>
      <c r="O167" s="1211"/>
      <c r="P167" s="1212"/>
      <c r="Q167" s="1213"/>
      <c r="R167" s="1324"/>
      <c r="S167" s="1295"/>
      <c r="T167" s="1176">
        <f t="shared" si="6"/>
        <v>0</v>
      </c>
      <c r="U167" s="3659"/>
      <c r="V167" s="1250"/>
      <c r="W167" s="1251"/>
      <c r="X167" s="1252"/>
      <c r="Y167" s="1253"/>
      <c r="Z167" s="248"/>
      <c r="AA167" s="1176">
        <f t="shared" si="7"/>
        <v>0</v>
      </c>
      <c r="AB167" s="3829"/>
      <c r="AC167" s="976"/>
      <c r="AD167" s="953"/>
      <c r="AE167" s="977"/>
      <c r="AF167" s="969"/>
      <c r="AG167" s="969"/>
      <c r="AH167" s="312"/>
      <c r="AI167" s="3829"/>
      <c r="AJ167" s="976"/>
      <c r="AK167" s="172"/>
      <c r="AL167" s="159"/>
      <c r="AM167" s="220"/>
      <c r="AN167" s="51"/>
      <c r="AO167" s="312">
        <f t="shared" si="8"/>
        <v>0</v>
      </c>
      <c r="AP167" s="1"/>
      <c r="AQ167" s="1"/>
    </row>
    <row r="168" spans="1:43" ht="18" hidden="1" customHeight="1" thickBot="1">
      <c r="A168" s="3545"/>
      <c r="B168" s="3721"/>
      <c r="C168" s="35"/>
      <c r="D168" s="36"/>
      <c r="E168" s="37"/>
      <c r="F168" s="38"/>
      <c r="G168" s="3864"/>
      <c r="H168" s="226"/>
      <c r="I168" s="226"/>
      <c r="J168" s="196"/>
      <c r="K168" s="192"/>
      <c r="L168" s="1311"/>
      <c r="M168" s="2845">
        <f>J168*L168</f>
        <v>0</v>
      </c>
      <c r="N168" s="3601"/>
      <c r="O168" s="1225"/>
      <c r="P168" s="1226"/>
      <c r="Q168" s="1227"/>
      <c r="R168" s="1326"/>
      <c r="S168" s="1311"/>
      <c r="T168" s="1176">
        <f t="shared" si="6"/>
        <v>0</v>
      </c>
      <c r="U168" s="3660"/>
      <c r="V168" s="1256"/>
      <c r="W168" s="1257"/>
      <c r="X168" s="1258"/>
      <c r="Y168" s="1259"/>
      <c r="Z168" s="249"/>
      <c r="AA168" s="1176">
        <f t="shared" si="7"/>
        <v>0</v>
      </c>
      <c r="AB168" s="3830"/>
      <c r="AC168" s="978"/>
      <c r="AD168" s="979"/>
      <c r="AE168" s="957"/>
      <c r="AF168" s="972"/>
      <c r="AG168" s="972"/>
      <c r="AH168" s="312"/>
      <c r="AI168" s="3830"/>
      <c r="AJ168" s="978"/>
      <c r="AK168" s="175"/>
      <c r="AL168" s="161"/>
      <c r="AM168" s="222"/>
      <c r="AN168" s="52"/>
      <c r="AO168" s="312">
        <f t="shared" si="8"/>
        <v>0</v>
      </c>
      <c r="AP168" s="1"/>
      <c r="AQ168" s="1"/>
    </row>
    <row r="169" spans="1:43" ht="18" hidden="1" customHeight="1" thickBot="1">
      <c r="A169" s="3543" t="s">
        <v>49</v>
      </c>
      <c r="B169" s="3719"/>
      <c r="C169" s="25"/>
      <c r="D169" s="26"/>
      <c r="E169" s="27"/>
      <c r="F169" s="28"/>
      <c r="G169" s="4162"/>
      <c r="H169" s="226"/>
      <c r="I169" s="226"/>
      <c r="J169" s="196"/>
      <c r="K169" s="192"/>
      <c r="L169" s="1320"/>
      <c r="M169" s="2845">
        <f>J169*L169</f>
        <v>0</v>
      </c>
      <c r="N169" s="3683"/>
      <c r="O169" s="1238"/>
      <c r="P169" s="1239"/>
      <c r="Q169" s="1240"/>
      <c r="R169" s="1321"/>
      <c r="S169" s="1320"/>
      <c r="T169" s="1176">
        <f t="shared" si="6"/>
        <v>0</v>
      </c>
      <c r="U169" s="3658"/>
      <c r="V169" s="1328"/>
      <c r="W169" s="1320"/>
      <c r="X169" s="1246"/>
      <c r="Y169" s="1247"/>
      <c r="Z169" s="245"/>
      <c r="AA169" s="1176">
        <f t="shared" si="7"/>
        <v>0</v>
      </c>
      <c r="AB169" s="4161"/>
      <c r="AC169" s="973"/>
      <c r="AD169" s="974"/>
      <c r="AE169" s="975"/>
      <c r="AF169" s="968"/>
      <c r="AG169" s="968"/>
      <c r="AH169" s="312"/>
      <c r="AI169" s="4161"/>
      <c r="AJ169" s="973"/>
      <c r="AK169" s="169"/>
      <c r="AL169" s="157"/>
      <c r="AM169" s="224"/>
      <c r="AN169" s="48"/>
      <c r="AO169" s="312">
        <f t="shared" si="8"/>
        <v>0</v>
      </c>
      <c r="AP169" s="1"/>
      <c r="AQ169" s="1"/>
    </row>
    <row r="170" spans="1:43" ht="18" hidden="1" customHeight="1" thickBot="1">
      <c r="A170" s="3544"/>
      <c r="B170" s="3720"/>
      <c r="C170" s="30"/>
      <c r="D170" s="31"/>
      <c r="E170" s="32"/>
      <c r="F170" s="33"/>
      <c r="G170" s="3863"/>
      <c r="H170" s="226"/>
      <c r="I170" s="226"/>
      <c r="J170" s="196"/>
      <c r="K170" s="192"/>
      <c r="L170" s="1295"/>
      <c r="M170" s="2845">
        <f>J170*L170</f>
        <v>0</v>
      </c>
      <c r="N170" s="3600"/>
      <c r="O170" s="1211"/>
      <c r="P170" s="1212"/>
      <c r="Q170" s="1213"/>
      <c r="R170" s="1324"/>
      <c r="S170" s="1295"/>
      <c r="T170" s="1176">
        <f t="shared" si="6"/>
        <v>0</v>
      </c>
      <c r="U170" s="3659"/>
      <c r="V170" s="1250"/>
      <c r="W170" s="1251"/>
      <c r="X170" s="1252"/>
      <c r="Y170" s="1253"/>
      <c r="Z170" s="248"/>
      <c r="AA170" s="1176">
        <f t="shared" si="7"/>
        <v>0</v>
      </c>
      <c r="AB170" s="3829"/>
      <c r="AC170" s="976"/>
      <c r="AD170" s="953"/>
      <c r="AE170" s="977"/>
      <c r="AF170" s="969"/>
      <c r="AG170" s="969"/>
      <c r="AH170" s="312"/>
      <c r="AI170" s="3829"/>
      <c r="AJ170" s="976"/>
      <c r="AK170" s="172"/>
      <c r="AL170" s="159"/>
      <c r="AM170" s="220"/>
      <c r="AN170" s="51"/>
      <c r="AO170" s="312">
        <f t="shared" si="8"/>
        <v>0</v>
      </c>
      <c r="AP170" s="1"/>
      <c r="AQ170" s="1"/>
    </row>
    <row r="171" spans="1:43" ht="18" hidden="1" customHeight="1" thickBot="1">
      <c r="A171" s="3544"/>
      <c r="B171" s="3720"/>
      <c r="C171" s="30"/>
      <c r="D171" s="31"/>
      <c r="E171" s="32"/>
      <c r="F171" s="33"/>
      <c r="G171" s="3863"/>
      <c r="H171" s="226"/>
      <c r="I171" s="226"/>
      <c r="J171" s="196"/>
      <c r="K171" s="192"/>
      <c r="L171" s="1295"/>
      <c r="M171" s="2845">
        <f>J171*L171</f>
        <v>0</v>
      </c>
      <c r="N171" s="3600"/>
      <c r="O171" s="1211"/>
      <c r="P171" s="1212"/>
      <c r="Q171" s="1213"/>
      <c r="R171" s="1324"/>
      <c r="S171" s="1295"/>
      <c r="T171" s="1176">
        <f t="shared" si="6"/>
        <v>0</v>
      </c>
      <c r="U171" s="3659"/>
      <c r="V171" s="1250"/>
      <c r="W171" s="1251"/>
      <c r="X171" s="1252"/>
      <c r="Y171" s="1253"/>
      <c r="Z171" s="248"/>
      <c r="AA171" s="1176">
        <f t="shared" si="7"/>
        <v>0</v>
      </c>
      <c r="AB171" s="3829"/>
      <c r="AC171" s="976"/>
      <c r="AD171" s="953"/>
      <c r="AE171" s="977"/>
      <c r="AF171" s="969"/>
      <c r="AG171" s="969"/>
      <c r="AH171" s="312"/>
      <c r="AI171" s="3829"/>
      <c r="AJ171" s="976"/>
      <c r="AK171" s="172"/>
      <c r="AL171" s="159"/>
      <c r="AM171" s="220"/>
      <c r="AN171" s="51"/>
      <c r="AO171" s="312">
        <f t="shared" si="8"/>
        <v>0</v>
      </c>
      <c r="AP171" s="1"/>
      <c r="AQ171" s="1"/>
    </row>
    <row r="172" spans="1:43" ht="18" hidden="1" customHeight="1" thickBot="1">
      <c r="A172" s="3544"/>
      <c r="B172" s="3720"/>
      <c r="C172" s="30"/>
      <c r="D172" s="31"/>
      <c r="E172" s="32"/>
      <c r="F172" s="33"/>
      <c r="G172" s="3863"/>
      <c r="H172" s="226"/>
      <c r="I172" s="226"/>
      <c r="J172" s="196"/>
      <c r="K172" s="192"/>
      <c r="L172" s="1295"/>
      <c r="M172" s="2845">
        <f>J172*L172</f>
        <v>0</v>
      </c>
      <c r="N172" s="3600"/>
      <c r="O172" s="1211"/>
      <c r="P172" s="1212"/>
      <c r="Q172" s="1213"/>
      <c r="R172" s="1324"/>
      <c r="S172" s="1295"/>
      <c r="T172" s="1176">
        <f t="shared" si="6"/>
        <v>0</v>
      </c>
      <c r="U172" s="3659"/>
      <c r="V172" s="1250"/>
      <c r="W172" s="1251"/>
      <c r="X172" s="1252"/>
      <c r="Y172" s="1253"/>
      <c r="Z172" s="248"/>
      <c r="AA172" s="1176">
        <f t="shared" si="7"/>
        <v>0</v>
      </c>
      <c r="AB172" s="3829"/>
      <c r="AC172" s="976"/>
      <c r="AD172" s="953"/>
      <c r="AE172" s="977"/>
      <c r="AF172" s="969"/>
      <c r="AG172" s="969"/>
      <c r="AH172" s="312"/>
      <c r="AI172" s="3829"/>
      <c r="AJ172" s="976"/>
      <c r="AK172" s="172"/>
      <c r="AL172" s="159"/>
      <c r="AM172" s="220"/>
      <c r="AN172" s="51"/>
      <c r="AO172" s="312">
        <f t="shared" si="8"/>
        <v>0</v>
      </c>
      <c r="AP172" s="1"/>
      <c r="AQ172" s="1"/>
    </row>
    <row r="173" spans="1:43" ht="18" hidden="1" customHeight="1" thickBot="1">
      <c r="A173" s="3544"/>
      <c r="B173" s="3720"/>
      <c r="C173" s="30"/>
      <c r="D173" s="31"/>
      <c r="E173" s="32"/>
      <c r="F173" s="33"/>
      <c r="G173" s="3863"/>
      <c r="H173" s="226"/>
      <c r="I173" s="226"/>
      <c r="J173" s="196"/>
      <c r="K173" s="192"/>
      <c r="L173" s="1295"/>
      <c r="M173" s="2845">
        <f>J173*L173</f>
        <v>0</v>
      </c>
      <c r="N173" s="3600"/>
      <c r="O173" s="1211"/>
      <c r="P173" s="1212"/>
      <c r="Q173" s="1213"/>
      <c r="R173" s="1324"/>
      <c r="S173" s="1295"/>
      <c r="T173" s="1176">
        <f t="shared" si="6"/>
        <v>0</v>
      </c>
      <c r="U173" s="3659"/>
      <c r="V173" s="1250"/>
      <c r="W173" s="1251"/>
      <c r="X173" s="1252"/>
      <c r="Y173" s="1253"/>
      <c r="Z173" s="248"/>
      <c r="AA173" s="1176">
        <f t="shared" si="7"/>
        <v>0</v>
      </c>
      <c r="AB173" s="3829"/>
      <c r="AC173" s="976"/>
      <c r="AD173" s="953"/>
      <c r="AE173" s="977"/>
      <c r="AF173" s="969"/>
      <c r="AG173" s="969"/>
      <c r="AH173" s="312"/>
      <c r="AI173" s="3829"/>
      <c r="AJ173" s="976"/>
      <c r="AK173" s="172"/>
      <c r="AL173" s="159"/>
      <c r="AM173" s="220"/>
      <c r="AN173" s="51"/>
      <c r="AO173" s="312">
        <f t="shared" si="8"/>
        <v>0</v>
      </c>
      <c r="AP173" s="1"/>
      <c r="AQ173" s="1"/>
    </row>
    <row r="174" spans="1:43" ht="18" hidden="1" customHeight="1" thickBot="1">
      <c r="A174" s="3544"/>
      <c r="B174" s="3720"/>
      <c r="C174" s="30"/>
      <c r="D174" s="31"/>
      <c r="E174" s="32"/>
      <c r="F174" s="33"/>
      <c r="G174" s="3863"/>
      <c r="H174" s="226"/>
      <c r="I174" s="226"/>
      <c r="J174" s="196"/>
      <c r="K174" s="192"/>
      <c r="L174" s="1295"/>
      <c r="M174" s="2845">
        <f>J174*L174</f>
        <v>0</v>
      </c>
      <c r="N174" s="3600"/>
      <c r="O174" s="1211"/>
      <c r="P174" s="1212"/>
      <c r="Q174" s="1213"/>
      <c r="R174" s="1324"/>
      <c r="S174" s="1295"/>
      <c r="T174" s="1176">
        <f t="shared" si="6"/>
        <v>0</v>
      </c>
      <c r="U174" s="3659"/>
      <c r="V174" s="1250"/>
      <c r="W174" s="1251"/>
      <c r="X174" s="1252"/>
      <c r="Y174" s="1253"/>
      <c r="Z174" s="248"/>
      <c r="AA174" s="1176">
        <f t="shared" si="7"/>
        <v>0</v>
      </c>
      <c r="AB174" s="3829"/>
      <c r="AC174" s="976"/>
      <c r="AD174" s="953"/>
      <c r="AE174" s="977"/>
      <c r="AF174" s="969"/>
      <c r="AG174" s="969"/>
      <c r="AH174" s="312"/>
      <c r="AI174" s="3829"/>
      <c r="AJ174" s="976"/>
      <c r="AK174" s="172"/>
      <c r="AL174" s="159"/>
      <c r="AM174" s="220"/>
      <c r="AN174" s="51"/>
      <c r="AO174" s="312">
        <f t="shared" si="8"/>
        <v>0</v>
      </c>
      <c r="AP174" s="1"/>
      <c r="AQ174" s="1"/>
    </row>
    <row r="175" spans="1:43" ht="18" hidden="1" customHeight="1" thickBot="1">
      <c r="A175" s="3544"/>
      <c r="B175" s="3720"/>
      <c r="C175" s="30"/>
      <c r="D175" s="31"/>
      <c r="E175" s="32"/>
      <c r="F175" s="33"/>
      <c r="G175" s="3863"/>
      <c r="H175" s="226"/>
      <c r="I175" s="226"/>
      <c r="J175" s="196"/>
      <c r="K175" s="192"/>
      <c r="L175" s="1295"/>
      <c r="M175" s="2845">
        <f>J175*L175</f>
        <v>0</v>
      </c>
      <c r="N175" s="3600"/>
      <c r="O175" s="1211"/>
      <c r="P175" s="1212"/>
      <c r="Q175" s="1213"/>
      <c r="R175" s="1324"/>
      <c r="S175" s="1295"/>
      <c r="T175" s="1176">
        <f t="shared" si="6"/>
        <v>0</v>
      </c>
      <c r="U175" s="3659"/>
      <c r="V175" s="1250"/>
      <c r="W175" s="1251"/>
      <c r="X175" s="1252"/>
      <c r="Y175" s="1253"/>
      <c r="Z175" s="248"/>
      <c r="AA175" s="1176">
        <f t="shared" si="7"/>
        <v>0</v>
      </c>
      <c r="AB175" s="3829"/>
      <c r="AC175" s="976"/>
      <c r="AD175" s="953"/>
      <c r="AE175" s="977"/>
      <c r="AF175" s="969"/>
      <c r="AG175" s="969"/>
      <c r="AH175" s="312"/>
      <c r="AI175" s="3829"/>
      <c r="AJ175" s="976"/>
      <c r="AK175" s="172"/>
      <c r="AL175" s="159"/>
      <c r="AM175" s="220"/>
      <c r="AN175" s="51"/>
      <c r="AO175" s="312">
        <f t="shared" si="8"/>
        <v>0</v>
      </c>
      <c r="AP175" s="1"/>
      <c r="AQ175" s="1"/>
    </row>
    <row r="176" spans="1:43" ht="18" hidden="1" customHeight="1" thickBot="1">
      <c r="A176" s="3544"/>
      <c r="B176" s="3720"/>
      <c r="C176" s="30"/>
      <c r="D176" s="31"/>
      <c r="E176" s="32"/>
      <c r="F176" s="33"/>
      <c r="G176" s="3863"/>
      <c r="H176" s="226"/>
      <c r="I176" s="226"/>
      <c r="J176" s="196"/>
      <c r="K176" s="192"/>
      <c r="L176" s="1295"/>
      <c r="M176" s="2845">
        <f>J176*L176</f>
        <v>0</v>
      </c>
      <c r="N176" s="3600"/>
      <c r="O176" s="1211"/>
      <c r="P176" s="1212"/>
      <c r="Q176" s="1213"/>
      <c r="R176" s="1324"/>
      <c r="S176" s="1295"/>
      <c r="T176" s="1176">
        <f t="shared" si="6"/>
        <v>0</v>
      </c>
      <c r="U176" s="3659"/>
      <c r="V176" s="1250"/>
      <c r="W176" s="1251"/>
      <c r="X176" s="1252"/>
      <c r="Y176" s="1253"/>
      <c r="Z176" s="248"/>
      <c r="AA176" s="1176">
        <f t="shared" si="7"/>
        <v>0</v>
      </c>
      <c r="AB176" s="3829"/>
      <c r="AC176" s="976"/>
      <c r="AD176" s="953"/>
      <c r="AE176" s="977"/>
      <c r="AF176" s="969"/>
      <c r="AG176" s="969"/>
      <c r="AH176" s="312"/>
      <c r="AI176" s="3829"/>
      <c r="AJ176" s="976"/>
      <c r="AK176" s="172"/>
      <c r="AL176" s="159"/>
      <c r="AM176" s="220"/>
      <c r="AN176" s="51"/>
      <c r="AO176" s="312">
        <f t="shared" si="8"/>
        <v>0</v>
      </c>
      <c r="AP176" s="1"/>
      <c r="AQ176" s="1"/>
    </row>
    <row r="177" spans="1:43" ht="18" hidden="1" customHeight="1" thickBot="1">
      <c r="A177" s="3544"/>
      <c r="B177" s="3720"/>
      <c r="C177" s="30"/>
      <c r="D177" s="31"/>
      <c r="E177" s="32"/>
      <c r="F177" s="33"/>
      <c r="G177" s="3863"/>
      <c r="H177" s="226"/>
      <c r="I177" s="226"/>
      <c r="J177" s="196"/>
      <c r="K177" s="192"/>
      <c r="L177" s="1295"/>
      <c r="M177" s="2845">
        <f>J177*L177</f>
        <v>0</v>
      </c>
      <c r="N177" s="3600"/>
      <c r="O177" s="1211"/>
      <c r="P177" s="1212"/>
      <c r="Q177" s="1213"/>
      <c r="R177" s="1324"/>
      <c r="S177" s="1295"/>
      <c r="T177" s="1176">
        <f t="shared" si="6"/>
        <v>0</v>
      </c>
      <c r="U177" s="3659"/>
      <c r="V177" s="1250"/>
      <c r="W177" s="1251"/>
      <c r="X177" s="1252"/>
      <c r="Y177" s="1253"/>
      <c r="Z177" s="248"/>
      <c r="AA177" s="1176">
        <f t="shared" si="7"/>
        <v>0</v>
      </c>
      <c r="AB177" s="3829"/>
      <c r="AC177" s="976"/>
      <c r="AD177" s="953"/>
      <c r="AE177" s="977"/>
      <c r="AF177" s="969"/>
      <c r="AG177" s="969"/>
      <c r="AH177" s="312"/>
      <c r="AI177" s="3829"/>
      <c r="AJ177" s="976"/>
      <c r="AK177" s="172"/>
      <c r="AL177" s="159"/>
      <c r="AM177" s="220"/>
      <c r="AN177" s="51"/>
      <c r="AO177" s="312">
        <f t="shared" si="8"/>
        <v>0</v>
      </c>
      <c r="AP177" s="1"/>
      <c r="AQ177" s="1"/>
    </row>
    <row r="178" spans="1:43" ht="18" hidden="1" customHeight="1" thickBot="1">
      <c r="A178" s="3544"/>
      <c r="B178" s="3720"/>
      <c r="C178" s="30"/>
      <c r="D178" s="31"/>
      <c r="E178" s="32"/>
      <c r="F178" s="33"/>
      <c r="G178" s="3863"/>
      <c r="H178" s="226"/>
      <c r="I178" s="226"/>
      <c r="J178" s="196"/>
      <c r="K178" s="192"/>
      <c r="L178" s="1295"/>
      <c r="M178" s="2845">
        <f>J178*L178</f>
        <v>0</v>
      </c>
      <c r="N178" s="3600"/>
      <c r="O178" s="1211"/>
      <c r="P178" s="1212"/>
      <c r="Q178" s="1213"/>
      <c r="R178" s="1324"/>
      <c r="S178" s="1295"/>
      <c r="T178" s="1176">
        <f t="shared" si="6"/>
        <v>0</v>
      </c>
      <c r="U178" s="3659"/>
      <c r="V178" s="1250"/>
      <c r="W178" s="1251"/>
      <c r="X178" s="1252"/>
      <c r="Y178" s="1253"/>
      <c r="Z178" s="248"/>
      <c r="AA178" s="1176">
        <f t="shared" si="7"/>
        <v>0</v>
      </c>
      <c r="AB178" s="3829"/>
      <c r="AC178" s="976"/>
      <c r="AD178" s="953"/>
      <c r="AE178" s="977"/>
      <c r="AF178" s="969"/>
      <c r="AG178" s="969"/>
      <c r="AH178" s="312"/>
      <c r="AI178" s="3829"/>
      <c r="AJ178" s="976"/>
      <c r="AK178" s="172"/>
      <c r="AL178" s="159"/>
      <c r="AM178" s="220"/>
      <c r="AN178" s="51"/>
      <c r="AO178" s="312">
        <f t="shared" si="8"/>
        <v>0</v>
      </c>
      <c r="AP178" s="1"/>
      <c r="AQ178" s="1"/>
    </row>
    <row r="179" spans="1:43" ht="18" hidden="1" customHeight="1" thickBot="1">
      <c r="A179" s="3544"/>
      <c r="B179" s="3720"/>
      <c r="C179" s="30"/>
      <c r="D179" s="31"/>
      <c r="E179" s="32"/>
      <c r="F179" s="33"/>
      <c r="G179" s="3863"/>
      <c r="H179" s="226"/>
      <c r="I179" s="226"/>
      <c r="J179" s="196"/>
      <c r="K179" s="192"/>
      <c r="L179" s="1295"/>
      <c r="M179" s="2845">
        <f>J179*L179</f>
        <v>0</v>
      </c>
      <c r="N179" s="3600"/>
      <c r="O179" s="1211"/>
      <c r="P179" s="1212"/>
      <c r="Q179" s="1213"/>
      <c r="R179" s="1324"/>
      <c r="S179" s="1295"/>
      <c r="T179" s="1176">
        <f t="shared" si="6"/>
        <v>0</v>
      </c>
      <c r="U179" s="3659"/>
      <c r="V179" s="1250"/>
      <c r="W179" s="1251"/>
      <c r="X179" s="1252"/>
      <c r="Y179" s="1253"/>
      <c r="Z179" s="248"/>
      <c r="AA179" s="1176">
        <f t="shared" si="7"/>
        <v>0</v>
      </c>
      <c r="AB179" s="3829"/>
      <c r="AC179" s="976"/>
      <c r="AD179" s="953"/>
      <c r="AE179" s="977"/>
      <c r="AF179" s="969"/>
      <c r="AG179" s="969"/>
      <c r="AH179" s="312"/>
      <c r="AI179" s="3829"/>
      <c r="AJ179" s="976"/>
      <c r="AK179" s="172"/>
      <c r="AL179" s="159"/>
      <c r="AM179" s="220"/>
      <c r="AN179" s="51"/>
      <c r="AO179" s="312">
        <f t="shared" si="8"/>
        <v>0</v>
      </c>
      <c r="AP179" s="1"/>
      <c r="AQ179" s="1"/>
    </row>
    <row r="180" spans="1:43" ht="18" hidden="1" customHeight="1" thickBot="1">
      <c r="A180" s="3544"/>
      <c r="B180" s="3720"/>
      <c r="C180" s="30"/>
      <c r="D180" s="31"/>
      <c r="E180" s="32"/>
      <c r="F180" s="33"/>
      <c r="G180" s="3863"/>
      <c r="H180" s="226"/>
      <c r="I180" s="226"/>
      <c r="J180" s="196"/>
      <c r="K180" s="192"/>
      <c r="L180" s="1295"/>
      <c r="M180" s="2845">
        <f>J180*L180</f>
        <v>0</v>
      </c>
      <c r="N180" s="3600"/>
      <c r="O180" s="1211"/>
      <c r="P180" s="1212"/>
      <c r="Q180" s="1213"/>
      <c r="R180" s="1324"/>
      <c r="S180" s="1295"/>
      <c r="T180" s="1176">
        <f t="shared" si="6"/>
        <v>0</v>
      </c>
      <c r="U180" s="3659"/>
      <c r="V180" s="1250"/>
      <c r="W180" s="1251"/>
      <c r="X180" s="1252"/>
      <c r="Y180" s="1253"/>
      <c r="Z180" s="248"/>
      <c r="AA180" s="1176">
        <f t="shared" si="7"/>
        <v>0</v>
      </c>
      <c r="AB180" s="3829"/>
      <c r="AC180" s="976"/>
      <c r="AD180" s="953"/>
      <c r="AE180" s="977"/>
      <c r="AF180" s="969"/>
      <c r="AG180" s="969"/>
      <c r="AH180" s="312"/>
      <c r="AI180" s="3829"/>
      <c r="AJ180" s="976"/>
      <c r="AK180" s="172"/>
      <c r="AL180" s="159"/>
      <c r="AM180" s="220"/>
      <c r="AN180" s="51"/>
      <c r="AO180" s="312">
        <f t="shared" si="8"/>
        <v>0</v>
      </c>
      <c r="AP180" s="1"/>
      <c r="AQ180" s="1"/>
    </row>
    <row r="181" spans="1:43" ht="18" hidden="1" customHeight="1" thickBot="1">
      <c r="A181" s="3544"/>
      <c r="B181" s="3720"/>
      <c r="C181" s="30"/>
      <c r="D181" s="31"/>
      <c r="E181" s="32"/>
      <c r="F181" s="33"/>
      <c r="G181" s="3863"/>
      <c r="H181" s="226"/>
      <c r="I181" s="226"/>
      <c r="J181" s="196"/>
      <c r="K181" s="192"/>
      <c r="L181" s="1295"/>
      <c r="M181" s="2845">
        <f>J181*L181</f>
        <v>0</v>
      </c>
      <c r="N181" s="3600"/>
      <c r="O181" s="1211"/>
      <c r="P181" s="1212"/>
      <c r="Q181" s="1213"/>
      <c r="R181" s="1324"/>
      <c r="S181" s="1295"/>
      <c r="T181" s="1176">
        <f t="shared" si="6"/>
        <v>0</v>
      </c>
      <c r="U181" s="3659"/>
      <c r="V181" s="1250"/>
      <c r="W181" s="1251"/>
      <c r="X181" s="1252"/>
      <c r="Y181" s="1253"/>
      <c r="Z181" s="248"/>
      <c r="AA181" s="1176">
        <f t="shared" si="7"/>
        <v>0</v>
      </c>
      <c r="AB181" s="3829"/>
      <c r="AC181" s="976"/>
      <c r="AD181" s="953"/>
      <c r="AE181" s="977"/>
      <c r="AF181" s="969"/>
      <c r="AG181" s="969"/>
      <c r="AH181" s="312"/>
      <c r="AI181" s="3829"/>
      <c r="AJ181" s="976"/>
      <c r="AK181" s="172"/>
      <c r="AL181" s="159"/>
      <c r="AM181" s="220"/>
      <c r="AN181" s="51"/>
      <c r="AO181" s="312">
        <f t="shared" si="8"/>
        <v>0</v>
      </c>
      <c r="AP181" s="1"/>
      <c r="AQ181" s="1"/>
    </row>
    <row r="182" spans="1:43" ht="18" hidden="1" customHeight="1" thickBot="1">
      <c r="A182" s="3544"/>
      <c r="B182" s="3720"/>
      <c r="C182" s="30"/>
      <c r="D182" s="31"/>
      <c r="E182" s="32"/>
      <c r="F182" s="33"/>
      <c r="G182" s="3863"/>
      <c r="H182" s="226"/>
      <c r="I182" s="226"/>
      <c r="J182" s="196"/>
      <c r="K182" s="192"/>
      <c r="L182" s="1295"/>
      <c r="M182" s="2845">
        <f>J182*L182</f>
        <v>0</v>
      </c>
      <c r="N182" s="3600"/>
      <c r="O182" s="1211"/>
      <c r="P182" s="1212"/>
      <c r="Q182" s="1213"/>
      <c r="R182" s="1324"/>
      <c r="S182" s="1295"/>
      <c r="T182" s="1176">
        <f t="shared" si="6"/>
        <v>0</v>
      </c>
      <c r="U182" s="3659"/>
      <c r="V182" s="1250"/>
      <c r="W182" s="1251"/>
      <c r="X182" s="1252"/>
      <c r="Y182" s="1253"/>
      <c r="Z182" s="248"/>
      <c r="AA182" s="1176">
        <f t="shared" si="7"/>
        <v>0</v>
      </c>
      <c r="AB182" s="3829"/>
      <c r="AC182" s="976"/>
      <c r="AD182" s="953"/>
      <c r="AE182" s="977"/>
      <c r="AF182" s="969"/>
      <c r="AG182" s="969"/>
      <c r="AH182" s="312"/>
      <c r="AI182" s="3829"/>
      <c r="AJ182" s="976"/>
      <c r="AK182" s="172"/>
      <c r="AL182" s="159"/>
      <c r="AM182" s="220"/>
      <c r="AN182" s="51"/>
      <c r="AO182" s="312">
        <f t="shared" si="8"/>
        <v>0</v>
      </c>
      <c r="AP182" s="1"/>
      <c r="AQ182" s="1"/>
    </row>
    <row r="183" spans="1:43" ht="18" hidden="1" customHeight="1" thickBot="1">
      <c r="A183" s="3545"/>
      <c r="B183" s="3721"/>
      <c r="C183" s="35"/>
      <c r="D183" s="36"/>
      <c r="E183" s="37"/>
      <c r="F183" s="38"/>
      <c r="G183" s="3864"/>
      <c r="H183" s="239"/>
      <c r="I183" s="239"/>
      <c r="J183" s="240"/>
      <c r="K183" s="260"/>
      <c r="L183" s="1311"/>
      <c r="M183" s="2845">
        <f>J183*L183</f>
        <v>0</v>
      </c>
      <c r="N183" s="3601"/>
      <c r="O183" s="1225"/>
      <c r="P183" s="1226"/>
      <c r="Q183" s="1227"/>
      <c r="R183" s="1326"/>
      <c r="S183" s="1311"/>
      <c r="T183" s="1176">
        <f t="shared" si="6"/>
        <v>0</v>
      </c>
      <c r="U183" s="3794"/>
      <c r="V183" s="1263"/>
      <c r="W183" s="1264"/>
      <c r="X183" s="1265"/>
      <c r="Y183" s="1266"/>
      <c r="Z183" s="249"/>
      <c r="AA183" s="1176">
        <f t="shared" si="7"/>
        <v>0</v>
      </c>
      <c r="AB183" s="3830"/>
      <c r="AC183" s="978"/>
      <c r="AD183" s="979"/>
      <c r="AE183" s="957"/>
      <c r="AF183" s="972"/>
      <c r="AG183" s="972"/>
      <c r="AH183" s="312"/>
      <c r="AI183" s="3830"/>
      <c r="AJ183" s="978"/>
      <c r="AK183" s="175"/>
      <c r="AL183" s="161"/>
      <c r="AM183" s="222"/>
      <c r="AN183" s="52"/>
      <c r="AO183" s="312">
        <f t="shared" si="8"/>
        <v>0</v>
      </c>
      <c r="AP183" s="1"/>
      <c r="AQ183" s="1"/>
    </row>
    <row r="184" spans="1:43" ht="18" customHeight="1" thickBot="1">
      <c r="A184" s="3726" t="s">
        <v>50</v>
      </c>
      <c r="B184" s="3719"/>
      <c r="C184" s="25"/>
      <c r="D184" s="26"/>
      <c r="E184" s="27"/>
      <c r="F184" s="53"/>
      <c r="G184" s="4153" t="s">
        <v>226</v>
      </c>
      <c r="H184" s="2644" t="s">
        <v>278</v>
      </c>
      <c r="I184" s="2645" t="s">
        <v>28</v>
      </c>
      <c r="J184" s="4326">
        <v>39</v>
      </c>
      <c r="K184" s="2646" t="s">
        <v>18</v>
      </c>
      <c r="L184" s="1245">
        <v>65</v>
      </c>
      <c r="M184" s="3401">
        <f>J184*L184</f>
        <v>2535</v>
      </c>
      <c r="N184" s="3634"/>
      <c r="O184" s="1334"/>
      <c r="P184" s="1335"/>
      <c r="Q184" s="1336"/>
      <c r="R184" s="1337"/>
      <c r="S184" s="1245">
        <v>55</v>
      </c>
      <c r="T184" s="1176">
        <f t="shared" si="6"/>
        <v>0</v>
      </c>
      <c r="U184" s="4163"/>
      <c r="V184" s="1330"/>
      <c r="W184" s="1331"/>
      <c r="X184" s="1332"/>
      <c r="Y184" s="1333"/>
      <c r="Z184" s="170">
        <v>65</v>
      </c>
      <c r="AA184" s="1176">
        <f t="shared" si="7"/>
        <v>0</v>
      </c>
      <c r="AB184" s="4162"/>
      <c r="AC184" s="954"/>
      <c r="AD184" s="955"/>
      <c r="AE184" s="605"/>
      <c r="AF184" s="956"/>
      <c r="AG184" s="980"/>
      <c r="AH184" s="312"/>
      <c r="AI184" s="4162"/>
      <c r="AJ184" s="954"/>
      <c r="AK184" s="955"/>
      <c r="AL184" s="605"/>
      <c r="AM184" s="956"/>
      <c r="AN184" s="40">
        <v>70</v>
      </c>
      <c r="AO184" s="312">
        <f t="shared" si="8"/>
        <v>0</v>
      </c>
      <c r="AP184" s="1"/>
      <c r="AQ184" s="1"/>
    </row>
    <row r="185" spans="1:43" ht="18" customHeight="1" thickBot="1">
      <c r="A185" s="3720"/>
      <c r="B185" s="3720"/>
      <c r="C185" s="30"/>
      <c r="D185" s="31"/>
      <c r="E185" s="32"/>
      <c r="F185" s="55"/>
      <c r="G185" s="4154"/>
      <c r="H185" s="151" t="s">
        <v>139</v>
      </c>
      <c r="I185" s="152"/>
      <c r="J185" s="147">
        <v>2</v>
      </c>
      <c r="K185" s="193" t="s">
        <v>19</v>
      </c>
      <c r="L185" s="1251">
        <v>120</v>
      </c>
      <c r="M185" s="3401">
        <f>J185*L185</f>
        <v>240</v>
      </c>
      <c r="N185" s="3709"/>
      <c r="O185" s="1341"/>
      <c r="P185" s="1309"/>
      <c r="Q185" s="182"/>
      <c r="R185" s="193"/>
      <c r="S185" s="1251">
        <v>200</v>
      </c>
      <c r="T185" s="1176">
        <f t="shared" si="6"/>
        <v>0</v>
      </c>
      <c r="U185" s="3764"/>
      <c r="V185" s="1338"/>
      <c r="W185" s="1339"/>
      <c r="X185" s="1340"/>
      <c r="Y185" s="1333"/>
      <c r="Z185" s="173">
        <v>200</v>
      </c>
      <c r="AA185" s="1176">
        <f t="shared" si="7"/>
        <v>0</v>
      </c>
      <c r="AB185" s="3863"/>
      <c r="AC185" s="151"/>
      <c r="AD185" s="261"/>
      <c r="AE185" s="156"/>
      <c r="AF185" s="233"/>
      <c r="AG185" s="981"/>
      <c r="AH185" s="312"/>
      <c r="AI185" s="3863"/>
      <c r="AJ185" s="151"/>
      <c r="AK185" s="261"/>
      <c r="AL185" s="156"/>
      <c r="AM185" s="233"/>
      <c r="AN185" s="43">
        <v>120</v>
      </c>
      <c r="AO185" s="312">
        <f t="shared" si="8"/>
        <v>0</v>
      </c>
      <c r="AP185" s="1"/>
      <c r="AQ185" s="1"/>
    </row>
    <row r="186" spans="1:43" ht="18" customHeight="1" thickBot="1">
      <c r="A186" s="3720"/>
      <c r="B186" s="3720"/>
      <c r="C186" s="30"/>
      <c r="D186" s="31"/>
      <c r="E186" s="32"/>
      <c r="F186" s="55"/>
      <c r="G186" s="4154"/>
      <c r="H186" s="812"/>
      <c r="I186" s="2647"/>
      <c r="J186" s="813"/>
      <c r="K186" s="806"/>
      <c r="L186" s="1251"/>
      <c r="M186" s="3401">
        <f>J186*L186</f>
        <v>0</v>
      </c>
      <c r="N186" s="3709"/>
      <c r="O186" s="1347"/>
      <c r="P186" s="1348"/>
      <c r="Q186" s="1349"/>
      <c r="R186" s="1350"/>
      <c r="S186" s="1251"/>
      <c r="T186" s="1176">
        <f t="shared" si="6"/>
        <v>0</v>
      </c>
      <c r="U186" s="3764"/>
      <c r="V186" s="1344"/>
      <c r="W186" s="1236"/>
      <c r="X186" s="1345"/>
      <c r="Y186" s="1346"/>
      <c r="Z186" s="173"/>
      <c r="AA186" s="1176">
        <f t="shared" si="7"/>
        <v>0</v>
      </c>
      <c r="AB186" s="3863"/>
      <c r="AC186" s="194"/>
      <c r="AD186" s="182"/>
      <c r="AE186" s="196"/>
      <c r="AF186" s="235"/>
      <c r="AG186" s="981"/>
      <c r="AH186" s="312"/>
      <c r="AI186" s="3863"/>
      <c r="AJ186" s="194"/>
      <c r="AK186" s="182"/>
      <c r="AL186" s="196"/>
      <c r="AM186" s="235"/>
      <c r="AN186" s="43"/>
      <c r="AO186" s="312">
        <f t="shared" si="8"/>
        <v>0</v>
      </c>
      <c r="AP186" s="1"/>
      <c r="AQ186" s="1"/>
    </row>
    <row r="187" spans="1:43" ht="18" customHeight="1" thickBot="1">
      <c r="A187" s="3720"/>
      <c r="B187" s="3720"/>
      <c r="C187" s="30"/>
      <c r="D187" s="31"/>
      <c r="E187" s="32"/>
      <c r="F187" s="55"/>
      <c r="G187" s="4154"/>
      <c r="H187" s="812"/>
      <c r="I187" s="2647"/>
      <c r="J187" s="813"/>
      <c r="K187" s="806"/>
      <c r="L187" s="1251"/>
      <c r="M187" s="3401">
        <f>J187*L187</f>
        <v>0</v>
      </c>
      <c r="N187" s="3709"/>
      <c r="O187" s="1351"/>
      <c r="P187" s="1352"/>
      <c r="Q187" s="1353"/>
      <c r="R187" s="1354"/>
      <c r="S187" s="1251"/>
      <c r="T187" s="1176">
        <f t="shared" si="6"/>
        <v>0</v>
      </c>
      <c r="U187" s="3764"/>
      <c r="V187" s="1344"/>
      <c r="W187" s="1236"/>
      <c r="X187" s="1345"/>
      <c r="Y187" s="1287"/>
      <c r="Z187" s="173"/>
      <c r="AA187" s="1176">
        <f t="shared" si="7"/>
        <v>0</v>
      </c>
      <c r="AB187" s="3863"/>
      <c r="AC187" s="194"/>
      <c r="AD187" s="182"/>
      <c r="AE187" s="196"/>
      <c r="AF187" s="235"/>
      <c r="AG187" s="981"/>
      <c r="AH187" s="312"/>
      <c r="AI187" s="3863"/>
      <c r="AJ187" s="194"/>
      <c r="AK187" s="182"/>
      <c r="AL187" s="196"/>
      <c r="AM187" s="235"/>
      <c r="AN187" s="43"/>
      <c r="AO187" s="312">
        <f t="shared" si="8"/>
        <v>0</v>
      </c>
      <c r="AP187" s="1"/>
      <c r="AQ187" s="1"/>
    </row>
    <row r="188" spans="1:43" ht="18" customHeight="1" thickBot="1">
      <c r="A188" s="3720"/>
      <c r="B188" s="3720"/>
      <c r="C188" s="30"/>
      <c r="D188" s="31"/>
      <c r="E188" s="32"/>
      <c r="F188" s="55"/>
      <c r="G188" s="4154"/>
      <c r="H188" s="812"/>
      <c r="I188" s="2647"/>
      <c r="J188" s="813"/>
      <c r="K188" s="806"/>
      <c r="L188" s="1251"/>
      <c r="M188" s="3401">
        <f>J188*L188</f>
        <v>0</v>
      </c>
      <c r="N188" s="3709"/>
      <c r="O188" s="1351"/>
      <c r="P188" s="1352"/>
      <c r="Q188" s="1353"/>
      <c r="R188" s="1354"/>
      <c r="S188" s="1251"/>
      <c r="T188" s="1176">
        <f t="shared" si="6"/>
        <v>0</v>
      </c>
      <c r="U188" s="3764"/>
      <c r="V188" s="1344"/>
      <c r="W188" s="1236"/>
      <c r="X188" s="1286"/>
      <c r="Y188" s="1287"/>
      <c r="Z188" s="173"/>
      <c r="AA188" s="1176">
        <f t="shared" si="7"/>
        <v>0</v>
      </c>
      <c r="AB188" s="3863"/>
      <c r="AC188" s="194"/>
      <c r="AD188" s="182"/>
      <c r="AE188" s="196"/>
      <c r="AF188" s="235"/>
      <c r="AG188" s="981"/>
      <c r="AH188" s="312"/>
      <c r="AI188" s="3863"/>
      <c r="AJ188" s="194"/>
      <c r="AK188" s="182"/>
      <c r="AL188" s="196"/>
      <c r="AM188" s="235"/>
      <c r="AN188" s="43"/>
      <c r="AO188" s="312">
        <f t="shared" si="8"/>
        <v>0</v>
      </c>
      <c r="AP188" s="1"/>
      <c r="AQ188" s="1"/>
    </row>
    <row r="189" spans="1:43" ht="18" customHeight="1" thickBot="1">
      <c r="A189" s="3720"/>
      <c r="B189" s="3720"/>
      <c r="C189" s="30"/>
      <c r="D189" s="31"/>
      <c r="E189" s="32"/>
      <c r="F189" s="33"/>
      <c r="G189" s="4154"/>
      <c r="H189" s="812"/>
      <c r="I189" s="2647"/>
      <c r="J189" s="813"/>
      <c r="K189" s="806"/>
      <c r="L189" s="1251"/>
      <c r="M189" s="3401">
        <f>J189*L189</f>
        <v>0</v>
      </c>
      <c r="N189" s="3709"/>
      <c r="O189" s="1351"/>
      <c r="P189" s="1352"/>
      <c r="Q189" s="1353"/>
      <c r="R189" s="1354"/>
      <c r="S189" s="1251"/>
      <c r="T189" s="1176">
        <f t="shared" si="6"/>
        <v>0</v>
      </c>
      <c r="U189" s="3764"/>
      <c r="V189" s="1344"/>
      <c r="W189" s="1236"/>
      <c r="X189" s="1286"/>
      <c r="Y189" s="1287"/>
      <c r="Z189" s="173"/>
      <c r="AA189" s="1176">
        <f t="shared" si="7"/>
        <v>0</v>
      </c>
      <c r="AB189" s="3863"/>
      <c r="AC189" s="194"/>
      <c r="AD189" s="182"/>
      <c r="AE189" s="196"/>
      <c r="AF189" s="215"/>
      <c r="AG189" s="981"/>
      <c r="AH189" s="312"/>
      <c r="AI189" s="3863"/>
      <c r="AJ189" s="194"/>
      <c r="AK189" s="182"/>
      <c r="AL189" s="196"/>
      <c r="AM189" s="215"/>
      <c r="AN189" s="43"/>
      <c r="AO189" s="312">
        <f t="shared" si="8"/>
        <v>0</v>
      </c>
      <c r="AP189" s="1"/>
      <c r="AQ189" s="1"/>
    </row>
    <row r="190" spans="1:43" ht="18" customHeight="1" thickBot="1">
      <c r="A190" s="3720"/>
      <c r="B190" s="3720"/>
      <c r="C190" s="30"/>
      <c r="D190" s="31"/>
      <c r="E190" s="32"/>
      <c r="F190" s="33"/>
      <c r="G190" s="4154"/>
      <c r="H190" s="2648"/>
      <c r="I190" s="2649"/>
      <c r="J190" s="2650"/>
      <c r="K190" s="2651"/>
      <c r="L190" s="1251"/>
      <c r="M190" s="3401">
        <f>J190*L190</f>
        <v>0</v>
      </c>
      <c r="N190" s="3709"/>
      <c r="O190" s="1359"/>
      <c r="P190" s="1360"/>
      <c r="Q190" s="1361"/>
      <c r="R190" s="1362"/>
      <c r="S190" s="1363"/>
      <c r="T190" s="1176">
        <f t="shared" si="6"/>
        <v>0</v>
      </c>
      <c r="U190" s="3764"/>
      <c r="V190" s="1355"/>
      <c r="W190" s="1356"/>
      <c r="X190" s="1357"/>
      <c r="Y190" s="1358"/>
      <c r="Z190" s="173"/>
      <c r="AA190" s="1176">
        <f t="shared" si="7"/>
        <v>0</v>
      </c>
      <c r="AB190" s="3863"/>
      <c r="AC190" s="216"/>
      <c r="AD190" s="217"/>
      <c r="AE190" s="228"/>
      <c r="AF190" s="218"/>
      <c r="AG190" s="981"/>
      <c r="AH190" s="312"/>
      <c r="AI190" s="3863"/>
      <c r="AJ190" s="216"/>
      <c r="AK190" s="217"/>
      <c r="AL190" s="228"/>
      <c r="AM190" s="218"/>
      <c r="AN190" s="43"/>
      <c r="AO190" s="312">
        <f t="shared" si="8"/>
        <v>0</v>
      </c>
      <c r="AP190" s="1"/>
      <c r="AQ190" s="1"/>
    </row>
    <row r="191" spans="1:43" ht="18" hidden="1" customHeight="1" thickBot="1">
      <c r="A191" s="3720"/>
      <c r="B191" s="3720"/>
      <c r="C191" s="30"/>
      <c r="D191" s="31"/>
      <c r="E191" s="32"/>
      <c r="F191" s="33"/>
      <c r="G191" s="4154"/>
      <c r="H191" s="869"/>
      <c r="I191" s="839"/>
      <c r="J191" s="840"/>
      <c r="K191" s="839"/>
      <c r="L191" s="1251"/>
      <c r="M191" s="3401">
        <f>J191*L191</f>
        <v>0</v>
      </c>
      <c r="N191" s="3595"/>
      <c r="O191" s="1300"/>
      <c r="P191" s="1301"/>
      <c r="Q191" s="1302"/>
      <c r="R191" s="1366"/>
      <c r="S191" s="1251"/>
      <c r="T191" s="1176">
        <f t="shared" si="6"/>
        <v>0</v>
      </c>
      <c r="U191" s="3764"/>
      <c r="V191" s="1364"/>
      <c r="W191" s="1264"/>
      <c r="X191" s="1265"/>
      <c r="Y191" s="1365"/>
      <c r="Z191" s="173"/>
      <c r="AA191" s="1176">
        <f t="shared" si="7"/>
        <v>0</v>
      </c>
      <c r="AB191" s="3863"/>
      <c r="AC191" s="231"/>
      <c r="AD191" s="232"/>
      <c r="AE191" s="272"/>
      <c r="AF191" s="232"/>
      <c r="AG191" s="981"/>
      <c r="AH191" s="312"/>
      <c r="AI191" s="3863"/>
      <c r="AJ191" s="231"/>
      <c r="AK191" s="232"/>
      <c r="AL191" s="272"/>
      <c r="AM191" s="232"/>
      <c r="AN191" s="43"/>
      <c r="AO191" s="312">
        <f t="shared" si="8"/>
        <v>0</v>
      </c>
      <c r="AP191" s="1"/>
      <c r="AQ191" s="1"/>
    </row>
    <row r="192" spans="1:43" ht="18" hidden="1" customHeight="1" thickBot="1">
      <c r="A192" s="3720"/>
      <c r="B192" s="3720"/>
      <c r="C192" s="30"/>
      <c r="D192" s="31"/>
      <c r="E192" s="32"/>
      <c r="F192" s="33"/>
      <c r="G192" s="4154"/>
      <c r="H192" s="850"/>
      <c r="I192" s="810"/>
      <c r="J192" s="813"/>
      <c r="K192" s="810"/>
      <c r="L192" s="1251"/>
      <c r="M192" s="3401">
        <f>J192*L192</f>
        <v>0</v>
      </c>
      <c r="N192" s="3595"/>
      <c r="O192" s="1367"/>
      <c r="P192" s="1368"/>
      <c r="Q192" s="1369"/>
      <c r="R192" s="1370"/>
      <c r="S192" s="1251"/>
      <c r="T192" s="1176">
        <f t="shared" si="6"/>
        <v>0</v>
      </c>
      <c r="U192" s="3764"/>
      <c r="V192" s="1364"/>
      <c r="W192" s="1264"/>
      <c r="X192" s="1265"/>
      <c r="Y192" s="1365"/>
      <c r="Z192" s="173"/>
      <c r="AA192" s="1176">
        <f t="shared" si="7"/>
        <v>0</v>
      </c>
      <c r="AB192" s="3863"/>
      <c r="AC192" s="226"/>
      <c r="AD192" s="182"/>
      <c r="AE192" s="196"/>
      <c r="AF192" s="182"/>
      <c r="AG192" s="981"/>
      <c r="AH192" s="312"/>
      <c r="AI192" s="3863"/>
      <c r="AJ192" s="226"/>
      <c r="AK192" s="182"/>
      <c r="AL192" s="196"/>
      <c r="AM192" s="182"/>
      <c r="AN192" s="43"/>
      <c r="AO192" s="312">
        <f t="shared" si="8"/>
        <v>0</v>
      </c>
      <c r="AP192" s="1"/>
      <c r="AQ192" s="1"/>
    </row>
    <row r="193" spans="1:43" ht="18" hidden="1" customHeight="1" thickBot="1">
      <c r="A193" s="3720"/>
      <c r="B193" s="3720"/>
      <c r="C193" s="30"/>
      <c r="D193" s="31"/>
      <c r="E193" s="32"/>
      <c r="F193" s="33"/>
      <c r="G193" s="4154"/>
      <c r="H193" s="850"/>
      <c r="I193" s="810"/>
      <c r="J193" s="813"/>
      <c r="K193" s="810"/>
      <c r="L193" s="1251"/>
      <c r="M193" s="3401">
        <f>J193*L193</f>
        <v>0</v>
      </c>
      <c r="N193" s="3595"/>
      <c r="O193" s="1367"/>
      <c r="P193" s="1368"/>
      <c r="Q193" s="1369"/>
      <c r="R193" s="1370"/>
      <c r="S193" s="1251"/>
      <c r="T193" s="1176">
        <f t="shared" si="6"/>
        <v>0</v>
      </c>
      <c r="U193" s="3764"/>
      <c r="V193" s="1364"/>
      <c r="W193" s="1264"/>
      <c r="X193" s="1265"/>
      <c r="Y193" s="1365"/>
      <c r="Z193" s="173"/>
      <c r="AA193" s="1176">
        <f t="shared" si="7"/>
        <v>0</v>
      </c>
      <c r="AB193" s="3863"/>
      <c r="AC193" s="226"/>
      <c r="AD193" s="182"/>
      <c r="AE193" s="196"/>
      <c r="AF193" s="182"/>
      <c r="AG193" s="981"/>
      <c r="AH193" s="312"/>
      <c r="AI193" s="3863"/>
      <c r="AJ193" s="226"/>
      <c r="AK193" s="182"/>
      <c r="AL193" s="196"/>
      <c r="AM193" s="182"/>
      <c r="AN193" s="43"/>
      <c r="AO193" s="312">
        <f t="shared" si="8"/>
        <v>0</v>
      </c>
      <c r="AP193" s="1"/>
      <c r="AQ193" s="1"/>
    </row>
    <row r="194" spans="1:43" ht="18" hidden="1" customHeight="1" thickBot="1">
      <c r="A194" s="3720"/>
      <c r="B194" s="3720"/>
      <c r="C194" s="30"/>
      <c r="D194" s="31"/>
      <c r="E194" s="32"/>
      <c r="F194" s="33"/>
      <c r="G194" s="4154"/>
      <c r="H194" s="850"/>
      <c r="I194" s="810"/>
      <c r="J194" s="813"/>
      <c r="K194" s="810"/>
      <c r="L194" s="1251"/>
      <c r="M194" s="3401">
        <f>J194*L194</f>
        <v>0</v>
      </c>
      <c r="N194" s="3595"/>
      <c r="O194" s="1367"/>
      <c r="P194" s="1368"/>
      <c r="Q194" s="1369"/>
      <c r="R194" s="1370"/>
      <c r="S194" s="1251"/>
      <c r="T194" s="1176">
        <f t="shared" si="6"/>
        <v>0</v>
      </c>
      <c r="U194" s="3764"/>
      <c r="V194" s="1364"/>
      <c r="W194" s="1264"/>
      <c r="X194" s="1265"/>
      <c r="Y194" s="1365"/>
      <c r="Z194" s="173"/>
      <c r="AA194" s="1176">
        <f t="shared" si="7"/>
        <v>0</v>
      </c>
      <c r="AB194" s="3863"/>
      <c r="AC194" s="226"/>
      <c r="AD194" s="182"/>
      <c r="AE194" s="196"/>
      <c r="AF194" s="182"/>
      <c r="AG194" s="981"/>
      <c r="AH194" s="312"/>
      <c r="AI194" s="3863"/>
      <c r="AJ194" s="226"/>
      <c r="AK194" s="182"/>
      <c r="AL194" s="196"/>
      <c r="AM194" s="182"/>
      <c r="AN194" s="43"/>
      <c r="AO194" s="312">
        <f t="shared" si="8"/>
        <v>0</v>
      </c>
      <c r="AP194" s="1"/>
      <c r="AQ194" s="1"/>
    </row>
    <row r="195" spans="1:43" ht="18" hidden="1" customHeight="1" thickBot="1">
      <c r="A195" s="3720"/>
      <c r="B195" s="3720"/>
      <c r="C195" s="30"/>
      <c r="D195" s="31"/>
      <c r="E195" s="32"/>
      <c r="F195" s="33"/>
      <c r="G195" s="4154"/>
      <c r="H195" s="850"/>
      <c r="I195" s="810"/>
      <c r="J195" s="813"/>
      <c r="K195" s="810"/>
      <c r="L195" s="1251"/>
      <c r="M195" s="3401">
        <f>J195*L195</f>
        <v>0</v>
      </c>
      <c r="N195" s="3595"/>
      <c r="O195" s="1367"/>
      <c r="P195" s="1368"/>
      <c r="Q195" s="1369"/>
      <c r="R195" s="1370"/>
      <c r="S195" s="1251"/>
      <c r="T195" s="1176">
        <f t="shared" si="6"/>
        <v>0</v>
      </c>
      <c r="U195" s="3764"/>
      <c r="V195" s="1364"/>
      <c r="W195" s="1264"/>
      <c r="X195" s="1265"/>
      <c r="Y195" s="1365"/>
      <c r="Z195" s="173"/>
      <c r="AA195" s="1176">
        <f t="shared" si="7"/>
        <v>0</v>
      </c>
      <c r="AB195" s="3863"/>
      <c r="AC195" s="226"/>
      <c r="AD195" s="182"/>
      <c r="AE195" s="196"/>
      <c r="AF195" s="182"/>
      <c r="AG195" s="981"/>
      <c r="AH195" s="312"/>
      <c r="AI195" s="3863"/>
      <c r="AJ195" s="226"/>
      <c r="AK195" s="182"/>
      <c r="AL195" s="196"/>
      <c r="AM195" s="182"/>
      <c r="AN195" s="43"/>
      <c r="AO195" s="312">
        <f t="shared" si="8"/>
        <v>0</v>
      </c>
      <c r="AP195" s="1"/>
      <c r="AQ195" s="1"/>
    </row>
    <row r="196" spans="1:43" ht="18" hidden="1" customHeight="1" thickBot="1">
      <c r="A196" s="3720"/>
      <c r="B196" s="3720"/>
      <c r="C196" s="30"/>
      <c r="D196" s="31"/>
      <c r="E196" s="32"/>
      <c r="F196" s="33"/>
      <c r="G196" s="4154"/>
      <c r="H196" s="850"/>
      <c r="I196" s="810"/>
      <c r="J196" s="813"/>
      <c r="K196" s="810"/>
      <c r="L196" s="1251"/>
      <c r="M196" s="3401">
        <f>J196*L196</f>
        <v>0</v>
      </c>
      <c r="N196" s="3595"/>
      <c r="O196" s="1367"/>
      <c r="P196" s="1368"/>
      <c r="Q196" s="1369"/>
      <c r="R196" s="1370"/>
      <c r="S196" s="1251"/>
      <c r="T196" s="1176">
        <f t="shared" si="6"/>
        <v>0</v>
      </c>
      <c r="U196" s="3764"/>
      <c r="V196" s="1364"/>
      <c r="W196" s="1264"/>
      <c r="X196" s="1265"/>
      <c r="Y196" s="1365"/>
      <c r="Z196" s="173"/>
      <c r="AA196" s="1176">
        <f t="shared" si="7"/>
        <v>0</v>
      </c>
      <c r="AB196" s="3863"/>
      <c r="AC196" s="226"/>
      <c r="AD196" s="182"/>
      <c r="AE196" s="196"/>
      <c r="AF196" s="182"/>
      <c r="AG196" s="981"/>
      <c r="AH196" s="312"/>
      <c r="AI196" s="3863"/>
      <c r="AJ196" s="226"/>
      <c r="AK196" s="182"/>
      <c r="AL196" s="196"/>
      <c r="AM196" s="182"/>
      <c r="AN196" s="43"/>
      <c r="AO196" s="312">
        <f t="shared" si="8"/>
        <v>0</v>
      </c>
      <c r="AP196" s="1"/>
      <c r="AQ196" s="1"/>
    </row>
    <row r="197" spans="1:43" ht="18" hidden="1" customHeight="1" thickBot="1">
      <c r="A197" s="3720"/>
      <c r="B197" s="3720"/>
      <c r="C197" s="30"/>
      <c r="D197" s="31"/>
      <c r="E197" s="32"/>
      <c r="F197" s="33"/>
      <c r="G197" s="4154"/>
      <c r="H197" s="850"/>
      <c r="I197" s="810"/>
      <c r="J197" s="813"/>
      <c r="K197" s="810"/>
      <c r="L197" s="1251"/>
      <c r="M197" s="3401">
        <f>J197*L197</f>
        <v>0</v>
      </c>
      <c r="N197" s="3595"/>
      <c r="O197" s="1367"/>
      <c r="P197" s="1368"/>
      <c r="Q197" s="1369"/>
      <c r="R197" s="1370"/>
      <c r="S197" s="1251"/>
      <c r="T197" s="1176">
        <f t="shared" si="6"/>
        <v>0</v>
      </c>
      <c r="U197" s="3764"/>
      <c r="V197" s="1364"/>
      <c r="W197" s="1264"/>
      <c r="X197" s="1265"/>
      <c r="Y197" s="1365"/>
      <c r="Z197" s="173"/>
      <c r="AA197" s="1176">
        <f t="shared" si="7"/>
        <v>0</v>
      </c>
      <c r="AB197" s="3863"/>
      <c r="AC197" s="226"/>
      <c r="AD197" s="182"/>
      <c r="AE197" s="196"/>
      <c r="AF197" s="182"/>
      <c r="AG197" s="981"/>
      <c r="AH197" s="312"/>
      <c r="AI197" s="3863"/>
      <c r="AJ197" s="226"/>
      <c r="AK197" s="182"/>
      <c r="AL197" s="196"/>
      <c r="AM197" s="182"/>
      <c r="AN197" s="43"/>
      <c r="AO197" s="312">
        <f t="shared" si="8"/>
        <v>0</v>
      </c>
      <c r="AP197" s="1"/>
      <c r="AQ197" s="1"/>
    </row>
    <row r="198" spans="1:43" ht="18" hidden="1" customHeight="1" thickBot="1">
      <c r="A198" s="3721"/>
      <c r="B198" s="3721"/>
      <c r="C198" s="35"/>
      <c r="D198" s="36"/>
      <c r="E198" s="37"/>
      <c r="F198" s="38"/>
      <c r="G198" s="4155"/>
      <c r="H198" s="870"/>
      <c r="I198" s="841"/>
      <c r="J198" s="842"/>
      <c r="K198" s="841"/>
      <c r="L198" s="1257"/>
      <c r="M198" s="3401">
        <f>J198*L198</f>
        <v>0</v>
      </c>
      <c r="N198" s="3596"/>
      <c r="O198" s="1373"/>
      <c r="P198" s="1374"/>
      <c r="Q198" s="1375"/>
      <c r="R198" s="1376"/>
      <c r="S198" s="1257"/>
      <c r="T198" s="1176">
        <f t="shared" si="6"/>
        <v>0</v>
      </c>
      <c r="U198" s="3765"/>
      <c r="V198" s="1371"/>
      <c r="W198" s="1316"/>
      <c r="X198" s="1317"/>
      <c r="Y198" s="1372"/>
      <c r="Z198" s="176"/>
      <c r="AA198" s="1176">
        <f t="shared" si="7"/>
        <v>0</v>
      </c>
      <c r="AB198" s="3864"/>
      <c r="AC198" s="239"/>
      <c r="AD198" s="241"/>
      <c r="AE198" s="240"/>
      <c r="AF198" s="241"/>
      <c r="AG198" s="981"/>
      <c r="AH198" s="312"/>
      <c r="AI198" s="3864"/>
      <c r="AJ198" s="239"/>
      <c r="AK198" s="241"/>
      <c r="AL198" s="240"/>
      <c r="AM198" s="241"/>
      <c r="AN198" s="46"/>
      <c r="AO198" s="312">
        <f t="shared" si="8"/>
        <v>0</v>
      </c>
      <c r="AP198" s="1"/>
      <c r="AQ198" s="1"/>
    </row>
    <row r="199" spans="1:43" ht="18" customHeight="1" thickBot="1">
      <c r="A199" s="3726" t="s">
        <v>51</v>
      </c>
      <c r="B199" s="3719"/>
      <c r="C199" s="25"/>
      <c r="D199" s="26"/>
      <c r="E199" s="27"/>
      <c r="F199" s="28"/>
      <c r="G199" s="3658" t="s">
        <v>339</v>
      </c>
      <c r="H199" s="1527" t="s">
        <v>154</v>
      </c>
      <c r="I199" s="1759" t="s">
        <v>73</v>
      </c>
      <c r="J199" s="4339">
        <v>22</v>
      </c>
      <c r="K199" s="1725" t="s">
        <v>18</v>
      </c>
      <c r="L199" s="1245">
        <v>40</v>
      </c>
      <c r="M199" s="2845">
        <f>J199*L199</f>
        <v>880</v>
      </c>
      <c r="N199" s="3658"/>
      <c r="O199" s="1527"/>
      <c r="P199" s="1759"/>
      <c r="Q199" s="1722"/>
      <c r="R199" s="1725"/>
      <c r="S199" s="1245">
        <v>40</v>
      </c>
      <c r="T199" s="1176">
        <f t="shared" si="6"/>
        <v>0</v>
      </c>
      <c r="U199" s="3899"/>
      <c r="V199" s="1405"/>
      <c r="W199" s="1380"/>
      <c r="X199" s="1275"/>
      <c r="Y199" s="1276"/>
      <c r="Z199" s="1245">
        <v>50</v>
      </c>
      <c r="AA199" s="1176">
        <f t="shared" si="7"/>
        <v>0</v>
      </c>
      <c r="AB199" s="3658"/>
      <c r="AC199" s="1527"/>
      <c r="AD199" s="1759"/>
      <c r="AE199" s="1722"/>
      <c r="AF199" s="1725"/>
      <c r="AG199" s="1991"/>
      <c r="AH199" s="1176"/>
      <c r="AI199" s="3705"/>
      <c r="AJ199" s="1992"/>
      <c r="AK199" s="1993"/>
      <c r="AL199" s="1686"/>
      <c r="AM199" s="1994"/>
      <c r="AN199" s="40">
        <v>50</v>
      </c>
      <c r="AO199" s="312">
        <f t="shared" si="8"/>
        <v>0</v>
      </c>
    </row>
    <row r="200" spans="1:43" ht="18" customHeight="1" thickBot="1">
      <c r="A200" s="3720"/>
      <c r="B200" s="3720"/>
      <c r="C200" s="30"/>
      <c r="D200" s="31"/>
      <c r="E200" s="32"/>
      <c r="F200" s="33"/>
      <c r="G200" s="3659"/>
      <c r="H200" s="1341" t="s">
        <v>192</v>
      </c>
      <c r="I200" s="1309"/>
      <c r="J200" s="1342">
        <v>6</v>
      </c>
      <c r="K200" s="1343" t="s">
        <v>18</v>
      </c>
      <c r="L200" s="1251">
        <v>100</v>
      </c>
      <c r="M200" s="2845">
        <f>J200*L200</f>
        <v>600</v>
      </c>
      <c r="N200" s="3659"/>
      <c r="O200" s="1341"/>
      <c r="P200" s="1309"/>
      <c r="Q200" s="1342"/>
      <c r="R200" s="1343"/>
      <c r="S200" s="1251">
        <v>75</v>
      </c>
      <c r="T200" s="1176">
        <f t="shared" si="6"/>
        <v>0</v>
      </c>
      <c r="U200" s="3764"/>
      <c r="V200" s="1187"/>
      <c r="W200" s="1192"/>
      <c r="X200" s="1192"/>
      <c r="Y200" s="1189"/>
      <c r="Z200" s="1251">
        <v>65</v>
      </c>
      <c r="AA200" s="1176">
        <f t="shared" si="7"/>
        <v>0</v>
      </c>
      <c r="AB200" s="3659"/>
      <c r="AC200" s="1341"/>
      <c r="AD200" s="1309"/>
      <c r="AE200" s="1342"/>
      <c r="AF200" s="1343"/>
      <c r="AG200" s="1264"/>
      <c r="AH200" s="1176"/>
      <c r="AI200" s="3903"/>
      <c r="AJ200" s="1694"/>
      <c r="AK200" s="1309"/>
      <c r="AL200" s="1342"/>
      <c r="AM200" s="1995"/>
      <c r="AN200" s="43">
        <v>120</v>
      </c>
      <c r="AO200" s="312">
        <f t="shared" si="8"/>
        <v>0</v>
      </c>
    </row>
    <row r="201" spans="1:43" ht="18" customHeight="1" thickBot="1">
      <c r="A201" s="3720"/>
      <c r="B201" s="3720"/>
      <c r="C201" s="30"/>
      <c r="D201" s="31"/>
      <c r="E201" s="32"/>
      <c r="F201" s="33"/>
      <c r="G201" s="3659"/>
      <c r="H201" s="1341" t="s">
        <v>92</v>
      </c>
      <c r="I201" s="1309"/>
      <c r="J201" s="4214">
        <v>5</v>
      </c>
      <c r="K201" s="1343" t="s">
        <v>94</v>
      </c>
      <c r="L201" s="1251">
        <v>100</v>
      </c>
      <c r="M201" s="2845">
        <f>J201*L201</f>
        <v>500</v>
      </c>
      <c r="N201" s="3659"/>
      <c r="O201" s="1341"/>
      <c r="P201" s="1309"/>
      <c r="Q201" s="1342"/>
      <c r="R201" s="1343"/>
      <c r="S201" s="1251">
        <v>100</v>
      </c>
      <c r="T201" s="1176">
        <f t="shared" si="6"/>
        <v>0</v>
      </c>
      <c r="U201" s="3764"/>
      <c r="V201" s="2623"/>
      <c r="W201" s="1280"/>
      <c r="X201" s="1382"/>
      <c r="Y201" s="1383"/>
      <c r="Z201" s="1251">
        <v>95</v>
      </c>
      <c r="AA201" s="1176">
        <f t="shared" si="7"/>
        <v>0</v>
      </c>
      <c r="AB201" s="3659"/>
      <c r="AC201" s="1341"/>
      <c r="AD201" s="1309"/>
      <c r="AE201" s="1342"/>
      <c r="AF201" s="1343"/>
      <c r="AG201" s="1264"/>
      <c r="AH201" s="1176"/>
      <c r="AI201" s="3903"/>
      <c r="AJ201" s="1694"/>
      <c r="AK201" s="1309"/>
      <c r="AL201" s="1342"/>
      <c r="AM201" s="1996"/>
      <c r="AN201" s="43">
        <v>100</v>
      </c>
      <c r="AO201" s="312">
        <f t="shared" si="8"/>
        <v>0</v>
      </c>
    </row>
    <row r="202" spans="1:43" ht="18" customHeight="1" thickBot="1">
      <c r="A202" s="3720"/>
      <c r="B202" s="3720"/>
      <c r="C202" s="30"/>
      <c r="D202" s="31"/>
      <c r="E202" s="32"/>
      <c r="F202" s="33"/>
      <c r="G202" s="3659"/>
      <c r="H202" s="1535" t="s">
        <v>102</v>
      </c>
      <c r="I202" s="1997"/>
      <c r="J202" s="1342">
        <v>1</v>
      </c>
      <c r="K202" s="1343" t="s">
        <v>128</v>
      </c>
      <c r="L202" s="1251">
        <v>120</v>
      </c>
      <c r="M202" s="2845">
        <f>J202*L202</f>
        <v>120</v>
      </c>
      <c r="N202" s="3659"/>
      <c r="O202" s="1535"/>
      <c r="P202" s="1997"/>
      <c r="Q202" s="1342"/>
      <c r="R202" s="1343"/>
      <c r="S202" s="1251">
        <v>55</v>
      </c>
      <c r="T202" s="1176">
        <f t="shared" si="6"/>
        <v>0</v>
      </c>
      <c r="U202" s="3764"/>
      <c r="V202" s="1386"/>
      <c r="W202" s="1387"/>
      <c r="X202" s="1388"/>
      <c r="Y202" s="1383"/>
      <c r="Z202" s="1251"/>
      <c r="AA202" s="1176">
        <f t="shared" si="7"/>
        <v>0</v>
      </c>
      <c r="AB202" s="3659"/>
      <c r="AC202" s="1535"/>
      <c r="AD202" s="1997"/>
      <c r="AE202" s="1342"/>
      <c r="AF202" s="1343"/>
      <c r="AG202" s="1264"/>
      <c r="AH202" s="1176"/>
      <c r="AI202" s="3903"/>
      <c r="AJ202" s="1694"/>
      <c r="AK202" s="1309"/>
      <c r="AL202" s="1342"/>
      <c r="AM202" s="1996"/>
      <c r="AN202" s="43"/>
      <c r="AO202" s="312">
        <f t="shared" si="8"/>
        <v>0</v>
      </c>
    </row>
    <row r="203" spans="1:43" ht="18" customHeight="1" thickBot="1">
      <c r="A203" s="3720"/>
      <c r="B203" s="3720"/>
      <c r="C203" s="30"/>
      <c r="D203" s="31"/>
      <c r="E203" s="32"/>
      <c r="F203" s="33"/>
      <c r="G203" s="3659"/>
      <c r="H203" s="1341"/>
      <c r="I203" s="1309"/>
      <c r="J203" s="1342"/>
      <c r="K203" s="1343"/>
      <c r="L203" s="1251"/>
      <c r="M203" s="2845">
        <f>J203*L203</f>
        <v>0</v>
      </c>
      <c r="N203" s="3659"/>
      <c r="O203" s="1341"/>
      <c r="P203" s="1309"/>
      <c r="Q203" s="1342"/>
      <c r="R203" s="1343"/>
      <c r="S203" s="1251"/>
      <c r="T203" s="1176">
        <f t="shared" si="6"/>
        <v>0</v>
      </c>
      <c r="U203" s="3764"/>
      <c r="V203" s="1386"/>
      <c r="W203" s="1387"/>
      <c r="X203" s="1388"/>
      <c r="Y203" s="1383"/>
      <c r="Z203" s="1251"/>
      <c r="AA203" s="1176">
        <f t="shared" si="7"/>
        <v>0</v>
      </c>
      <c r="AB203" s="3659"/>
      <c r="AC203" s="1341"/>
      <c r="AD203" s="1309"/>
      <c r="AE203" s="1342"/>
      <c r="AF203" s="1343"/>
      <c r="AG203" s="1249"/>
      <c r="AH203" s="1176"/>
      <c r="AI203" s="3903"/>
      <c r="AJ203" s="1694"/>
      <c r="AK203" s="1309"/>
      <c r="AL203" s="1342"/>
      <c r="AM203" s="1693"/>
      <c r="AN203" s="43"/>
      <c r="AO203" s="312">
        <f t="shared" si="8"/>
        <v>0</v>
      </c>
    </row>
    <row r="204" spans="1:43" ht="18" customHeight="1" thickBot="1">
      <c r="A204" s="3720"/>
      <c r="B204" s="3720"/>
      <c r="C204" s="30"/>
      <c r="D204" s="31"/>
      <c r="E204" s="32"/>
      <c r="F204" s="33"/>
      <c r="G204" s="3659"/>
      <c r="H204" s="1341"/>
      <c r="I204" s="1309"/>
      <c r="J204" s="1543"/>
      <c r="K204" s="1343"/>
      <c r="L204" s="1248"/>
      <c r="M204" s="2845">
        <f>J204*L204</f>
        <v>0</v>
      </c>
      <c r="N204" s="3659"/>
      <c r="O204" s="1341"/>
      <c r="P204" s="1309"/>
      <c r="Q204" s="1543"/>
      <c r="R204" s="1343"/>
      <c r="S204" s="1248"/>
      <c r="T204" s="1176">
        <f t="shared" si="6"/>
        <v>0</v>
      </c>
      <c r="U204" s="3764"/>
      <c r="V204" s="1344"/>
      <c r="W204" s="1234"/>
      <c r="X204" s="1235"/>
      <c r="Y204" s="1389"/>
      <c r="Z204" s="1248"/>
      <c r="AA204" s="1176">
        <f t="shared" si="7"/>
        <v>0</v>
      </c>
      <c r="AB204" s="3659"/>
      <c r="AC204" s="1341"/>
      <c r="AD204" s="1309"/>
      <c r="AE204" s="1543"/>
      <c r="AF204" s="1343"/>
      <c r="AG204" s="1249"/>
      <c r="AH204" s="1176"/>
      <c r="AI204" s="3903"/>
      <c r="AJ204" s="1694"/>
      <c r="AK204" s="1309"/>
      <c r="AL204" s="1342"/>
      <c r="AM204" s="1693"/>
      <c r="AN204" s="44"/>
      <c r="AO204" s="312">
        <f t="shared" si="8"/>
        <v>0</v>
      </c>
    </row>
    <row r="205" spans="1:43" ht="18" customHeight="1" thickBot="1">
      <c r="A205" s="3720"/>
      <c r="B205" s="3720"/>
      <c r="C205" s="30"/>
      <c r="D205" s="31"/>
      <c r="E205" s="32"/>
      <c r="F205" s="33"/>
      <c r="G205" s="3659"/>
      <c r="H205" s="1296"/>
      <c r="I205" s="1774"/>
      <c r="J205" s="1998"/>
      <c r="K205" s="1765"/>
      <c r="L205" s="1248"/>
      <c r="M205" s="2845">
        <f>J205*L205</f>
        <v>0</v>
      </c>
      <c r="N205" s="3659"/>
      <c r="O205" s="1296"/>
      <c r="P205" s="1774"/>
      <c r="Q205" s="1998"/>
      <c r="R205" s="1765"/>
      <c r="S205" s="1248"/>
      <c r="T205" s="1176">
        <f t="shared" si="6"/>
        <v>0</v>
      </c>
      <c r="U205" s="3764"/>
      <c r="V205" s="1355"/>
      <c r="W205" s="1392"/>
      <c r="X205" s="1393"/>
      <c r="Y205" s="1394"/>
      <c r="Z205" s="1248"/>
      <c r="AA205" s="1176">
        <f t="shared" si="7"/>
        <v>0</v>
      </c>
      <c r="AB205" s="3659"/>
      <c r="AC205" s="1296"/>
      <c r="AD205" s="1774"/>
      <c r="AE205" s="1998"/>
      <c r="AF205" s="1765"/>
      <c r="AG205" s="1249"/>
      <c r="AH205" s="1176"/>
      <c r="AI205" s="3903"/>
      <c r="AJ205" s="1999"/>
      <c r="AK205" s="2000"/>
      <c r="AL205" s="2001"/>
      <c r="AM205" s="1812"/>
      <c r="AN205" s="44"/>
      <c r="AO205" s="312">
        <f t="shared" si="8"/>
        <v>0</v>
      </c>
    </row>
    <row r="206" spans="1:43" ht="18" hidden="1" customHeight="1" thickBot="1">
      <c r="A206" s="3720"/>
      <c r="B206" s="3720"/>
      <c r="C206" s="30"/>
      <c r="D206" s="31"/>
      <c r="E206" s="32"/>
      <c r="F206" s="33"/>
      <c r="G206" s="3659"/>
      <c r="H206" s="1768"/>
      <c r="I206" s="1304"/>
      <c r="J206" s="1714"/>
      <c r="K206" s="1305"/>
      <c r="L206" s="1248"/>
      <c r="M206" s="2845">
        <f>J206*L206</f>
        <v>0</v>
      </c>
      <c r="N206" s="3659"/>
      <c r="O206" s="1768"/>
      <c r="P206" s="1304"/>
      <c r="Q206" s="1714"/>
      <c r="R206" s="1305"/>
      <c r="S206" s="1248"/>
      <c r="T206" s="1176">
        <f t="shared" si="6"/>
        <v>0</v>
      </c>
      <c r="U206" s="3764"/>
      <c r="V206" s="1364"/>
      <c r="W206" s="1397"/>
      <c r="X206" s="1398"/>
      <c r="Y206" s="1248"/>
      <c r="Z206" s="1248"/>
      <c r="AA206" s="1176">
        <f t="shared" si="7"/>
        <v>0</v>
      </c>
      <c r="AB206" s="3659"/>
      <c r="AC206" s="1768"/>
      <c r="AD206" s="1304"/>
      <c r="AE206" s="1714"/>
      <c r="AF206" s="1305"/>
      <c r="AG206" s="1249"/>
      <c r="AH206" s="1176"/>
      <c r="AI206" s="3659"/>
      <c r="AJ206" s="1801"/>
      <c r="AK206" s="2002"/>
      <c r="AL206" s="2003"/>
      <c r="AM206" s="2004"/>
      <c r="AN206" s="44"/>
      <c r="AO206" s="312">
        <f t="shared" si="8"/>
        <v>0</v>
      </c>
    </row>
    <row r="207" spans="1:43" ht="18" hidden="1" customHeight="1" thickBot="1">
      <c r="A207" s="3720"/>
      <c r="B207" s="3720"/>
      <c r="C207" s="30"/>
      <c r="D207" s="31"/>
      <c r="E207" s="32"/>
      <c r="F207" s="33"/>
      <c r="G207" s="3659"/>
      <c r="H207" s="1739"/>
      <c r="I207" s="1308"/>
      <c r="J207" s="1715"/>
      <c r="K207" s="1309"/>
      <c r="L207" s="1248"/>
      <c r="M207" s="2845">
        <f>J207*L207</f>
        <v>0</v>
      </c>
      <c r="N207" s="3659"/>
      <c r="O207" s="1739"/>
      <c r="P207" s="1308"/>
      <c r="Q207" s="1715"/>
      <c r="R207" s="1309"/>
      <c r="S207" s="1248"/>
      <c r="T207" s="1176">
        <f t="shared" si="6"/>
        <v>0</v>
      </c>
      <c r="U207" s="3764"/>
      <c r="V207" s="1364"/>
      <c r="W207" s="1397"/>
      <c r="X207" s="1398"/>
      <c r="Y207" s="1248"/>
      <c r="Z207" s="1248"/>
      <c r="AA207" s="1176">
        <f t="shared" si="7"/>
        <v>0</v>
      </c>
      <c r="AB207" s="3659"/>
      <c r="AC207" s="1739"/>
      <c r="AD207" s="1308"/>
      <c r="AE207" s="1715"/>
      <c r="AF207" s="1309"/>
      <c r="AG207" s="1249"/>
      <c r="AH207" s="1176"/>
      <c r="AI207" s="3659"/>
      <c r="AJ207" s="1338"/>
      <c r="AK207" s="1308"/>
      <c r="AL207" s="1715"/>
      <c r="AM207" s="1309"/>
      <c r="AN207" s="44"/>
      <c r="AO207" s="312">
        <f t="shared" si="8"/>
        <v>0</v>
      </c>
    </row>
    <row r="208" spans="1:43" ht="18" hidden="1" customHeight="1" thickBot="1">
      <c r="A208" s="3720"/>
      <c r="B208" s="3720"/>
      <c r="C208" s="30"/>
      <c r="D208" s="31"/>
      <c r="E208" s="32"/>
      <c r="F208" s="33"/>
      <c r="G208" s="3659"/>
      <c r="H208" s="1739"/>
      <c r="I208" s="1308"/>
      <c r="J208" s="1715"/>
      <c r="K208" s="1309"/>
      <c r="L208" s="1248"/>
      <c r="M208" s="2845">
        <f>J208*L208</f>
        <v>0</v>
      </c>
      <c r="N208" s="3659"/>
      <c r="O208" s="1739"/>
      <c r="P208" s="1308"/>
      <c r="Q208" s="1715"/>
      <c r="R208" s="1309"/>
      <c r="S208" s="1248"/>
      <c r="T208" s="1176">
        <f t="shared" si="6"/>
        <v>0</v>
      </c>
      <c r="U208" s="3764"/>
      <c r="V208" s="1364"/>
      <c r="W208" s="1397"/>
      <c r="X208" s="1398"/>
      <c r="Y208" s="1248"/>
      <c r="Z208" s="1248"/>
      <c r="AA208" s="1176">
        <f t="shared" si="7"/>
        <v>0</v>
      </c>
      <c r="AB208" s="3659"/>
      <c r="AC208" s="1739"/>
      <c r="AD208" s="1308"/>
      <c r="AE208" s="1715"/>
      <c r="AF208" s="1309"/>
      <c r="AG208" s="1249"/>
      <c r="AH208" s="1176"/>
      <c r="AI208" s="3659"/>
      <c r="AJ208" s="1338"/>
      <c r="AK208" s="1308"/>
      <c r="AL208" s="1715"/>
      <c r="AM208" s="1309"/>
      <c r="AN208" s="44"/>
      <c r="AO208" s="312">
        <f t="shared" si="8"/>
        <v>0</v>
      </c>
    </row>
    <row r="209" spans="1:49" ht="18" hidden="1" customHeight="1" thickBot="1">
      <c r="A209" s="3720"/>
      <c r="B209" s="3720"/>
      <c r="C209" s="30"/>
      <c r="D209" s="31"/>
      <c r="E209" s="32"/>
      <c r="F209" s="33"/>
      <c r="G209" s="3659"/>
      <c r="H209" s="1739"/>
      <c r="I209" s="1308"/>
      <c r="J209" s="1715"/>
      <c r="K209" s="1309"/>
      <c r="L209" s="1248"/>
      <c r="M209" s="2845">
        <f>J209*L209</f>
        <v>0</v>
      </c>
      <c r="N209" s="3659"/>
      <c r="O209" s="1739"/>
      <c r="P209" s="1308"/>
      <c r="Q209" s="1715"/>
      <c r="R209" s="1309"/>
      <c r="S209" s="1248"/>
      <c r="T209" s="1176">
        <f t="shared" si="6"/>
        <v>0</v>
      </c>
      <c r="U209" s="3764"/>
      <c r="V209" s="1364"/>
      <c r="W209" s="1397"/>
      <c r="X209" s="1398"/>
      <c r="Y209" s="1248"/>
      <c r="Z209" s="1248"/>
      <c r="AA209" s="1176">
        <f t="shared" si="7"/>
        <v>0</v>
      </c>
      <c r="AB209" s="3659"/>
      <c r="AC209" s="1739"/>
      <c r="AD209" s="1308"/>
      <c r="AE209" s="1715"/>
      <c r="AF209" s="1309"/>
      <c r="AG209" s="1249"/>
      <c r="AH209" s="1176"/>
      <c r="AI209" s="3659"/>
      <c r="AJ209" s="1338"/>
      <c r="AK209" s="1308"/>
      <c r="AL209" s="1715"/>
      <c r="AM209" s="1309"/>
      <c r="AN209" s="44"/>
      <c r="AO209" s="312">
        <f t="shared" si="8"/>
        <v>0</v>
      </c>
    </row>
    <row r="210" spans="1:49" ht="18" hidden="1" customHeight="1" thickBot="1">
      <c r="A210" s="3720"/>
      <c r="B210" s="3720"/>
      <c r="C210" s="30"/>
      <c r="D210" s="31"/>
      <c r="E210" s="32"/>
      <c r="F210" s="33"/>
      <c r="G210" s="3659"/>
      <c r="H210" s="1739"/>
      <c r="I210" s="1308"/>
      <c r="J210" s="1715"/>
      <c r="K210" s="1309"/>
      <c r="L210" s="1248"/>
      <c r="M210" s="2845">
        <f>J210*L210</f>
        <v>0</v>
      </c>
      <c r="N210" s="3659"/>
      <c r="O210" s="1739"/>
      <c r="P210" s="1308"/>
      <c r="Q210" s="1715"/>
      <c r="R210" s="1309"/>
      <c r="S210" s="1248"/>
      <c r="T210" s="1176">
        <f t="shared" si="6"/>
        <v>0</v>
      </c>
      <c r="U210" s="3764"/>
      <c r="V210" s="1364"/>
      <c r="W210" s="1397"/>
      <c r="X210" s="1398"/>
      <c r="Y210" s="1248"/>
      <c r="Z210" s="1248"/>
      <c r="AA210" s="1176">
        <f t="shared" si="7"/>
        <v>0</v>
      </c>
      <c r="AB210" s="3659"/>
      <c r="AC210" s="1739"/>
      <c r="AD210" s="1308"/>
      <c r="AE210" s="1715"/>
      <c r="AF210" s="1309"/>
      <c r="AG210" s="1249"/>
      <c r="AH210" s="1176"/>
      <c r="AI210" s="3659"/>
      <c r="AJ210" s="1338"/>
      <c r="AK210" s="1308"/>
      <c r="AL210" s="1715"/>
      <c r="AM210" s="1309"/>
      <c r="AN210" s="44"/>
      <c r="AO210" s="312">
        <f t="shared" si="8"/>
        <v>0</v>
      </c>
    </row>
    <row r="211" spans="1:49" ht="18" hidden="1" customHeight="1" thickBot="1">
      <c r="A211" s="3720"/>
      <c r="B211" s="3720"/>
      <c r="C211" s="30"/>
      <c r="D211" s="31"/>
      <c r="E211" s="32"/>
      <c r="F211" s="33"/>
      <c r="G211" s="3659"/>
      <c r="H211" s="1739"/>
      <c r="I211" s="1308"/>
      <c r="J211" s="1715"/>
      <c r="K211" s="1309"/>
      <c r="L211" s="1248"/>
      <c r="M211" s="2845">
        <f>J211*L211</f>
        <v>0</v>
      </c>
      <c r="N211" s="3659"/>
      <c r="O211" s="1739"/>
      <c r="P211" s="1308"/>
      <c r="Q211" s="1715"/>
      <c r="R211" s="1309"/>
      <c r="S211" s="1248"/>
      <c r="T211" s="1176">
        <f t="shared" si="6"/>
        <v>0</v>
      </c>
      <c r="U211" s="3764"/>
      <c r="V211" s="1364"/>
      <c r="W211" s="1397"/>
      <c r="X211" s="1398"/>
      <c r="Y211" s="1248"/>
      <c r="Z211" s="1248"/>
      <c r="AA211" s="1176">
        <f t="shared" si="7"/>
        <v>0</v>
      </c>
      <c r="AB211" s="3659"/>
      <c r="AC211" s="1739"/>
      <c r="AD211" s="1308"/>
      <c r="AE211" s="1715"/>
      <c r="AF211" s="1309"/>
      <c r="AG211" s="1249"/>
      <c r="AH211" s="1176"/>
      <c r="AI211" s="3659"/>
      <c r="AJ211" s="1338"/>
      <c r="AK211" s="1308"/>
      <c r="AL211" s="1715"/>
      <c r="AM211" s="1309"/>
      <c r="AN211" s="44"/>
      <c r="AO211" s="312">
        <f t="shared" si="8"/>
        <v>0</v>
      </c>
    </row>
    <row r="212" spans="1:49" ht="18" hidden="1" customHeight="1" thickBot="1">
      <c r="A212" s="3720"/>
      <c r="B212" s="3720"/>
      <c r="C212" s="30"/>
      <c r="D212" s="31"/>
      <c r="E212" s="32"/>
      <c r="F212" s="33"/>
      <c r="G212" s="3659"/>
      <c r="H212" s="1739"/>
      <c r="I212" s="1308"/>
      <c r="J212" s="1715"/>
      <c r="K212" s="1309"/>
      <c r="L212" s="1248"/>
      <c r="M212" s="2845">
        <f>J212*L212</f>
        <v>0</v>
      </c>
      <c r="N212" s="3659"/>
      <c r="O212" s="1739"/>
      <c r="P212" s="1308"/>
      <c r="Q212" s="1715"/>
      <c r="R212" s="1309"/>
      <c r="S212" s="1248"/>
      <c r="T212" s="1176">
        <f t="shared" si="6"/>
        <v>0</v>
      </c>
      <c r="U212" s="3764"/>
      <c r="V212" s="1364"/>
      <c r="W212" s="1397"/>
      <c r="X212" s="1398"/>
      <c r="Y212" s="1248"/>
      <c r="Z212" s="1248"/>
      <c r="AA212" s="1176">
        <f t="shared" si="7"/>
        <v>0</v>
      </c>
      <c r="AB212" s="3659"/>
      <c r="AC212" s="1739"/>
      <c r="AD212" s="1308"/>
      <c r="AE212" s="1715"/>
      <c r="AF212" s="1309"/>
      <c r="AG212" s="1249"/>
      <c r="AH212" s="1176"/>
      <c r="AI212" s="3659"/>
      <c r="AJ212" s="1338"/>
      <c r="AK212" s="1308"/>
      <c r="AL212" s="1715"/>
      <c r="AM212" s="1309"/>
      <c r="AN212" s="44"/>
      <c r="AO212" s="312">
        <f t="shared" si="8"/>
        <v>0</v>
      </c>
    </row>
    <row r="213" spans="1:49" ht="18" hidden="1" customHeight="1" thickBot="1">
      <c r="A213" s="3721"/>
      <c r="B213" s="3721"/>
      <c r="C213" s="35"/>
      <c r="D213" s="36"/>
      <c r="E213" s="37"/>
      <c r="F213" s="38"/>
      <c r="G213" s="3660"/>
      <c r="H213" s="1847"/>
      <c r="I213" s="1774"/>
      <c r="J213" s="2005"/>
      <c r="K213" s="1297"/>
      <c r="L213" s="1254"/>
      <c r="M213" s="2845">
        <f>J213*L213</f>
        <v>0</v>
      </c>
      <c r="N213" s="3660"/>
      <c r="O213" s="1847"/>
      <c r="P213" s="1774"/>
      <c r="Q213" s="2005"/>
      <c r="R213" s="1297"/>
      <c r="S213" s="1254"/>
      <c r="T213" s="1176">
        <f t="shared" si="6"/>
        <v>0</v>
      </c>
      <c r="U213" s="3765"/>
      <c r="V213" s="1401"/>
      <c r="W213" s="1402"/>
      <c r="X213" s="1403"/>
      <c r="Y213" s="1254"/>
      <c r="Z213" s="1254"/>
      <c r="AA213" s="1176">
        <f t="shared" si="7"/>
        <v>0</v>
      </c>
      <c r="AB213" s="3660"/>
      <c r="AC213" s="1847"/>
      <c r="AD213" s="1774"/>
      <c r="AE213" s="2005"/>
      <c r="AF213" s="1297"/>
      <c r="AG213" s="1255"/>
      <c r="AH213" s="1176"/>
      <c r="AI213" s="3794"/>
      <c r="AJ213" s="1770"/>
      <c r="AK213" s="2006"/>
      <c r="AL213" s="2007"/>
      <c r="AM213" s="1696"/>
      <c r="AN213" s="47"/>
      <c r="AO213" s="312">
        <f t="shared" si="8"/>
        <v>0</v>
      </c>
    </row>
    <row r="214" spans="1:49" ht="18" customHeight="1" thickBot="1">
      <c r="A214" s="4160" t="s">
        <v>80</v>
      </c>
      <c r="B214" s="67"/>
      <c r="C214" s="49"/>
      <c r="D214" s="66"/>
      <c r="E214" s="129"/>
      <c r="F214" s="130"/>
      <c r="G214" s="1760"/>
      <c r="H214" s="1796"/>
      <c r="I214" s="1645"/>
      <c r="J214" s="1646"/>
      <c r="K214" s="2008"/>
      <c r="L214" s="1795"/>
      <c r="M214" s="2845">
        <f>J214*L214</f>
        <v>0</v>
      </c>
      <c r="N214" s="1760"/>
      <c r="O214" s="1796"/>
      <c r="P214" s="1645"/>
      <c r="Q214" s="1646"/>
      <c r="R214" s="2008"/>
      <c r="S214" s="1795"/>
      <c r="T214" s="1176">
        <f t="shared" si="6"/>
        <v>0</v>
      </c>
      <c r="U214" s="1982"/>
      <c r="V214" s="1983"/>
      <c r="W214" s="1797"/>
      <c r="X214" s="1722"/>
      <c r="Y214" s="1756"/>
      <c r="Z214" s="1795"/>
      <c r="AA214" s="1176">
        <f t="shared" si="7"/>
        <v>0</v>
      </c>
      <c r="AB214" s="1760"/>
      <c r="AC214" s="1796"/>
      <c r="AD214" s="1645"/>
      <c r="AE214" s="1646"/>
      <c r="AF214" s="2008"/>
      <c r="AG214" s="2009"/>
      <c r="AH214" s="1176"/>
      <c r="AI214" s="1992"/>
      <c r="AJ214" s="1793"/>
      <c r="AK214" s="2010"/>
      <c r="AL214" s="1686"/>
      <c r="AM214" s="1794"/>
      <c r="AN214" s="131"/>
      <c r="AO214" s="312">
        <f t="shared" si="8"/>
        <v>0</v>
      </c>
      <c r="AP214" s="325">
        <f>AP246-AP229</f>
        <v>6.6078984485190411</v>
      </c>
      <c r="AQ214" s="1"/>
      <c r="AR214" s="1"/>
      <c r="AS214" s="1"/>
      <c r="AT214" s="1"/>
      <c r="AU214" s="1"/>
      <c r="AV214" s="1"/>
      <c r="AW214" s="1"/>
    </row>
    <row r="215" spans="1:49" ht="18" hidden="1" customHeight="1" thickBot="1">
      <c r="A215" s="3544"/>
      <c r="B215" s="73"/>
      <c r="C215" s="74"/>
      <c r="D215" s="79"/>
      <c r="E215" s="80"/>
      <c r="F215" s="81"/>
      <c r="G215" s="1804"/>
      <c r="H215" s="1768"/>
      <c r="I215" s="1649"/>
      <c r="J215" s="1650"/>
      <c r="K215" s="1807"/>
      <c r="L215" s="1803"/>
      <c r="M215" s="1651"/>
      <c r="N215" s="1804"/>
      <c r="O215" s="1768"/>
      <c r="P215" s="1649"/>
      <c r="Q215" s="1650"/>
      <c r="R215" s="1807"/>
      <c r="S215" s="1803"/>
      <c r="T215" s="1176">
        <f t="shared" si="6"/>
        <v>0</v>
      </c>
      <c r="U215" s="1804"/>
      <c r="V215" s="1768"/>
      <c r="W215" s="1805"/>
      <c r="X215" s="1806"/>
      <c r="Y215" s="1807"/>
      <c r="Z215" s="2011"/>
      <c r="AA215" s="1176">
        <f t="shared" ref="AA215:AA225" si="9">Z215*X215</f>
        <v>0</v>
      </c>
      <c r="AB215" s="1804"/>
      <c r="AC215" s="1768"/>
      <c r="AD215" s="1649"/>
      <c r="AE215" s="1650"/>
      <c r="AF215" s="1807"/>
      <c r="AG215" s="1803"/>
      <c r="AH215" s="1176"/>
      <c r="AI215" s="2012"/>
      <c r="AJ215" s="1801"/>
      <c r="AK215" s="2013"/>
      <c r="AL215" s="2014"/>
      <c r="AM215" s="1802"/>
      <c r="AN215" s="78"/>
      <c r="AO215" s="312">
        <f t="shared" si="8"/>
        <v>0</v>
      </c>
      <c r="AQ215" s="1"/>
      <c r="AR215" s="1"/>
      <c r="AS215" s="1"/>
      <c r="AT215" s="1"/>
      <c r="AU215" s="1"/>
      <c r="AV215" s="1"/>
      <c r="AW215" s="1"/>
    </row>
    <row r="216" spans="1:49" ht="18" hidden="1" customHeight="1" thickBot="1">
      <c r="A216" s="3544"/>
      <c r="B216" s="73"/>
      <c r="C216" s="74"/>
      <c r="D216" s="79"/>
      <c r="E216" s="80"/>
      <c r="F216" s="81"/>
      <c r="G216" s="1804"/>
      <c r="H216" s="1768"/>
      <c r="I216" s="1649"/>
      <c r="J216" s="1650"/>
      <c r="K216" s="1807"/>
      <c r="L216" s="1803"/>
      <c r="M216" s="1651"/>
      <c r="N216" s="1804"/>
      <c r="O216" s="1768"/>
      <c r="P216" s="1649"/>
      <c r="Q216" s="1650"/>
      <c r="R216" s="1807"/>
      <c r="S216" s="1803"/>
      <c r="T216" s="1176">
        <f t="shared" si="6"/>
        <v>0</v>
      </c>
      <c r="U216" s="1804"/>
      <c r="V216" s="1768"/>
      <c r="W216" s="1805"/>
      <c r="X216" s="1806"/>
      <c r="Y216" s="1807"/>
      <c r="Z216" s="2011"/>
      <c r="AA216" s="1176">
        <f t="shared" si="9"/>
        <v>0</v>
      </c>
      <c r="AB216" s="1804"/>
      <c r="AC216" s="1768"/>
      <c r="AD216" s="1649"/>
      <c r="AE216" s="1650"/>
      <c r="AF216" s="1807"/>
      <c r="AG216" s="1803"/>
      <c r="AH216" s="1176"/>
      <c r="AI216" s="2012"/>
      <c r="AJ216" s="1801"/>
      <c r="AK216" s="2013"/>
      <c r="AL216" s="2014"/>
      <c r="AM216" s="1802"/>
      <c r="AN216" s="78"/>
      <c r="AO216" s="312">
        <f t="shared" si="8"/>
        <v>0</v>
      </c>
      <c r="AQ216" s="1"/>
      <c r="AR216" s="1"/>
      <c r="AS216" s="1"/>
      <c r="AT216" s="1"/>
      <c r="AU216" s="1"/>
      <c r="AV216" s="1"/>
      <c r="AW216" s="1"/>
    </row>
    <row r="217" spans="1:49" ht="18" hidden="1" customHeight="1" thickBot="1">
      <c r="A217" s="3544"/>
      <c r="B217" s="73"/>
      <c r="C217" s="74"/>
      <c r="D217" s="79"/>
      <c r="E217" s="80"/>
      <c r="F217" s="81"/>
      <c r="G217" s="1804"/>
      <c r="H217" s="1768"/>
      <c r="I217" s="1649"/>
      <c r="J217" s="1650"/>
      <c r="K217" s="1807"/>
      <c r="L217" s="1803"/>
      <c r="M217" s="1651"/>
      <c r="N217" s="1804"/>
      <c r="O217" s="1768"/>
      <c r="P217" s="1649"/>
      <c r="Q217" s="1650"/>
      <c r="R217" s="1807"/>
      <c r="S217" s="1803"/>
      <c r="T217" s="1176">
        <f t="shared" si="6"/>
        <v>0</v>
      </c>
      <c r="U217" s="1804"/>
      <c r="V217" s="1768"/>
      <c r="W217" s="1805"/>
      <c r="X217" s="1806"/>
      <c r="Y217" s="1807"/>
      <c r="Z217" s="2011"/>
      <c r="AA217" s="1176">
        <f t="shared" si="9"/>
        <v>0</v>
      </c>
      <c r="AB217" s="1804"/>
      <c r="AC217" s="1768"/>
      <c r="AD217" s="1649"/>
      <c r="AE217" s="1650"/>
      <c r="AF217" s="1807"/>
      <c r="AG217" s="1803"/>
      <c r="AH217" s="1176"/>
      <c r="AI217" s="2012"/>
      <c r="AJ217" s="1801"/>
      <c r="AK217" s="2013"/>
      <c r="AL217" s="2014"/>
      <c r="AM217" s="1802"/>
      <c r="AN217" s="78"/>
      <c r="AO217" s="312">
        <f t="shared" si="8"/>
        <v>0</v>
      </c>
      <c r="AQ217" s="1"/>
      <c r="AR217" s="1"/>
      <c r="AS217" s="1"/>
      <c r="AT217" s="1"/>
      <c r="AU217" s="1"/>
      <c r="AV217" s="1"/>
      <c r="AW217" s="1"/>
    </row>
    <row r="218" spans="1:49" ht="18" hidden="1" customHeight="1" thickBot="1">
      <c r="A218" s="3544"/>
      <c r="B218" s="73"/>
      <c r="C218" s="74"/>
      <c r="D218" s="79"/>
      <c r="E218" s="80"/>
      <c r="F218" s="81"/>
      <c r="G218" s="1804"/>
      <c r="H218" s="1768"/>
      <c r="I218" s="1649"/>
      <c r="J218" s="1650"/>
      <c r="K218" s="1807"/>
      <c r="L218" s="1803"/>
      <c r="M218" s="1651"/>
      <c r="N218" s="1804"/>
      <c r="O218" s="1768"/>
      <c r="P218" s="1649"/>
      <c r="Q218" s="1650"/>
      <c r="R218" s="1807"/>
      <c r="S218" s="1803"/>
      <c r="T218" s="1176">
        <f t="shared" si="6"/>
        <v>0</v>
      </c>
      <c r="U218" s="1804"/>
      <c r="V218" s="1768"/>
      <c r="W218" s="1805"/>
      <c r="X218" s="1806"/>
      <c r="Y218" s="1807"/>
      <c r="Z218" s="2011"/>
      <c r="AA218" s="1176">
        <f t="shared" si="9"/>
        <v>0</v>
      </c>
      <c r="AB218" s="1804"/>
      <c r="AC218" s="1768"/>
      <c r="AD218" s="1649"/>
      <c r="AE218" s="1650"/>
      <c r="AF218" s="1807"/>
      <c r="AG218" s="1803"/>
      <c r="AH218" s="1176"/>
      <c r="AI218" s="2012"/>
      <c r="AJ218" s="1801"/>
      <c r="AK218" s="2013"/>
      <c r="AL218" s="2014"/>
      <c r="AM218" s="1802"/>
      <c r="AN218" s="78"/>
      <c r="AO218" s="312">
        <f t="shared" si="8"/>
        <v>0</v>
      </c>
      <c r="AQ218" s="1"/>
      <c r="AR218" s="1"/>
      <c r="AS218" s="1"/>
      <c r="AT218" s="1"/>
      <c r="AU218" s="1"/>
      <c r="AV218" s="1"/>
      <c r="AW218" s="1"/>
    </row>
    <row r="219" spans="1:49" ht="18" hidden="1" customHeight="1" thickBot="1">
      <c r="A219" s="3544"/>
      <c r="B219" s="73"/>
      <c r="C219" s="74"/>
      <c r="D219" s="79"/>
      <c r="E219" s="80"/>
      <c r="F219" s="81"/>
      <c r="G219" s="1804"/>
      <c r="H219" s="1768"/>
      <c r="I219" s="1649"/>
      <c r="J219" s="1650"/>
      <c r="K219" s="1807"/>
      <c r="L219" s="1803"/>
      <c r="M219" s="1651"/>
      <c r="N219" s="1804"/>
      <c r="O219" s="1768"/>
      <c r="P219" s="1649"/>
      <c r="Q219" s="1650"/>
      <c r="R219" s="1807"/>
      <c r="S219" s="1803"/>
      <c r="T219" s="1176">
        <f t="shared" si="6"/>
        <v>0</v>
      </c>
      <c r="U219" s="1804"/>
      <c r="V219" s="1768"/>
      <c r="W219" s="1805"/>
      <c r="X219" s="1806"/>
      <c r="Y219" s="1807"/>
      <c r="Z219" s="2011"/>
      <c r="AA219" s="1176">
        <f t="shared" si="9"/>
        <v>0</v>
      </c>
      <c r="AB219" s="1804"/>
      <c r="AC219" s="1768"/>
      <c r="AD219" s="1649"/>
      <c r="AE219" s="1650"/>
      <c r="AF219" s="1807"/>
      <c r="AG219" s="1803"/>
      <c r="AH219" s="1176"/>
      <c r="AI219" s="2012"/>
      <c r="AJ219" s="1801"/>
      <c r="AK219" s="2013"/>
      <c r="AL219" s="2014"/>
      <c r="AM219" s="1802"/>
      <c r="AN219" s="78"/>
      <c r="AO219" s="312">
        <f t="shared" si="8"/>
        <v>0</v>
      </c>
      <c r="AQ219" s="1"/>
      <c r="AR219" s="1"/>
      <c r="AS219" s="1"/>
      <c r="AT219" s="1"/>
      <c r="AU219" s="1"/>
      <c r="AV219" s="1"/>
      <c r="AW219" s="1"/>
    </row>
    <row r="220" spans="1:49" ht="18" hidden="1" customHeight="1" thickBot="1">
      <c r="A220" s="3544"/>
      <c r="B220" s="73"/>
      <c r="C220" s="74"/>
      <c r="D220" s="79"/>
      <c r="E220" s="80"/>
      <c r="F220" s="81"/>
      <c r="G220" s="1804"/>
      <c r="H220" s="1768"/>
      <c r="I220" s="1649"/>
      <c r="J220" s="1650"/>
      <c r="K220" s="1807"/>
      <c r="L220" s="1803"/>
      <c r="M220" s="1651"/>
      <c r="N220" s="1804"/>
      <c r="O220" s="1768"/>
      <c r="P220" s="1649"/>
      <c r="Q220" s="1650"/>
      <c r="R220" s="1807"/>
      <c r="S220" s="1803"/>
      <c r="T220" s="1176">
        <f t="shared" si="6"/>
        <v>0</v>
      </c>
      <c r="U220" s="1804"/>
      <c r="V220" s="1768"/>
      <c r="W220" s="1805"/>
      <c r="X220" s="1806"/>
      <c r="Y220" s="1807"/>
      <c r="Z220" s="2011"/>
      <c r="AA220" s="1176">
        <f t="shared" si="9"/>
        <v>0</v>
      </c>
      <c r="AB220" s="1804"/>
      <c r="AC220" s="1768"/>
      <c r="AD220" s="1649"/>
      <c r="AE220" s="1650"/>
      <c r="AF220" s="1807"/>
      <c r="AG220" s="1803"/>
      <c r="AH220" s="1176"/>
      <c r="AI220" s="2012"/>
      <c r="AJ220" s="1801"/>
      <c r="AK220" s="2013"/>
      <c r="AL220" s="2014"/>
      <c r="AM220" s="1802"/>
      <c r="AN220" s="78"/>
      <c r="AO220" s="312">
        <f t="shared" si="8"/>
        <v>0</v>
      </c>
      <c r="AQ220" s="1"/>
      <c r="AR220" s="1"/>
      <c r="AS220" s="1"/>
      <c r="AT220" s="1"/>
      <c r="AU220" s="1"/>
      <c r="AV220" s="1"/>
      <c r="AW220" s="1"/>
    </row>
    <row r="221" spans="1:49" ht="18" hidden="1" customHeight="1" thickBot="1">
      <c r="A221" s="3544"/>
      <c r="B221" s="73"/>
      <c r="C221" s="74"/>
      <c r="D221" s="79"/>
      <c r="E221" s="80"/>
      <c r="F221" s="81"/>
      <c r="G221" s="1804"/>
      <c r="H221" s="1768"/>
      <c r="I221" s="1649"/>
      <c r="J221" s="1650"/>
      <c r="K221" s="1807"/>
      <c r="L221" s="1803"/>
      <c r="M221" s="1651"/>
      <c r="N221" s="1804"/>
      <c r="O221" s="1768"/>
      <c r="P221" s="1649"/>
      <c r="Q221" s="1650"/>
      <c r="R221" s="1807"/>
      <c r="S221" s="1803"/>
      <c r="T221" s="1176">
        <f t="shared" si="6"/>
        <v>0</v>
      </c>
      <c r="U221" s="1804"/>
      <c r="V221" s="1768"/>
      <c r="W221" s="1805"/>
      <c r="X221" s="1806"/>
      <c r="Y221" s="1807"/>
      <c r="Z221" s="2011"/>
      <c r="AA221" s="1176">
        <f t="shared" si="9"/>
        <v>0</v>
      </c>
      <c r="AB221" s="1804"/>
      <c r="AC221" s="1768"/>
      <c r="AD221" s="1649"/>
      <c r="AE221" s="1650"/>
      <c r="AF221" s="1807"/>
      <c r="AG221" s="1803"/>
      <c r="AH221" s="1176"/>
      <c r="AI221" s="2012"/>
      <c r="AJ221" s="1801"/>
      <c r="AK221" s="2013"/>
      <c r="AL221" s="2014"/>
      <c r="AM221" s="1802"/>
      <c r="AN221" s="78"/>
      <c r="AO221" s="312">
        <f t="shared" si="8"/>
        <v>0</v>
      </c>
      <c r="AQ221" s="1"/>
      <c r="AR221" s="1"/>
      <c r="AS221" s="1"/>
      <c r="AT221" s="1"/>
      <c r="AU221" s="1"/>
      <c r="AV221" s="1"/>
      <c r="AW221" s="1"/>
    </row>
    <row r="222" spans="1:49" ht="18" hidden="1" customHeight="1" thickBot="1">
      <c r="A222" s="3544"/>
      <c r="B222" s="73"/>
      <c r="C222" s="74"/>
      <c r="D222" s="79"/>
      <c r="E222" s="80"/>
      <c r="F222" s="81"/>
      <c r="G222" s="1804"/>
      <c r="H222" s="1768"/>
      <c r="I222" s="1649"/>
      <c r="J222" s="1650"/>
      <c r="K222" s="1807"/>
      <c r="L222" s="1803"/>
      <c r="M222" s="1651"/>
      <c r="N222" s="1804"/>
      <c r="O222" s="1768"/>
      <c r="P222" s="1649"/>
      <c r="Q222" s="1650"/>
      <c r="R222" s="1807"/>
      <c r="S222" s="1803"/>
      <c r="T222" s="1176">
        <f t="shared" si="6"/>
        <v>0</v>
      </c>
      <c r="U222" s="1804"/>
      <c r="V222" s="1768"/>
      <c r="W222" s="1805"/>
      <c r="X222" s="1806"/>
      <c r="Y222" s="1807"/>
      <c r="Z222" s="2011"/>
      <c r="AA222" s="1176">
        <f t="shared" si="9"/>
        <v>0</v>
      </c>
      <c r="AB222" s="1804"/>
      <c r="AC222" s="1768"/>
      <c r="AD222" s="1649"/>
      <c r="AE222" s="1650"/>
      <c r="AF222" s="1807"/>
      <c r="AG222" s="1803"/>
      <c r="AH222" s="1176"/>
      <c r="AI222" s="2012"/>
      <c r="AJ222" s="1801"/>
      <c r="AK222" s="2013"/>
      <c r="AL222" s="2014"/>
      <c r="AM222" s="1802"/>
      <c r="AN222" s="78"/>
      <c r="AO222" s="312">
        <f t="shared" si="8"/>
        <v>0</v>
      </c>
      <c r="AQ222" s="1"/>
      <c r="AR222" s="1"/>
      <c r="AS222" s="1"/>
      <c r="AT222" s="1"/>
      <c r="AU222" s="1"/>
      <c r="AV222" s="1"/>
      <c r="AW222" s="1"/>
    </row>
    <row r="223" spans="1:49" ht="18" hidden="1" customHeight="1" thickBot="1">
      <c r="A223" s="3544"/>
      <c r="B223" s="73"/>
      <c r="C223" s="74"/>
      <c r="D223" s="79"/>
      <c r="E223" s="80"/>
      <c r="F223" s="81"/>
      <c r="G223" s="1804"/>
      <c r="H223" s="1768"/>
      <c r="I223" s="1649"/>
      <c r="J223" s="1650"/>
      <c r="K223" s="1807"/>
      <c r="L223" s="1803"/>
      <c r="M223" s="1651"/>
      <c r="N223" s="1804"/>
      <c r="O223" s="1768"/>
      <c r="P223" s="1649"/>
      <c r="Q223" s="1650"/>
      <c r="R223" s="1807"/>
      <c r="S223" s="1803"/>
      <c r="T223" s="1176">
        <f t="shared" si="6"/>
        <v>0</v>
      </c>
      <c r="U223" s="1804"/>
      <c r="V223" s="1768"/>
      <c r="W223" s="1805"/>
      <c r="X223" s="1806"/>
      <c r="Y223" s="1807"/>
      <c r="Z223" s="2011"/>
      <c r="AA223" s="1176">
        <f t="shared" si="9"/>
        <v>0</v>
      </c>
      <c r="AB223" s="1804"/>
      <c r="AC223" s="1768"/>
      <c r="AD223" s="1649"/>
      <c r="AE223" s="1650"/>
      <c r="AF223" s="1807"/>
      <c r="AG223" s="1803"/>
      <c r="AH223" s="1176"/>
      <c r="AI223" s="2012"/>
      <c r="AJ223" s="1801"/>
      <c r="AK223" s="2013"/>
      <c r="AL223" s="2014"/>
      <c r="AM223" s="1802"/>
      <c r="AN223" s="78"/>
      <c r="AO223" s="312">
        <f t="shared" si="8"/>
        <v>0</v>
      </c>
      <c r="AQ223" s="1"/>
      <c r="AR223" s="1"/>
      <c r="AS223" s="1"/>
      <c r="AT223" s="1"/>
      <c r="AU223" s="1"/>
      <c r="AV223" s="1"/>
      <c r="AW223" s="1"/>
    </row>
    <row r="224" spans="1:49" ht="18" hidden="1" customHeight="1" thickBot="1">
      <c r="A224" s="3544"/>
      <c r="B224" s="73"/>
      <c r="C224" s="74"/>
      <c r="D224" s="79"/>
      <c r="E224" s="80"/>
      <c r="F224" s="81"/>
      <c r="G224" s="1804"/>
      <c r="H224" s="1768"/>
      <c r="I224" s="1649"/>
      <c r="J224" s="1650"/>
      <c r="K224" s="1807"/>
      <c r="L224" s="1803"/>
      <c r="M224" s="1651"/>
      <c r="N224" s="1804"/>
      <c r="O224" s="1768"/>
      <c r="P224" s="1649"/>
      <c r="Q224" s="1650"/>
      <c r="R224" s="1807"/>
      <c r="S224" s="1803"/>
      <c r="T224" s="1176">
        <f t="shared" si="6"/>
        <v>0</v>
      </c>
      <c r="U224" s="1804"/>
      <c r="V224" s="1768"/>
      <c r="W224" s="1805"/>
      <c r="X224" s="1806"/>
      <c r="Y224" s="1807"/>
      <c r="Z224" s="2011"/>
      <c r="AA224" s="1176">
        <f t="shared" si="9"/>
        <v>0</v>
      </c>
      <c r="AB224" s="1804"/>
      <c r="AC224" s="1768"/>
      <c r="AD224" s="1649"/>
      <c r="AE224" s="1650"/>
      <c r="AF224" s="1807"/>
      <c r="AG224" s="1803"/>
      <c r="AH224" s="1176"/>
      <c r="AI224" s="2012"/>
      <c r="AJ224" s="1801"/>
      <c r="AK224" s="2013"/>
      <c r="AL224" s="2014"/>
      <c r="AM224" s="1802"/>
      <c r="AN224" s="78"/>
      <c r="AO224" s="312">
        <f t="shared" si="8"/>
        <v>0</v>
      </c>
      <c r="AQ224" s="1"/>
      <c r="AR224" s="1"/>
      <c r="AS224" s="1"/>
      <c r="AT224" s="1"/>
      <c r="AU224" s="1"/>
      <c r="AV224" s="1"/>
      <c r="AW224" s="1"/>
    </row>
    <row r="225" spans="1:49" ht="18" hidden="1" customHeight="1" thickBot="1">
      <c r="A225" s="3544"/>
      <c r="B225" s="73"/>
      <c r="C225" s="74"/>
      <c r="D225" s="79"/>
      <c r="E225" s="80"/>
      <c r="F225" s="81"/>
      <c r="G225" s="1804"/>
      <c r="H225" s="1768"/>
      <c r="I225" s="1649"/>
      <c r="J225" s="1650"/>
      <c r="K225" s="1807"/>
      <c r="L225" s="1803"/>
      <c r="M225" s="1651"/>
      <c r="N225" s="1804"/>
      <c r="O225" s="1768"/>
      <c r="P225" s="1649"/>
      <c r="Q225" s="1650"/>
      <c r="R225" s="1807"/>
      <c r="S225" s="1803"/>
      <c r="T225" s="1176">
        <f t="shared" si="6"/>
        <v>0</v>
      </c>
      <c r="U225" s="1804"/>
      <c r="V225" s="1768"/>
      <c r="W225" s="1805"/>
      <c r="X225" s="1806"/>
      <c r="Y225" s="1807"/>
      <c r="Z225" s="2011"/>
      <c r="AA225" s="1176">
        <f t="shared" si="9"/>
        <v>0</v>
      </c>
      <c r="AB225" s="1804"/>
      <c r="AC225" s="1768"/>
      <c r="AD225" s="1649"/>
      <c r="AE225" s="1650"/>
      <c r="AF225" s="1807"/>
      <c r="AG225" s="1803"/>
      <c r="AH225" s="1176"/>
      <c r="AI225" s="2012"/>
      <c r="AJ225" s="1801"/>
      <c r="AK225" s="2013"/>
      <c r="AL225" s="2014"/>
      <c r="AM225" s="1802"/>
      <c r="AN225" s="78"/>
      <c r="AO225" s="312">
        <f t="shared" si="8"/>
        <v>0</v>
      </c>
      <c r="AQ225" s="1"/>
      <c r="AR225" s="1"/>
      <c r="AS225" s="1"/>
      <c r="AT225" s="1"/>
      <c r="AU225" s="1"/>
      <c r="AV225" s="1"/>
      <c r="AW225" s="1"/>
    </row>
    <row r="226" spans="1:49" ht="18" hidden="1" customHeight="1" thickBot="1">
      <c r="A226" s="3544"/>
      <c r="B226" s="73"/>
      <c r="C226" s="74"/>
      <c r="D226" s="79"/>
      <c r="E226" s="80"/>
      <c r="F226" s="81"/>
      <c r="G226" s="1804"/>
      <c r="H226" s="1768"/>
      <c r="I226" s="1649"/>
      <c r="J226" s="1650"/>
      <c r="K226" s="1807"/>
      <c r="L226" s="1803"/>
      <c r="M226" s="1651"/>
      <c r="N226" s="1804"/>
      <c r="O226" s="1768"/>
      <c r="P226" s="1649"/>
      <c r="Q226" s="1650"/>
      <c r="R226" s="1807"/>
      <c r="S226" s="1803"/>
      <c r="T226" s="1176">
        <f t="shared" ref="T226:T228" si="10">S226*Q226</f>
        <v>0</v>
      </c>
      <c r="U226" s="1804"/>
      <c r="V226" s="1768"/>
      <c r="W226" s="1805"/>
      <c r="X226" s="1806"/>
      <c r="Y226" s="1807"/>
      <c r="Z226" s="2011"/>
      <c r="AA226" s="1176">
        <f t="shared" ref="AA226:AA228" si="11">Z226*X226</f>
        <v>0</v>
      </c>
      <c r="AB226" s="1804"/>
      <c r="AC226" s="1768"/>
      <c r="AD226" s="1649"/>
      <c r="AE226" s="1650"/>
      <c r="AF226" s="1807"/>
      <c r="AG226" s="1803"/>
      <c r="AH226" s="1176"/>
      <c r="AI226" s="2012"/>
      <c r="AJ226" s="1801"/>
      <c r="AK226" s="2013"/>
      <c r="AL226" s="2014"/>
      <c r="AM226" s="1802"/>
      <c r="AN226" s="78"/>
      <c r="AO226" s="312">
        <f t="shared" ref="AO226:AO228" si="12">AN226*AL226</f>
        <v>0</v>
      </c>
      <c r="AQ226" s="1"/>
      <c r="AR226" s="1"/>
      <c r="AS226" s="1"/>
      <c r="AT226" s="1"/>
      <c r="AU226" s="1"/>
      <c r="AV226" s="1"/>
      <c r="AW226" s="1"/>
    </row>
    <row r="227" spans="1:49" ht="18" hidden="1" customHeight="1" thickBot="1">
      <c r="A227" s="3544"/>
      <c r="B227" s="73"/>
      <c r="C227" s="74"/>
      <c r="D227" s="79"/>
      <c r="E227" s="80"/>
      <c r="F227" s="81"/>
      <c r="G227" s="1804"/>
      <c r="H227" s="1768"/>
      <c r="I227" s="1649"/>
      <c r="J227" s="1650"/>
      <c r="K227" s="1807"/>
      <c r="L227" s="1803"/>
      <c r="M227" s="1651"/>
      <c r="N227" s="1804"/>
      <c r="O227" s="1768"/>
      <c r="P227" s="1649"/>
      <c r="Q227" s="1650"/>
      <c r="R227" s="1807"/>
      <c r="S227" s="1803"/>
      <c r="T227" s="1176">
        <f t="shared" si="10"/>
        <v>0</v>
      </c>
      <c r="U227" s="1804"/>
      <c r="V227" s="1768"/>
      <c r="W227" s="1805"/>
      <c r="X227" s="1806"/>
      <c r="Y227" s="1807"/>
      <c r="Z227" s="2011"/>
      <c r="AA227" s="1176">
        <f t="shared" si="11"/>
        <v>0</v>
      </c>
      <c r="AB227" s="1804"/>
      <c r="AC227" s="1768"/>
      <c r="AD227" s="1649"/>
      <c r="AE227" s="1650"/>
      <c r="AF227" s="1807"/>
      <c r="AG227" s="1803"/>
      <c r="AH227" s="1176"/>
      <c r="AI227" s="2012"/>
      <c r="AJ227" s="1801"/>
      <c r="AK227" s="2013"/>
      <c r="AL227" s="2014"/>
      <c r="AM227" s="1802"/>
      <c r="AN227" s="78"/>
      <c r="AO227" s="312">
        <f t="shared" si="12"/>
        <v>0</v>
      </c>
      <c r="AQ227" s="1"/>
      <c r="AR227" s="1"/>
      <c r="AS227" s="1"/>
      <c r="AT227" s="1"/>
      <c r="AU227" s="1"/>
      <c r="AV227" s="1"/>
      <c r="AW227" s="1"/>
    </row>
    <row r="228" spans="1:49" ht="18" hidden="1" customHeight="1" thickBot="1">
      <c r="A228" s="3544"/>
      <c r="B228" s="86"/>
      <c r="C228" s="56"/>
      <c r="D228" s="57"/>
      <c r="E228" s="57"/>
      <c r="F228" s="88"/>
      <c r="G228" s="1341"/>
      <c r="H228" s="1308"/>
      <c r="I228" s="1630"/>
      <c r="J228" s="1630"/>
      <c r="K228" s="1740"/>
      <c r="L228" s="1809"/>
      <c r="M228" s="1653"/>
      <c r="N228" s="1341"/>
      <c r="O228" s="1308"/>
      <c r="P228" s="1630"/>
      <c r="Q228" s="1630"/>
      <c r="R228" s="1740"/>
      <c r="S228" s="1809"/>
      <c r="T228" s="1176">
        <f t="shared" si="10"/>
        <v>0</v>
      </c>
      <c r="U228" s="1341"/>
      <c r="V228" s="1308"/>
      <c r="W228" s="1767"/>
      <c r="X228" s="1767"/>
      <c r="Y228" s="1740"/>
      <c r="Z228" s="2015"/>
      <c r="AA228" s="1176">
        <f t="shared" si="11"/>
        <v>0</v>
      </c>
      <c r="AB228" s="1341"/>
      <c r="AC228" s="1308"/>
      <c r="AD228" s="1630"/>
      <c r="AE228" s="1630"/>
      <c r="AF228" s="1740"/>
      <c r="AG228" s="1809"/>
      <c r="AH228" s="1176"/>
      <c r="AI228" s="1694"/>
      <c r="AJ228" s="1308"/>
      <c r="AK228" s="1767"/>
      <c r="AL228" s="1767"/>
      <c r="AM228" s="1693"/>
      <c r="AN228" s="87"/>
      <c r="AO228" s="312">
        <f t="shared" si="12"/>
        <v>0</v>
      </c>
      <c r="AQ228" s="1"/>
      <c r="AR228" s="1"/>
      <c r="AS228" s="1"/>
      <c r="AT228" s="1"/>
      <c r="AU228" s="1"/>
      <c r="AV228" s="1"/>
      <c r="AW228" s="1"/>
    </row>
    <row r="229" spans="1:49" ht="18" customHeight="1" thickBot="1">
      <c r="A229" s="3545"/>
      <c r="B229" s="3821" t="s">
        <v>55</v>
      </c>
      <c r="C229" s="3540"/>
      <c r="D229" s="3822"/>
      <c r="E229" s="3540"/>
      <c r="F229" s="91" t="s">
        <v>56</v>
      </c>
      <c r="G229" s="3799"/>
      <c r="H229" s="3734"/>
      <c r="I229" s="3716"/>
      <c r="J229" s="3715"/>
      <c r="K229" s="1299"/>
      <c r="L229" s="1813"/>
      <c r="M229" s="1654">
        <f>SUM(M34:M228)</f>
        <v>19421</v>
      </c>
      <c r="N229" s="3799"/>
      <c r="O229" s="3734"/>
      <c r="P229" s="3716"/>
      <c r="Q229" s="3715"/>
      <c r="R229" s="1299"/>
      <c r="S229" s="1813"/>
      <c r="T229" s="1813">
        <f>SUM(T34:T228)</f>
        <v>0</v>
      </c>
      <c r="U229" s="3799"/>
      <c r="V229" s="3734"/>
      <c r="W229" s="3798"/>
      <c r="X229" s="3734"/>
      <c r="Y229" s="1299"/>
      <c r="Z229" s="2016"/>
      <c r="AA229" s="1813">
        <f>SUM(AA34:AA228)</f>
        <v>0</v>
      </c>
      <c r="AB229" s="3799"/>
      <c r="AC229" s="3734"/>
      <c r="AD229" s="3716"/>
      <c r="AE229" s="3715"/>
      <c r="AF229" s="1299"/>
      <c r="AG229" s="1813"/>
      <c r="AH229" s="1813"/>
      <c r="AI229" s="4159"/>
      <c r="AJ229" s="3738"/>
      <c r="AK229" s="3737"/>
      <c r="AL229" s="3738"/>
      <c r="AM229" s="1812"/>
      <c r="AN229" s="90"/>
      <c r="AO229" s="306">
        <f>SUM(AO34:AO228)</f>
        <v>0</v>
      </c>
      <c r="AP229" s="754">
        <f>SUM(M229:AA229)/709/1</f>
        <v>27.392101551480959</v>
      </c>
      <c r="AQ229" s="1"/>
      <c r="AR229" s="1"/>
      <c r="AS229" s="1"/>
      <c r="AT229" s="1"/>
      <c r="AU229" s="1"/>
      <c r="AV229" s="1"/>
      <c r="AW229" s="1"/>
    </row>
    <row r="230" spans="1:49" ht="18" hidden="1" customHeight="1" thickBot="1">
      <c r="A230" s="3543" t="s">
        <v>81</v>
      </c>
      <c r="B230" s="93"/>
      <c r="C230" s="94"/>
      <c r="D230" s="95"/>
      <c r="E230" s="96"/>
      <c r="F230" s="97"/>
      <c r="G230" s="2017"/>
      <c r="H230" s="2018"/>
      <c r="I230" s="2019"/>
      <c r="J230" s="2020"/>
      <c r="K230" s="2021"/>
      <c r="L230" s="2022"/>
      <c r="M230" s="2124"/>
      <c r="N230" s="2017"/>
      <c r="O230" s="2018"/>
      <c r="P230" s="2019"/>
      <c r="Q230" s="2020"/>
      <c r="R230" s="2021"/>
      <c r="S230" s="2022"/>
      <c r="T230" s="2022"/>
      <c r="U230" s="2017"/>
      <c r="V230" s="2018"/>
      <c r="W230" s="2019"/>
      <c r="X230" s="2020"/>
      <c r="Y230" s="2021"/>
      <c r="Z230" s="2022"/>
      <c r="AA230" s="2022"/>
      <c r="AB230" s="2017"/>
      <c r="AC230" s="2018"/>
      <c r="AD230" s="2019"/>
      <c r="AE230" s="2020"/>
      <c r="AF230" s="2021"/>
      <c r="AG230" s="2022"/>
      <c r="AH230" s="2022"/>
      <c r="AI230" s="2023"/>
      <c r="AJ230" s="2024"/>
      <c r="AK230" s="2025"/>
      <c r="AL230" s="2026"/>
      <c r="AM230" s="2027"/>
      <c r="AN230" s="98"/>
      <c r="AO230" s="98"/>
      <c r="AP230" s="1"/>
      <c r="AQ230" s="1"/>
      <c r="AR230" s="1"/>
      <c r="AS230" s="1"/>
      <c r="AT230" s="1"/>
      <c r="AU230" s="1"/>
      <c r="AV230" s="1"/>
      <c r="AW230" s="1"/>
    </row>
    <row r="231" spans="1:49" ht="18" hidden="1" customHeight="1">
      <c r="A231" s="3544"/>
      <c r="B231" s="99"/>
      <c r="C231" s="100"/>
      <c r="D231" s="101"/>
      <c r="E231" s="102"/>
      <c r="F231" s="103"/>
      <c r="G231" s="2023"/>
      <c r="H231" s="2024"/>
      <c r="I231" s="2025"/>
      <c r="J231" s="2026"/>
      <c r="K231" s="2027"/>
      <c r="L231" s="2028"/>
      <c r="M231" s="2130"/>
      <c r="N231" s="2023"/>
      <c r="O231" s="2024"/>
      <c r="P231" s="2025"/>
      <c r="Q231" s="2026"/>
      <c r="R231" s="2027"/>
      <c r="S231" s="2028"/>
      <c r="T231" s="2028"/>
      <c r="U231" s="2023"/>
      <c r="V231" s="2024"/>
      <c r="W231" s="2025"/>
      <c r="X231" s="2026"/>
      <c r="Y231" s="2027"/>
      <c r="Z231" s="2028"/>
      <c r="AA231" s="2028"/>
      <c r="AB231" s="2023"/>
      <c r="AC231" s="2024"/>
      <c r="AD231" s="2025"/>
      <c r="AE231" s="2026"/>
      <c r="AF231" s="2027"/>
      <c r="AG231" s="2028"/>
      <c r="AH231" s="2028"/>
      <c r="AI231" s="2023"/>
      <c r="AJ231" s="2024"/>
      <c r="AK231" s="2025"/>
      <c r="AL231" s="2026"/>
      <c r="AM231" s="2027"/>
      <c r="AN231" s="104"/>
      <c r="AO231" s="104"/>
      <c r="AP231" s="1"/>
      <c r="AQ231" s="1"/>
      <c r="AR231" s="1"/>
      <c r="AS231" s="1"/>
      <c r="AT231" s="1"/>
      <c r="AU231" s="1"/>
      <c r="AV231" s="1"/>
      <c r="AW231" s="1"/>
    </row>
    <row r="232" spans="1:49" ht="18" hidden="1" customHeight="1">
      <c r="A232" s="3544"/>
      <c r="B232" s="99"/>
      <c r="C232" s="100"/>
      <c r="D232" s="101"/>
      <c r="E232" s="102"/>
      <c r="F232" s="103"/>
      <c r="G232" s="2023"/>
      <c r="H232" s="2024"/>
      <c r="I232" s="2025"/>
      <c r="J232" s="2026"/>
      <c r="K232" s="2027"/>
      <c r="L232" s="2028"/>
      <c r="M232" s="2130"/>
      <c r="N232" s="2023"/>
      <c r="O232" s="2024"/>
      <c r="P232" s="2025"/>
      <c r="Q232" s="2026"/>
      <c r="R232" s="2027"/>
      <c r="S232" s="2028"/>
      <c r="T232" s="2028"/>
      <c r="U232" s="2023"/>
      <c r="V232" s="2024"/>
      <c r="W232" s="2025"/>
      <c r="X232" s="2026"/>
      <c r="Y232" s="2027"/>
      <c r="Z232" s="2028"/>
      <c r="AA232" s="2028"/>
      <c r="AB232" s="2023"/>
      <c r="AC232" s="2024"/>
      <c r="AD232" s="2025"/>
      <c r="AE232" s="2026"/>
      <c r="AF232" s="2027"/>
      <c r="AG232" s="2028"/>
      <c r="AH232" s="2028"/>
      <c r="AI232" s="2023"/>
      <c r="AJ232" s="2024"/>
      <c r="AK232" s="2025"/>
      <c r="AL232" s="2026"/>
      <c r="AM232" s="2027"/>
      <c r="AN232" s="104"/>
      <c r="AO232" s="104"/>
      <c r="AP232" s="1"/>
      <c r="AQ232" s="1"/>
      <c r="AR232" s="1"/>
      <c r="AS232" s="1"/>
      <c r="AT232" s="1"/>
      <c r="AU232" s="1"/>
      <c r="AV232" s="1"/>
      <c r="AW232" s="1"/>
    </row>
    <row r="233" spans="1:49" ht="18" hidden="1" customHeight="1">
      <c r="A233" s="3544"/>
      <c r="B233" s="99"/>
      <c r="C233" s="100"/>
      <c r="D233" s="101"/>
      <c r="E233" s="102"/>
      <c r="F233" s="103"/>
      <c r="G233" s="2023"/>
      <c r="H233" s="2024"/>
      <c r="I233" s="2025"/>
      <c r="J233" s="2026"/>
      <c r="K233" s="2027"/>
      <c r="L233" s="2028"/>
      <c r="M233" s="2130"/>
      <c r="N233" s="2023"/>
      <c r="O233" s="2024"/>
      <c r="P233" s="2025"/>
      <c r="Q233" s="2026"/>
      <c r="R233" s="2027"/>
      <c r="S233" s="2028"/>
      <c r="T233" s="2028"/>
      <c r="U233" s="2023"/>
      <c r="V233" s="2024"/>
      <c r="W233" s="2025"/>
      <c r="X233" s="2026"/>
      <c r="Y233" s="2027"/>
      <c r="Z233" s="2028"/>
      <c r="AA233" s="2028"/>
      <c r="AB233" s="2023"/>
      <c r="AC233" s="2024"/>
      <c r="AD233" s="2025"/>
      <c r="AE233" s="2026"/>
      <c r="AF233" s="2027"/>
      <c r="AG233" s="2028"/>
      <c r="AH233" s="2028"/>
      <c r="AI233" s="2023"/>
      <c r="AJ233" s="2024"/>
      <c r="AK233" s="2025"/>
      <c r="AL233" s="2026"/>
      <c r="AM233" s="2027"/>
      <c r="AN233" s="104"/>
      <c r="AO233" s="104"/>
      <c r="AP233" s="1"/>
      <c r="AQ233" s="1"/>
      <c r="AR233" s="1"/>
      <c r="AS233" s="1"/>
      <c r="AT233" s="1"/>
      <c r="AU233" s="1"/>
      <c r="AV233" s="1"/>
      <c r="AW233" s="1"/>
    </row>
    <row r="234" spans="1:49" ht="18" hidden="1" customHeight="1">
      <c r="A234" s="3544"/>
      <c r="B234" s="99"/>
      <c r="C234" s="100"/>
      <c r="D234" s="101"/>
      <c r="E234" s="102"/>
      <c r="F234" s="103"/>
      <c r="G234" s="2023"/>
      <c r="H234" s="2024"/>
      <c r="I234" s="2025"/>
      <c r="J234" s="2026"/>
      <c r="K234" s="2027"/>
      <c r="L234" s="2028"/>
      <c r="M234" s="2130"/>
      <c r="N234" s="2023"/>
      <c r="O234" s="2024"/>
      <c r="P234" s="2025"/>
      <c r="Q234" s="2026"/>
      <c r="R234" s="2027"/>
      <c r="S234" s="2028"/>
      <c r="T234" s="2028"/>
      <c r="U234" s="2023"/>
      <c r="V234" s="2024"/>
      <c r="W234" s="2025"/>
      <c r="X234" s="2026"/>
      <c r="Y234" s="2027"/>
      <c r="Z234" s="2028"/>
      <c r="AA234" s="2028"/>
      <c r="AB234" s="2023"/>
      <c r="AC234" s="2024"/>
      <c r="AD234" s="2025"/>
      <c r="AE234" s="2026"/>
      <c r="AF234" s="2027"/>
      <c r="AG234" s="2028"/>
      <c r="AH234" s="2028"/>
      <c r="AI234" s="2023"/>
      <c r="AJ234" s="2024"/>
      <c r="AK234" s="2025"/>
      <c r="AL234" s="2026"/>
      <c r="AM234" s="2027"/>
      <c r="AN234" s="104"/>
      <c r="AO234" s="104"/>
      <c r="AP234" s="1"/>
      <c r="AQ234" s="1"/>
      <c r="AR234" s="1"/>
      <c r="AS234" s="1"/>
      <c r="AT234" s="1"/>
      <c r="AU234" s="1"/>
      <c r="AV234" s="1"/>
      <c r="AW234" s="1"/>
    </row>
    <row r="235" spans="1:49" ht="18" hidden="1" customHeight="1">
      <c r="A235" s="3544"/>
      <c r="B235" s="99"/>
      <c r="C235" s="100"/>
      <c r="D235" s="101"/>
      <c r="E235" s="102"/>
      <c r="F235" s="103"/>
      <c r="G235" s="2023"/>
      <c r="H235" s="2024"/>
      <c r="I235" s="2025"/>
      <c r="J235" s="2026"/>
      <c r="K235" s="2027"/>
      <c r="L235" s="2028"/>
      <c r="M235" s="2130"/>
      <c r="N235" s="2023"/>
      <c r="O235" s="2024"/>
      <c r="P235" s="2025"/>
      <c r="Q235" s="2026"/>
      <c r="R235" s="2027"/>
      <c r="S235" s="2028"/>
      <c r="T235" s="2028"/>
      <c r="U235" s="2023"/>
      <c r="V235" s="2024"/>
      <c r="W235" s="2025"/>
      <c r="X235" s="2026"/>
      <c r="Y235" s="2027"/>
      <c r="Z235" s="2028"/>
      <c r="AA235" s="2028"/>
      <c r="AB235" s="2023"/>
      <c r="AC235" s="2024"/>
      <c r="AD235" s="2025"/>
      <c r="AE235" s="2026"/>
      <c r="AF235" s="2027"/>
      <c r="AG235" s="2028"/>
      <c r="AH235" s="2028"/>
      <c r="AI235" s="2023"/>
      <c r="AJ235" s="2024"/>
      <c r="AK235" s="2025"/>
      <c r="AL235" s="2026"/>
      <c r="AM235" s="2027"/>
      <c r="AN235" s="104"/>
      <c r="AO235" s="104"/>
      <c r="AP235" s="1"/>
      <c r="AQ235" s="1"/>
      <c r="AR235" s="1"/>
      <c r="AS235" s="1"/>
      <c r="AT235" s="1"/>
      <c r="AU235" s="1"/>
      <c r="AV235" s="1"/>
      <c r="AW235" s="1"/>
    </row>
    <row r="236" spans="1:49" ht="18" hidden="1" customHeight="1">
      <c r="A236" s="3544"/>
      <c r="B236" s="99"/>
      <c r="C236" s="100"/>
      <c r="D236" s="101"/>
      <c r="E236" s="102"/>
      <c r="F236" s="103"/>
      <c r="G236" s="2023"/>
      <c r="H236" s="2024"/>
      <c r="I236" s="2025"/>
      <c r="J236" s="2026"/>
      <c r="K236" s="2027"/>
      <c r="L236" s="2028"/>
      <c r="M236" s="2130"/>
      <c r="N236" s="2023"/>
      <c r="O236" s="2024"/>
      <c r="P236" s="2025"/>
      <c r="Q236" s="2026"/>
      <c r="R236" s="2027"/>
      <c r="S236" s="2028"/>
      <c r="T236" s="2028"/>
      <c r="U236" s="2023"/>
      <c r="V236" s="2024"/>
      <c r="W236" s="2025"/>
      <c r="X236" s="2026"/>
      <c r="Y236" s="2027"/>
      <c r="Z236" s="2028"/>
      <c r="AA236" s="2028"/>
      <c r="AB236" s="2023"/>
      <c r="AC236" s="2024"/>
      <c r="AD236" s="2025"/>
      <c r="AE236" s="2026"/>
      <c r="AF236" s="2027"/>
      <c r="AG236" s="2028"/>
      <c r="AH236" s="2028"/>
      <c r="AI236" s="2023"/>
      <c r="AJ236" s="2024"/>
      <c r="AK236" s="2025"/>
      <c r="AL236" s="2026"/>
      <c r="AM236" s="2027"/>
      <c r="AN236" s="104"/>
      <c r="AO236" s="104"/>
      <c r="AP236" s="1"/>
      <c r="AQ236" s="1"/>
      <c r="AR236" s="1"/>
      <c r="AS236" s="1"/>
      <c r="AT236" s="1"/>
      <c r="AU236" s="1"/>
      <c r="AV236" s="1"/>
      <c r="AW236" s="1"/>
    </row>
    <row r="237" spans="1:49" ht="18" hidden="1" customHeight="1">
      <c r="A237" s="3544"/>
      <c r="B237" s="99"/>
      <c r="C237" s="100"/>
      <c r="D237" s="101"/>
      <c r="E237" s="102"/>
      <c r="F237" s="103"/>
      <c r="G237" s="2023"/>
      <c r="H237" s="2024"/>
      <c r="I237" s="2025"/>
      <c r="J237" s="2026"/>
      <c r="K237" s="2027"/>
      <c r="L237" s="2028"/>
      <c r="M237" s="2130"/>
      <c r="N237" s="2023"/>
      <c r="O237" s="2024"/>
      <c r="P237" s="2025"/>
      <c r="Q237" s="2026"/>
      <c r="R237" s="2027"/>
      <c r="S237" s="2028"/>
      <c r="T237" s="2028"/>
      <c r="U237" s="2023"/>
      <c r="V237" s="2024"/>
      <c r="W237" s="2025"/>
      <c r="X237" s="2026"/>
      <c r="Y237" s="2027"/>
      <c r="Z237" s="2028"/>
      <c r="AA237" s="2028"/>
      <c r="AB237" s="2023"/>
      <c r="AC237" s="2024"/>
      <c r="AD237" s="2025"/>
      <c r="AE237" s="2026"/>
      <c r="AF237" s="2027"/>
      <c r="AG237" s="2028"/>
      <c r="AH237" s="2028"/>
      <c r="AI237" s="2023"/>
      <c r="AJ237" s="2024"/>
      <c r="AK237" s="2025"/>
      <c r="AL237" s="2026"/>
      <c r="AM237" s="2027"/>
      <c r="AN237" s="104"/>
      <c r="AO237" s="104"/>
      <c r="AP237" s="1"/>
      <c r="AQ237" s="1"/>
      <c r="AR237" s="1"/>
      <c r="AS237" s="1"/>
      <c r="AT237" s="1"/>
      <c r="AU237" s="1"/>
      <c r="AV237" s="1"/>
      <c r="AW237" s="1"/>
    </row>
    <row r="238" spans="1:49" ht="18" hidden="1" customHeight="1">
      <c r="A238" s="3544"/>
      <c r="B238" s="99"/>
      <c r="C238" s="100"/>
      <c r="D238" s="101"/>
      <c r="E238" s="102"/>
      <c r="F238" s="103"/>
      <c r="G238" s="2023"/>
      <c r="H238" s="2024"/>
      <c r="I238" s="2025"/>
      <c r="J238" s="2026"/>
      <c r="K238" s="2027"/>
      <c r="L238" s="2028"/>
      <c r="M238" s="2130"/>
      <c r="N238" s="2023"/>
      <c r="O238" s="2024"/>
      <c r="P238" s="2025"/>
      <c r="Q238" s="2026"/>
      <c r="R238" s="2027"/>
      <c r="S238" s="2028"/>
      <c r="T238" s="2028"/>
      <c r="U238" s="2023"/>
      <c r="V238" s="2024"/>
      <c r="W238" s="2025"/>
      <c r="X238" s="2026"/>
      <c r="Y238" s="2027"/>
      <c r="Z238" s="2028"/>
      <c r="AA238" s="2028"/>
      <c r="AB238" s="2023"/>
      <c r="AC238" s="2024"/>
      <c r="AD238" s="2025"/>
      <c r="AE238" s="2026"/>
      <c r="AF238" s="2027"/>
      <c r="AG238" s="2028"/>
      <c r="AH238" s="2028"/>
      <c r="AI238" s="2023"/>
      <c r="AJ238" s="2024"/>
      <c r="AK238" s="2025"/>
      <c r="AL238" s="2026"/>
      <c r="AM238" s="2027"/>
      <c r="AN238" s="104"/>
      <c r="AO238" s="104"/>
      <c r="AP238" s="1"/>
      <c r="AQ238" s="1"/>
      <c r="AR238" s="1"/>
      <c r="AS238" s="1"/>
      <c r="AT238" s="1"/>
      <c r="AU238" s="1"/>
      <c r="AV238" s="1"/>
      <c r="AW238" s="1"/>
    </row>
    <row r="239" spans="1:49" ht="18" hidden="1" customHeight="1">
      <c r="A239" s="3544"/>
      <c r="B239" s="99"/>
      <c r="C239" s="100"/>
      <c r="D239" s="101"/>
      <c r="E239" s="102"/>
      <c r="F239" s="103"/>
      <c r="G239" s="2023"/>
      <c r="H239" s="2024"/>
      <c r="I239" s="2025"/>
      <c r="J239" s="2026"/>
      <c r="K239" s="2027"/>
      <c r="L239" s="2028"/>
      <c r="M239" s="2130"/>
      <c r="N239" s="2023"/>
      <c r="O239" s="2024"/>
      <c r="P239" s="2025"/>
      <c r="Q239" s="2026"/>
      <c r="R239" s="2027"/>
      <c r="S239" s="2028"/>
      <c r="T239" s="2028"/>
      <c r="U239" s="2023"/>
      <c r="V239" s="2024"/>
      <c r="W239" s="2025"/>
      <c r="X239" s="2026"/>
      <c r="Y239" s="2027"/>
      <c r="Z239" s="2028"/>
      <c r="AA239" s="2028"/>
      <c r="AB239" s="2023"/>
      <c r="AC239" s="2024"/>
      <c r="AD239" s="2025"/>
      <c r="AE239" s="2026"/>
      <c r="AF239" s="2027"/>
      <c r="AG239" s="2028"/>
      <c r="AH239" s="2028"/>
      <c r="AI239" s="2023"/>
      <c r="AJ239" s="2024"/>
      <c r="AK239" s="2025"/>
      <c r="AL239" s="2026"/>
      <c r="AM239" s="2027"/>
      <c r="AN239" s="104"/>
      <c r="AO239" s="104"/>
      <c r="AP239" s="1"/>
      <c r="AQ239" s="1"/>
      <c r="AR239" s="1"/>
      <c r="AS239" s="1"/>
      <c r="AT239" s="1"/>
      <c r="AU239" s="1"/>
      <c r="AV239" s="1"/>
      <c r="AW239" s="1"/>
    </row>
    <row r="240" spans="1:49" ht="18" hidden="1" customHeight="1">
      <c r="A240" s="3544"/>
      <c r="B240" s="99"/>
      <c r="C240" s="100"/>
      <c r="D240" s="101"/>
      <c r="E240" s="102"/>
      <c r="F240" s="103"/>
      <c r="G240" s="2023"/>
      <c r="H240" s="2024"/>
      <c r="I240" s="2025"/>
      <c r="J240" s="2026"/>
      <c r="K240" s="2027"/>
      <c r="L240" s="2028"/>
      <c r="M240" s="2130"/>
      <c r="N240" s="2023"/>
      <c r="O240" s="2024"/>
      <c r="P240" s="2025"/>
      <c r="Q240" s="2026"/>
      <c r="R240" s="2027"/>
      <c r="S240" s="2028"/>
      <c r="T240" s="2028"/>
      <c r="U240" s="2023"/>
      <c r="V240" s="2024"/>
      <c r="W240" s="2025"/>
      <c r="X240" s="2026"/>
      <c r="Y240" s="2027"/>
      <c r="Z240" s="2028"/>
      <c r="AA240" s="2028"/>
      <c r="AB240" s="2023"/>
      <c r="AC240" s="2024"/>
      <c r="AD240" s="2025"/>
      <c r="AE240" s="2026"/>
      <c r="AF240" s="2027"/>
      <c r="AG240" s="2028"/>
      <c r="AH240" s="2028"/>
      <c r="AI240" s="2023"/>
      <c r="AJ240" s="2024"/>
      <c r="AK240" s="2025"/>
      <c r="AL240" s="2026"/>
      <c r="AM240" s="2027"/>
      <c r="AN240" s="104"/>
      <c r="AO240" s="104"/>
      <c r="AP240" s="1"/>
      <c r="AQ240" s="1"/>
      <c r="AR240" s="1"/>
      <c r="AS240" s="1"/>
      <c r="AT240" s="1"/>
      <c r="AU240" s="1"/>
      <c r="AV240" s="1"/>
      <c r="AW240" s="1"/>
    </row>
    <row r="241" spans="1:49" ht="18" hidden="1" customHeight="1">
      <c r="A241" s="3544"/>
      <c r="B241" s="99"/>
      <c r="C241" s="100"/>
      <c r="D241" s="101"/>
      <c r="E241" s="102"/>
      <c r="F241" s="103"/>
      <c r="G241" s="2023"/>
      <c r="H241" s="2024"/>
      <c r="I241" s="2025"/>
      <c r="J241" s="2026"/>
      <c r="K241" s="2027"/>
      <c r="L241" s="2028"/>
      <c r="M241" s="2130"/>
      <c r="N241" s="2023"/>
      <c r="O241" s="2024"/>
      <c r="P241" s="2025"/>
      <c r="Q241" s="2026"/>
      <c r="R241" s="2027"/>
      <c r="S241" s="2028"/>
      <c r="T241" s="2028"/>
      <c r="U241" s="2023"/>
      <c r="V241" s="2024"/>
      <c r="W241" s="2025"/>
      <c r="X241" s="2026"/>
      <c r="Y241" s="2027"/>
      <c r="Z241" s="2028"/>
      <c r="AA241" s="2028"/>
      <c r="AB241" s="2023"/>
      <c r="AC241" s="2024"/>
      <c r="AD241" s="2025"/>
      <c r="AE241" s="2026"/>
      <c r="AF241" s="2027"/>
      <c r="AG241" s="2028"/>
      <c r="AH241" s="2028"/>
      <c r="AI241" s="2023"/>
      <c r="AJ241" s="2024"/>
      <c r="AK241" s="2025"/>
      <c r="AL241" s="2026"/>
      <c r="AM241" s="2027"/>
      <c r="AN241" s="104"/>
      <c r="AO241" s="104"/>
      <c r="AP241" s="1"/>
      <c r="AQ241" s="1"/>
      <c r="AR241" s="1"/>
      <c r="AS241" s="1"/>
      <c r="AT241" s="1"/>
      <c r="AU241" s="1"/>
      <c r="AV241" s="1"/>
      <c r="AW241" s="1"/>
    </row>
    <row r="242" spans="1:49" ht="18" hidden="1" customHeight="1">
      <c r="A242" s="3544"/>
      <c r="B242" s="99"/>
      <c r="C242" s="100"/>
      <c r="D242" s="101"/>
      <c r="E242" s="102"/>
      <c r="F242" s="103"/>
      <c r="G242" s="2023"/>
      <c r="H242" s="2024"/>
      <c r="I242" s="2025"/>
      <c r="J242" s="2026"/>
      <c r="K242" s="2027"/>
      <c r="L242" s="2028"/>
      <c r="M242" s="2130"/>
      <c r="N242" s="2023"/>
      <c r="O242" s="2024"/>
      <c r="P242" s="2025"/>
      <c r="Q242" s="2026"/>
      <c r="R242" s="2027"/>
      <c r="S242" s="2028"/>
      <c r="T242" s="2028"/>
      <c r="U242" s="2023"/>
      <c r="V242" s="2024"/>
      <c r="W242" s="2025"/>
      <c r="X242" s="2026"/>
      <c r="Y242" s="2027"/>
      <c r="Z242" s="2028"/>
      <c r="AA242" s="2028"/>
      <c r="AB242" s="2023"/>
      <c r="AC242" s="2024"/>
      <c r="AD242" s="2025"/>
      <c r="AE242" s="2026"/>
      <c r="AF242" s="2027"/>
      <c r="AG242" s="2028"/>
      <c r="AH242" s="2028"/>
      <c r="AI242" s="2023"/>
      <c r="AJ242" s="2024"/>
      <c r="AK242" s="2025"/>
      <c r="AL242" s="2026"/>
      <c r="AM242" s="2027"/>
      <c r="AN242" s="104"/>
      <c r="AO242" s="104"/>
      <c r="AP242" s="1"/>
      <c r="AQ242" s="1"/>
      <c r="AR242" s="1"/>
      <c r="AS242" s="1"/>
      <c r="AT242" s="1"/>
      <c r="AU242" s="1"/>
      <c r="AV242" s="1"/>
      <c r="AW242" s="1"/>
    </row>
    <row r="243" spans="1:49" ht="18" hidden="1" customHeight="1">
      <c r="A243" s="3544"/>
      <c r="B243" s="99"/>
      <c r="C243" s="100"/>
      <c r="D243" s="101"/>
      <c r="E243" s="102"/>
      <c r="F243" s="103"/>
      <c r="G243" s="2023"/>
      <c r="H243" s="2024"/>
      <c r="I243" s="2025"/>
      <c r="J243" s="2026"/>
      <c r="K243" s="2027"/>
      <c r="L243" s="2028"/>
      <c r="M243" s="2130"/>
      <c r="N243" s="2023"/>
      <c r="O243" s="2024"/>
      <c r="P243" s="2025"/>
      <c r="Q243" s="2026"/>
      <c r="R243" s="2027"/>
      <c r="S243" s="2028"/>
      <c r="T243" s="2028"/>
      <c r="U243" s="2023"/>
      <c r="V243" s="2024"/>
      <c r="W243" s="2025"/>
      <c r="X243" s="2026"/>
      <c r="Y243" s="2027"/>
      <c r="Z243" s="2028"/>
      <c r="AA243" s="2028"/>
      <c r="AB243" s="2023"/>
      <c r="AC243" s="2024"/>
      <c r="AD243" s="2025"/>
      <c r="AE243" s="2026"/>
      <c r="AF243" s="2027"/>
      <c r="AG243" s="2028"/>
      <c r="AH243" s="2028"/>
      <c r="AI243" s="2023"/>
      <c r="AJ243" s="2024"/>
      <c r="AK243" s="2025"/>
      <c r="AL243" s="2026"/>
      <c r="AM243" s="2027"/>
      <c r="AN243" s="104"/>
      <c r="AO243" s="104"/>
      <c r="AP243" s="1"/>
      <c r="AQ243" s="1"/>
      <c r="AR243" s="1"/>
      <c r="AS243" s="1"/>
      <c r="AT243" s="1"/>
      <c r="AU243" s="1"/>
      <c r="AV243" s="1"/>
      <c r="AW243" s="1"/>
    </row>
    <row r="244" spans="1:49" ht="18" hidden="1" customHeight="1">
      <c r="A244" s="3544"/>
      <c r="B244" s="105"/>
      <c r="C244" s="106"/>
      <c r="D244" s="107"/>
      <c r="E244" s="107"/>
      <c r="F244" s="108"/>
      <c r="G244" s="2029"/>
      <c r="H244" s="2030"/>
      <c r="I244" s="2031"/>
      <c r="J244" s="2031"/>
      <c r="K244" s="2032"/>
      <c r="L244" s="2033"/>
      <c r="M244" s="2135"/>
      <c r="N244" s="2029"/>
      <c r="O244" s="2030"/>
      <c r="P244" s="2031"/>
      <c r="Q244" s="2031"/>
      <c r="R244" s="2032"/>
      <c r="S244" s="2033"/>
      <c r="T244" s="2033"/>
      <c r="U244" s="2029"/>
      <c r="V244" s="2030"/>
      <c r="W244" s="2031"/>
      <c r="X244" s="2031"/>
      <c r="Y244" s="2032"/>
      <c r="Z244" s="2033"/>
      <c r="AA244" s="2033"/>
      <c r="AB244" s="2029"/>
      <c r="AC244" s="2030"/>
      <c r="AD244" s="2031"/>
      <c r="AE244" s="2031"/>
      <c r="AF244" s="2032"/>
      <c r="AG244" s="2033"/>
      <c r="AH244" s="2033"/>
      <c r="AI244" s="2029"/>
      <c r="AJ244" s="2030"/>
      <c r="AK244" s="2031"/>
      <c r="AL244" s="2031"/>
      <c r="AM244" s="2032"/>
      <c r="AN244" s="109"/>
      <c r="AO244" s="109"/>
      <c r="AP244" s="1"/>
      <c r="AQ244" s="1"/>
      <c r="AR244" s="1"/>
      <c r="AS244" s="1"/>
      <c r="AT244" s="1"/>
      <c r="AU244" s="1"/>
      <c r="AV244" s="1"/>
      <c r="AW244" s="1"/>
    </row>
    <row r="245" spans="1:49" ht="18" hidden="1" customHeight="1">
      <c r="A245" s="3545"/>
      <c r="B245" s="3728" t="s">
        <v>55</v>
      </c>
      <c r="C245" s="3540"/>
      <c r="D245" s="3729"/>
      <c r="E245" s="3540"/>
      <c r="F245" s="110" t="s">
        <v>56</v>
      </c>
      <c r="G245" s="3740" t="s">
        <v>55</v>
      </c>
      <c r="H245" s="3741"/>
      <c r="I245" s="3742"/>
      <c r="J245" s="3741"/>
      <c r="K245" s="2034" t="s">
        <v>56</v>
      </c>
      <c r="L245" s="2035"/>
      <c r="M245" s="2137"/>
      <c r="N245" s="3740" t="s">
        <v>55</v>
      </c>
      <c r="O245" s="3741"/>
      <c r="P245" s="3742"/>
      <c r="Q245" s="3741"/>
      <c r="R245" s="2034" t="s">
        <v>56</v>
      </c>
      <c r="S245" s="2035"/>
      <c r="T245" s="2035"/>
      <c r="U245" s="3740" t="s">
        <v>55</v>
      </c>
      <c r="V245" s="3741"/>
      <c r="W245" s="3742"/>
      <c r="X245" s="3741"/>
      <c r="Y245" s="2034" t="s">
        <v>56</v>
      </c>
      <c r="Z245" s="2035"/>
      <c r="AA245" s="2035"/>
      <c r="AB245" s="3740" t="s">
        <v>55</v>
      </c>
      <c r="AC245" s="3741"/>
      <c r="AD245" s="3742"/>
      <c r="AE245" s="3741"/>
      <c r="AF245" s="2034" t="s">
        <v>56</v>
      </c>
      <c r="AG245" s="2035"/>
      <c r="AH245" s="2035"/>
      <c r="AI245" s="3740"/>
      <c r="AJ245" s="3741"/>
      <c r="AK245" s="3742"/>
      <c r="AL245" s="3741"/>
      <c r="AM245" s="2034"/>
      <c r="AN245" s="111"/>
      <c r="AO245" s="111"/>
      <c r="AP245" s="1"/>
      <c r="AQ245" s="1"/>
      <c r="AR245" s="1"/>
      <c r="AS245" s="1"/>
      <c r="AT245" s="1"/>
      <c r="AU245" s="1"/>
      <c r="AV245" s="1"/>
      <c r="AW245" s="1"/>
    </row>
    <row r="246" spans="1:49" ht="18" customHeight="1">
      <c r="A246" s="3543" t="s">
        <v>82</v>
      </c>
      <c r="B246" s="3548" t="s">
        <v>57</v>
      </c>
      <c r="C246" s="3549"/>
      <c r="D246" s="112" t="s">
        <v>58</v>
      </c>
      <c r="E246" s="3550" t="s">
        <v>59</v>
      </c>
      <c r="F246" s="3551"/>
      <c r="G246" s="3552" t="s">
        <v>57</v>
      </c>
      <c r="H246" s="3553"/>
      <c r="I246" s="2036" t="s">
        <v>58</v>
      </c>
      <c r="J246" s="3554" t="s">
        <v>59</v>
      </c>
      <c r="K246" s="3555"/>
      <c r="L246" s="2037"/>
      <c r="M246" s="2037"/>
      <c r="N246" s="3552" t="s">
        <v>57</v>
      </c>
      <c r="O246" s="3553"/>
      <c r="P246" s="2036" t="s">
        <v>58</v>
      </c>
      <c r="Q246" s="3554" t="s">
        <v>59</v>
      </c>
      <c r="R246" s="3555"/>
      <c r="S246" s="2037"/>
      <c r="T246" s="2037"/>
      <c r="U246" s="3552" t="s">
        <v>57</v>
      </c>
      <c r="V246" s="3553"/>
      <c r="W246" s="2036" t="s">
        <v>58</v>
      </c>
      <c r="X246" s="3554" t="s">
        <v>59</v>
      </c>
      <c r="Y246" s="3555"/>
      <c r="Z246" s="2037"/>
      <c r="AA246" s="2037"/>
      <c r="AB246" s="3552" t="s">
        <v>57</v>
      </c>
      <c r="AC246" s="3553"/>
      <c r="AD246" s="2036" t="s">
        <v>58</v>
      </c>
      <c r="AE246" s="3554" t="s">
        <v>59</v>
      </c>
      <c r="AF246" s="3555"/>
      <c r="AG246" s="2037"/>
      <c r="AH246" s="2037"/>
      <c r="AI246" s="3552" t="s">
        <v>57</v>
      </c>
      <c r="AJ246" s="3553"/>
      <c r="AK246" s="2036" t="s">
        <v>58</v>
      </c>
      <c r="AL246" s="3554" t="s">
        <v>59</v>
      </c>
      <c r="AM246" s="3555"/>
      <c r="AN246" s="114"/>
      <c r="AO246" s="114"/>
      <c r="AP246" s="325">
        <v>34</v>
      </c>
      <c r="AQ246" s="1"/>
      <c r="AR246" s="1"/>
      <c r="AS246" s="1"/>
      <c r="AT246" s="1"/>
      <c r="AU246" s="1"/>
      <c r="AV246" s="1"/>
      <c r="AW246" s="1"/>
    </row>
    <row r="247" spans="1:49" ht="18" customHeight="1">
      <c r="A247" s="3544"/>
      <c r="B247" s="3667"/>
      <c r="C247" s="3668"/>
      <c r="D247" s="115"/>
      <c r="E247" s="3669"/>
      <c r="F247" s="3670"/>
      <c r="G247" s="3671">
        <f>(I247*70+J247*75+G249*25+I249*60+J249*45)</f>
        <v>633.5</v>
      </c>
      <c r="H247" s="3672"/>
      <c r="I247" s="2038">
        <v>4</v>
      </c>
      <c r="J247" s="3673">
        <v>2.5</v>
      </c>
      <c r="K247" s="3557"/>
      <c r="L247" s="3216"/>
      <c r="M247" s="3216"/>
      <c r="N247" s="3671">
        <f>(P247*70+Q247*75+N249*25+P249*60+Q249*45)</f>
        <v>0</v>
      </c>
      <c r="O247" s="3672"/>
      <c r="P247" s="2038"/>
      <c r="Q247" s="3673"/>
      <c r="R247" s="3557"/>
      <c r="S247" s="3216"/>
      <c r="T247" s="3216"/>
      <c r="U247" s="3671">
        <f>(W247*70+X247*75+U249*25+W249*60+X249*45)</f>
        <v>0</v>
      </c>
      <c r="V247" s="3672"/>
      <c r="W247" s="2038"/>
      <c r="X247" s="3673"/>
      <c r="Y247" s="3557"/>
      <c r="Z247" s="3216"/>
      <c r="AA247" s="3216"/>
      <c r="AB247" s="3671">
        <f>(AD247*70+AE247*75+AB249*25+AD249*60+AE249*45)</f>
        <v>0</v>
      </c>
      <c r="AC247" s="3672"/>
      <c r="AD247" s="2038"/>
      <c r="AE247" s="3673"/>
      <c r="AF247" s="3557"/>
      <c r="AG247" s="3216"/>
      <c r="AH247" s="3216"/>
      <c r="AI247" s="3671">
        <f>(AK247*70+AL247*75+AI249*25+AK249*60+AL249*45)</f>
        <v>0</v>
      </c>
      <c r="AJ247" s="3672"/>
      <c r="AK247" s="2038"/>
      <c r="AL247" s="3673"/>
      <c r="AM247" s="3557"/>
      <c r="AN247" s="117"/>
      <c r="AO247" s="117"/>
      <c r="AP247" s="3678" t="s">
        <v>532</v>
      </c>
      <c r="AQ247" s="3679"/>
      <c r="AR247" s="1"/>
      <c r="AS247" s="1"/>
      <c r="AT247" s="1"/>
      <c r="AU247" s="1"/>
      <c r="AV247" s="1"/>
      <c r="AW247" s="1"/>
    </row>
    <row r="248" spans="1:49" ht="18" customHeight="1">
      <c r="A248" s="3544"/>
      <c r="B248" s="3674" t="s">
        <v>50</v>
      </c>
      <c r="C248" s="3668"/>
      <c r="D248" s="118" t="s">
        <v>60</v>
      </c>
      <c r="E248" s="3675" t="s">
        <v>61</v>
      </c>
      <c r="F248" s="3670"/>
      <c r="G248" s="3546" t="s">
        <v>50</v>
      </c>
      <c r="H248" s="3547"/>
      <c r="I248" s="2040" t="s">
        <v>60</v>
      </c>
      <c r="J248" s="3556" t="s">
        <v>61</v>
      </c>
      <c r="K248" s="3557"/>
      <c r="L248" s="2041"/>
      <c r="M248" s="2041"/>
      <c r="N248" s="3546" t="s">
        <v>50</v>
      </c>
      <c r="O248" s="3547"/>
      <c r="P248" s="2040" t="s">
        <v>60</v>
      </c>
      <c r="Q248" s="3556" t="s">
        <v>61</v>
      </c>
      <c r="R248" s="3557"/>
      <c r="S248" s="2041"/>
      <c r="T248" s="2041"/>
      <c r="U248" s="3546" t="s">
        <v>50</v>
      </c>
      <c r="V248" s="3547"/>
      <c r="W248" s="2040" t="s">
        <v>60</v>
      </c>
      <c r="X248" s="3556" t="s">
        <v>61</v>
      </c>
      <c r="Y248" s="3557"/>
      <c r="Z248" s="2041"/>
      <c r="AA248" s="2041"/>
      <c r="AB248" s="3546" t="s">
        <v>50</v>
      </c>
      <c r="AC248" s="3547"/>
      <c r="AD248" s="2040" t="s">
        <v>60</v>
      </c>
      <c r="AE248" s="3556" t="s">
        <v>61</v>
      </c>
      <c r="AF248" s="3557"/>
      <c r="AG248" s="2041"/>
      <c r="AH248" s="2041"/>
      <c r="AI248" s="3546" t="s">
        <v>50</v>
      </c>
      <c r="AJ248" s="3547"/>
      <c r="AK248" s="2040" t="s">
        <v>60</v>
      </c>
      <c r="AL248" s="3556" t="s">
        <v>61</v>
      </c>
      <c r="AM248" s="3557"/>
      <c r="AN248" s="120"/>
      <c r="AO248" s="120"/>
      <c r="AP248" s="1"/>
      <c r="AQ248" s="1"/>
      <c r="AR248" s="1"/>
      <c r="AS248" s="1"/>
      <c r="AT248" s="1"/>
      <c r="AU248" s="1"/>
      <c r="AV248" s="1"/>
      <c r="AW248" s="1"/>
    </row>
    <row r="249" spans="1:49" ht="18" customHeight="1">
      <c r="A249" s="3544"/>
      <c r="B249" s="3674"/>
      <c r="C249" s="3668"/>
      <c r="D249" s="115"/>
      <c r="E249" s="3669"/>
      <c r="F249" s="3670"/>
      <c r="G249" s="3546">
        <v>1.6</v>
      </c>
      <c r="H249" s="3547"/>
      <c r="I249" s="2038"/>
      <c r="J249" s="3673">
        <v>2.8</v>
      </c>
      <c r="K249" s="3557"/>
      <c r="L249" s="2039"/>
      <c r="M249" s="2039"/>
      <c r="N249" s="3546"/>
      <c r="O249" s="3547"/>
      <c r="P249" s="2038"/>
      <c r="Q249" s="3673"/>
      <c r="R249" s="3557"/>
      <c r="S249" s="2039"/>
      <c r="T249" s="2039"/>
      <c r="U249" s="3546"/>
      <c r="V249" s="3547"/>
      <c r="W249" s="2038"/>
      <c r="X249" s="3673"/>
      <c r="Y249" s="3557"/>
      <c r="Z249" s="2039"/>
      <c r="AA249" s="2039"/>
      <c r="AB249" s="3546"/>
      <c r="AC249" s="3547"/>
      <c r="AD249" s="2038"/>
      <c r="AE249" s="3673"/>
      <c r="AF249" s="3557"/>
      <c r="AG249" s="2039"/>
      <c r="AH249" s="2039"/>
      <c r="AI249" s="3546"/>
      <c r="AJ249" s="3547"/>
      <c r="AK249" s="2038"/>
      <c r="AL249" s="3673"/>
      <c r="AM249" s="3557"/>
      <c r="AN249" s="117"/>
      <c r="AO249" s="117"/>
      <c r="AP249" s="1"/>
      <c r="AQ249" s="1"/>
      <c r="AR249" s="1"/>
      <c r="AS249" s="1"/>
      <c r="AT249" s="1"/>
      <c r="AU249" s="1"/>
      <c r="AV249" s="1"/>
      <c r="AW249" s="1"/>
    </row>
    <row r="250" spans="1:49" ht="18" customHeight="1">
      <c r="A250" s="3544"/>
      <c r="B250" s="3676" t="s">
        <v>62</v>
      </c>
      <c r="C250" s="3668"/>
      <c r="D250" s="121" t="s">
        <v>63</v>
      </c>
      <c r="E250" s="3677" t="s">
        <v>64</v>
      </c>
      <c r="F250" s="3670"/>
      <c r="G250" s="3546" t="s">
        <v>62</v>
      </c>
      <c r="H250" s="3547"/>
      <c r="I250" s="2040" t="s">
        <v>63</v>
      </c>
      <c r="J250" s="3556" t="s">
        <v>64</v>
      </c>
      <c r="K250" s="3557"/>
      <c r="L250" s="2041"/>
      <c r="M250" s="2041"/>
      <c r="N250" s="3546" t="s">
        <v>62</v>
      </c>
      <c r="O250" s="3547"/>
      <c r="P250" s="2040" t="s">
        <v>63</v>
      </c>
      <c r="Q250" s="3556" t="s">
        <v>64</v>
      </c>
      <c r="R250" s="3557"/>
      <c r="S250" s="2041"/>
      <c r="T250" s="2041"/>
      <c r="U250" s="3546" t="s">
        <v>62</v>
      </c>
      <c r="V250" s="3547"/>
      <c r="W250" s="2040" t="s">
        <v>63</v>
      </c>
      <c r="X250" s="3556" t="s">
        <v>64</v>
      </c>
      <c r="Y250" s="3557"/>
      <c r="Z250" s="2041"/>
      <c r="AA250" s="2041"/>
      <c r="AB250" s="3546" t="s">
        <v>62</v>
      </c>
      <c r="AC250" s="3547"/>
      <c r="AD250" s="2040" t="s">
        <v>63</v>
      </c>
      <c r="AE250" s="3556" t="s">
        <v>64</v>
      </c>
      <c r="AF250" s="3557"/>
      <c r="AG250" s="2041"/>
      <c r="AH250" s="2041"/>
      <c r="AI250" s="3546" t="s">
        <v>62</v>
      </c>
      <c r="AJ250" s="3547"/>
      <c r="AK250" s="2040" t="s">
        <v>63</v>
      </c>
      <c r="AL250" s="3556" t="s">
        <v>64</v>
      </c>
      <c r="AM250" s="3557"/>
      <c r="AN250" s="123"/>
      <c r="AO250" s="123"/>
      <c r="AP250" s="1"/>
      <c r="AQ250" s="1"/>
      <c r="AR250" s="1"/>
      <c r="AS250" s="1"/>
      <c r="AT250" s="1"/>
      <c r="AU250" s="1"/>
      <c r="AV250" s="1"/>
      <c r="AW250" s="1"/>
    </row>
    <row r="251" spans="1:49" ht="18" customHeight="1" thickBot="1">
      <c r="A251" s="3545"/>
      <c r="B251" s="3539"/>
      <c r="C251" s="3540"/>
      <c r="D251" s="124"/>
      <c r="E251" s="3541"/>
      <c r="F251" s="3542"/>
      <c r="G251" s="3535">
        <f>(J247*7+I247*2+G249*1)*4/G247</f>
        <v>0.17111286503551698</v>
      </c>
      <c r="H251" s="3536"/>
      <c r="I251" s="2042">
        <f>(J247*3+J249*5)*9/G247</f>
        <v>0.30544593528018943</v>
      </c>
      <c r="J251" s="3537">
        <f>1-G251-I251</f>
        <v>0.52344119968429359</v>
      </c>
      <c r="K251" s="3538"/>
      <c r="L251" s="2043"/>
      <c r="M251" s="2043"/>
      <c r="N251" s="3535" t="e">
        <f>(Q247*7+P247*2+N249*1)*4/N247</f>
        <v>#DIV/0!</v>
      </c>
      <c r="O251" s="3536"/>
      <c r="P251" s="2042" t="e">
        <f>(Q247*3+Q249*5)*9/N247</f>
        <v>#DIV/0!</v>
      </c>
      <c r="Q251" s="3537" t="e">
        <f>1-N251-P251</f>
        <v>#DIV/0!</v>
      </c>
      <c r="R251" s="3538"/>
      <c r="S251" s="2043"/>
      <c r="T251" s="2043"/>
      <c r="U251" s="3535" t="e">
        <f>(X247*7+W247*2+U249*1)*4/U247</f>
        <v>#DIV/0!</v>
      </c>
      <c r="V251" s="3536"/>
      <c r="W251" s="2042" t="e">
        <f>(X247*3+X249*5)*9/U247</f>
        <v>#DIV/0!</v>
      </c>
      <c r="X251" s="3537" t="e">
        <f>1-U251-W251</f>
        <v>#DIV/0!</v>
      </c>
      <c r="Y251" s="3538"/>
      <c r="Z251" s="2043"/>
      <c r="AA251" s="2043"/>
      <c r="AB251" s="3535" t="e">
        <f>(AE247*7+AD247*2+AB249*1)*4/AB247</f>
        <v>#DIV/0!</v>
      </c>
      <c r="AC251" s="3536"/>
      <c r="AD251" s="2042" t="e">
        <f>(AE247*3+AE249*5)*9/AB247</f>
        <v>#DIV/0!</v>
      </c>
      <c r="AE251" s="3537" t="e">
        <f>1-AB251-AD251</f>
        <v>#DIV/0!</v>
      </c>
      <c r="AF251" s="3538"/>
      <c r="AG251" s="2043"/>
      <c r="AH251" s="2043"/>
      <c r="AI251" s="3535" t="e">
        <f>(AL247*7+AK247*2+AI249*1)*4/AI247</f>
        <v>#DIV/0!</v>
      </c>
      <c r="AJ251" s="3536"/>
      <c r="AK251" s="2042" t="e">
        <f>(AL247*3+AL249*5)*9/AI247</f>
        <v>#DIV/0!</v>
      </c>
      <c r="AL251" s="3537" t="e">
        <f>1-AI251-AK251</f>
        <v>#DIV/0!</v>
      </c>
      <c r="AM251" s="3538"/>
      <c r="AN251" s="125"/>
      <c r="AO251" s="125"/>
      <c r="AP251" s="1"/>
      <c r="AQ251" s="1"/>
      <c r="AR251" s="1"/>
      <c r="AS251" s="1"/>
      <c r="AT251" s="1"/>
      <c r="AU251" s="1"/>
      <c r="AV251" s="1"/>
      <c r="AW251" s="1"/>
    </row>
    <row r="252" spans="1:49" ht="18" customHeight="1">
      <c r="A252" s="1142" t="s">
        <v>355</v>
      </c>
      <c r="B252" s="1141"/>
      <c r="C252" s="1142"/>
      <c r="D252" s="1141"/>
      <c r="E252" s="1141"/>
      <c r="F252" s="1142"/>
      <c r="G252" s="1141"/>
      <c r="H252" s="1142"/>
      <c r="I252" s="1141"/>
      <c r="J252" s="1141"/>
      <c r="K252" s="1142"/>
      <c r="L252" s="1141"/>
      <c r="M252" s="1141"/>
      <c r="N252" s="1141"/>
      <c r="O252" s="1142"/>
      <c r="P252" s="1141"/>
      <c r="Q252" s="1141"/>
      <c r="R252" s="1142"/>
      <c r="S252" s="1141"/>
      <c r="T252" s="1141"/>
      <c r="U252" s="1141"/>
      <c r="V252" s="1142"/>
      <c r="W252" s="1141"/>
      <c r="X252" s="1141"/>
      <c r="Y252" s="1142"/>
      <c r="Z252" s="1141"/>
      <c r="AA252" s="1141"/>
      <c r="AB252" s="1141"/>
      <c r="AC252" s="1142"/>
      <c r="AD252" s="1141"/>
      <c r="AE252" s="1141"/>
      <c r="AF252" s="1142"/>
      <c r="AG252" s="1141"/>
      <c r="AH252" s="1141"/>
      <c r="AI252" s="1141"/>
      <c r="AJ252" s="1142"/>
      <c r="AK252" s="1141"/>
      <c r="AL252" s="1141"/>
      <c r="AM252" s="1142"/>
      <c r="AN252" s="126"/>
      <c r="AO252" s="1141"/>
      <c r="AP252" s="1"/>
      <c r="AQ252" s="1"/>
      <c r="AR252" s="1"/>
      <c r="AS252" s="1"/>
      <c r="AT252" s="1"/>
      <c r="AU252" s="1"/>
      <c r="AV252" s="1"/>
      <c r="AW252" s="1"/>
    </row>
    <row r="253" spans="1:49" ht="18" customHeight="1">
      <c r="A253" s="1142" t="s">
        <v>356</v>
      </c>
      <c r="B253" s="1141"/>
      <c r="C253" s="1142"/>
      <c r="D253" s="1141"/>
      <c r="E253" s="1141"/>
      <c r="F253" s="1142"/>
      <c r="G253" s="1141"/>
      <c r="H253" s="1142"/>
      <c r="I253" s="1141"/>
      <c r="J253" s="1141"/>
      <c r="K253" s="1142"/>
      <c r="L253" s="1141"/>
      <c r="M253" s="1141"/>
      <c r="N253" s="1141"/>
      <c r="O253" s="1142"/>
      <c r="P253" s="1141"/>
      <c r="Q253" s="1141"/>
      <c r="R253" s="1142"/>
      <c r="S253" s="1141"/>
      <c r="T253" s="1141"/>
      <c r="U253" s="1141"/>
      <c r="V253" s="1142"/>
      <c r="W253" s="1141"/>
      <c r="X253" s="1141" t="s">
        <v>357</v>
      </c>
      <c r="Y253" s="1142"/>
      <c r="Z253" s="1141"/>
      <c r="AA253" s="1141"/>
      <c r="AB253" s="1141"/>
      <c r="AC253" s="1142"/>
      <c r="AD253" s="1141"/>
      <c r="AE253" s="1141"/>
      <c r="AF253" s="1142"/>
      <c r="AG253" s="1141"/>
      <c r="AH253" s="1141"/>
      <c r="AI253" s="1141"/>
      <c r="AJ253" s="1142"/>
      <c r="AK253" s="1141"/>
      <c r="AL253" s="1141"/>
      <c r="AM253" s="1142"/>
      <c r="AN253" s="128"/>
      <c r="AO253" s="1141"/>
      <c r="AP253" s="1"/>
      <c r="AQ253" s="1"/>
      <c r="AR253" s="1"/>
      <c r="AS253" s="1"/>
      <c r="AT253" s="1"/>
      <c r="AU253" s="1"/>
      <c r="AV253" s="1"/>
      <c r="AW253" s="1"/>
    </row>
    <row r="254" spans="1:49" ht="15" customHeight="1">
      <c r="A254" s="3534" t="s">
        <v>358</v>
      </c>
      <c r="B254" s="3533"/>
      <c r="C254" s="3533"/>
      <c r="D254" s="3533"/>
      <c r="E254" s="3533"/>
      <c r="F254" s="3533"/>
      <c r="G254" s="3533"/>
      <c r="H254" s="3533"/>
      <c r="I254" s="3533"/>
      <c r="J254" s="3533"/>
      <c r="K254" s="3533"/>
      <c r="L254" s="3533"/>
      <c r="M254" s="3533"/>
      <c r="N254" s="3533"/>
      <c r="O254" s="3533"/>
      <c r="P254" s="3533"/>
      <c r="Q254" s="3533"/>
      <c r="R254" s="3533"/>
      <c r="S254" s="3533"/>
      <c r="T254" s="3533"/>
      <c r="U254" s="3533"/>
      <c r="V254" s="3533"/>
      <c r="W254" s="3533"/>
      <c r="X254" s="3533"/>
      <c r="Y254" s="3533"/>
      <c r="Z254" s="3533"/>
      <c r="AA254" s="3533"/>
      <c r="AB254" s="3533"/>
      <c r="AC254" s="3533"/>
      <c r="AD254" s="3533"/>
      <c r="AE254" s="3533"/>
      <c r="AF254" s="3533"/>
      <c r="AG254" s="3533"/>
      <c r="AH254" s="3533"/>
      <c r="AI254" s="3533"/>
      <c r="AJ254" s="3533"/>
      <c r="AK254" s="3533"/>
      <c r="AL254" s="3533"/>
      <c r="AM254" s="3533"/>
    </row>
    <row r="255" spans="1:49" ht="15" customHeight="1">
      <c r="A255" s="3532" t="s">
        <v>359</v>
      </c>
      <c r="B255" s="3533"/>
      <c r="C255" s="3533"/>
      <c r="D255" s="3533"/>
      <c r="E255" s="3533"/>
      <c r="F255" s="3533"/>
      <c r="G255" s="3533"/>
      <c r="H255" s="3533"/>
      <c r="I255" s="3533"/>
      <c r="J255" s="3533"/>
      <c r="K255" s="3533"/>
      <c r="L255" s="3533"/>
      <c r="M255" s="3533"/>
      <c r="N255" s="3533"/>
      <c r="O255" s="3533"/>
      <c r="P255" s="3533"/>
      <c r="Q255" s="3533"/>
      <c r="R255" s="3533"/>
      <c r="S255" s="3533"/>
      <c r="T255" s="3533"/>
      <c r="U255" s="3533"/>
      <c r="V255" s="3533"/>
      <c r="W255" s="3533"/>
      <c r="X255" s="3533"/>
      <c r="Y255" s="3533"/>
      <c r="Z255" s="3533"/>
      <c r="AA255" s="3533"/>
      <c r="AB255" s="3533"/>
      <c r="AC255" s="3533"/>
      <c r="AD255" s="3533"/>
      <c r="AE255" s="3533"/>
      <c r="AF255" s="3533"/>
      <c r="AG255" s="3533"/>
      <c r="AH255" s="3533"/>
      <c r="AI255" s="3533"/>
      <c r="AJ255" s="3533"/>
      <c r="AK255" s="3533"/>
      <c r="AL255" s="3533"/>
      <c r="AM255" s="3533"/>
    </row>
  </sheetData>
  <mergeCells count="211">
    <mergeCell ref="AJ4:AM5"/>
    <mergeCell ref="AP247:AQ247"/>
    <mergeCell ref="H4:K5"/>
    <mergeCell ref="O4:R5"/>
    <mergeCell ref="A1:AO1"/>
    <mergeCell ref="A2:A3"/>
    <mergeCell ref="B2:C2"/>
    <mergeCell ref="G2:H2"/>
    <mergeCell ref="N2:O2"/>
    <mergeCell ref="U2:V2"/>
    <mergeCell ref="AB2:AC2"/>
    <mergeCell ref="AI2:AJ2"/>
    <mergeCell ref="AI4:AI18"/>
    <mergeCell ref="A19:A33"/>
    <mergeCell ref="B19:B33"/>
    <mergeCell ref="G19:G33"/>
    <mergeCell ref="N19:N33"/>
    <mergeCell ref="U19:U33"/>
    <mergeCell ref="AB19:AB33"/>
    <mergeCell ref="AI19:AI33"/>
    <mergeCell ref="A4:A18"/>
    <mergeCell ref="B4:B18"/>
    <mergeCell ref="G4:G18"/>
    <mergeCell ref="N4:N18"/>
    <mergeCell ref="U4:U18"/>
    <mergeCell ref="AB4:AB18"/>
    <mergeCell ref="AI34:AI48"/>
    <mergeCell ref="A49:A63"/>
    <mergeCell ref="B49:B63"/>
    <mergeCell ref="G49:G63"/>
    <mergeCell ref="AB49:AB63"/>
    <mergeCell ref="AI49:AI63"/>
    <mergeCell ref="A34:A48"/>
    <mergeCell ref="B34:B48"/>
    <mergeCell ref="G34:G48"/>
    <mergeCell ref="AB34:AB48"/>
    <mergeCell ref="U49:U63"/>
    <mergeCell ref="U34:U48"/>
    <mergeCell ref="N34:N48"/>
    <mergeCell ref="N49:N63"/>
    <mergeCell ref="AI64:AI78"/>
    <mergeCell ref="A79:A93"/>
    <mergeCell ref="B79:B93"/>
    <mergeCell ref="G79:G93"/>
    <mergeCell ref="AB79:AB93"/>
    <mergeCell ref="AI79:AI93"/>
    <mergeCell ref="A64:A78"/>
    <mergeCell ref="B64:B78"/>
    <mergeCell ref="G64:G78"/>
    <mergeCell ref="AB64:AB78"/>
    <mergeCell ref="U79:U93"/>
    <mergeCell ref="U64:U78"/>
    <mergeCell ref="N64:N78"/>
    <mergeCell ref="N79:N93"/>
    <mergeCell ref="AI94:AI108"/>
    <mergeCell ref="A109:A123"/>
    <mergeCell ref="B109:B123"/>
    <mergeCell ref="G109:G123"/>
    <mergeCell ref="AB109:AB123"/>
    <mergeCell ref="AI109:AI123"/>
    <mergeCell ref="A94:A108"/>
    <mergeCell ref="B94:B108"/>
    <mergeCell ref="G94:G108"/>
    <mergeCell ref="AB94:AB108"/>
    <mergeCell ref="U94:U108"/>
    <mergeCell ref="U109:U123"/>
    <mergeCell ref="N94:N108"/>
    <mergeCell ref="N109:N123"/>
    <mergeCell ref="AI124:AI138"/>
    <mergeCell ref="A139:A153"/>
    <mergeCell ref="B139:B153"/>
    <mergeCell ref="G139:G153"/>
    <mergeCell ref="AB139:AB153"/>
    <mergeCell ref="AI139:AI153"/>
    <mergeCell ref="A124:A138"/>
    <mergeCell ref="B124:B138"/>
    <mergeCell ref="G124:G138"/>
    <mergeCell ref="AB124:AB138"/>
    <mergeCell ref="U124:U138"/>
    <mergeCell ref="U139:U153"/>
    <mergeCell ref="N124:N138"/>
    <mergeCell ref="N139:N153"/>
    <mergeCell ref="AB169:AB183"/>
    <mergeCell ref="AI169:AI183"/>
    <mergeCell ref="A154:A168"/>
    <mergeCell ref="B154:B168"/>
    <mergeCell ref="G154:G168"/>
    <mergeCell ref="AB154:AB168"/>
    <mergeCell ref="U154:U168"/>
    <mergeCell ref="U169:U183"/>
    <mergeCell ref="AI184:AI198"/>
    <mergeCell ref="AI154:AI168"/>
    <mergeCell ref="A169:A183"/>
    <mergeCell ref="B169:B183"/>
    <mergeCell ref="G169:G183"/>
    <mergeCell ref="A184:A198"/>
    <mergeCell ref="B184:B198"/>
    <mergeCell ref="G184:G198"/>
    <mergeCell ref="AB184:AB198"/>
    <mergeCell ref="N154:N168"/>
    <mergeCell ref="N169:N183"/>
    <mergeCell ref="U184:U198"/>
    <mergeCell ref="N184:N198"/>
    <mergeCell ref="G199:G213"/>
    <mergeCell ref="U199:U213"/>
    <mergeCell ref="E247:F247"/>
    <mergeCell ref="G247:H247"/>
    <mergeCell ref="J247:K247"/>
    <mergeCell ref="N247:O247"/>
    <mergeCell ref="Q247:R247"/>
    <mergeCell ref="U247:V247"/>
    <mergeCell ref="U245:V245"/>
    <mergeCell ref="N199:N213"/>
    <mergeCell ref="B245:C245"/>
    <mergeCell ref="D245:E245"/>
    <mergeCell ref="G245:H245"/>
    <mergeCell ref="I245:J245"/>
    <mergeCell ref="N245:O245"/>
    <mergeCell ref="P245:Q245"/>
    <mergeCell ref="P229:Q229"/>
    <mergeCell ref="U229:V229"/>
    <mergeCell ref="A214:A229"/>
    <mergeCell ref="B229:C229"/>
    <mergeCell ref="D229:E229"/>
    <mergeCell ref="G229:H229"/>
    <mergeCell ref="I229:J229"/>
    <mergeCell ref="N229:O229"/>
    <mergeCell ref="AK229:AL229"/>
    <mergeCell ref="W229:X229"/>
    <mergeCell ref="AB229:AC229"/>
    <mergeCell ref="AD229:AE229"/>
    <mergeCell ref="AI229:AJ229"/>
    <mergeCell ref="AB248:AC248"/>
    <mergeCell ref="G248:H248"/>
    <mergeCell ref="J248:K248"/>
    <mergeCell ref="N248:O248"/>
    <mergeCell ref="AL248:AM248"/>
    <mergeCell ref="Q248:R248"/>
    <mergeCell ref="U248:V248"/>
    <mergeCell ref="X248:Y248"/>
    <mergeCell ref="W245:X245"/>
    <mergeCell ref="AB245:AC245"/>
    <mergeCell ref="AL247:AM247"/>
    <mergeCell ref="X247:Y247"/>
    <mergeCell ref="AB247:AC247"/>
    <mergeCell ref="B249:C249"/>
    <mergeCell ref="E249:F249"/>
    <mergeCell ref="G249:H249"/>
    <mergeCell ref="J249:K249"/>
    <mergeCell ref="E248:F248"/>
    <mergeCell ref="N249:O249"/>
    <mergeCell ref="Q249:R249"/>
    <mergeCell ref="U249:V249"/>
    <mergeCell ref="B247:C247"/>
    <mergeCell ref="AI199:AI213"/>
    <mergeCell ref="Q251:R251"/>
    <mergeCell ref="U251:V251"/>
    <mergeCell ref="X251:Y251"/>
    <mergeCell ref="AB251:AC251"/>
    <mergeCell ref="AE251:AF251"/>
    <mergeCell ref="AI251:AJ251"/>
    <mergeCell ref="A246:A251"/>
    <mergeCell ref="B246:C246"/>
    <mergeCell ref="E246:F246"/>
    <mergeCell ref="G246:H246"/>
    <mergeCell ref="J246:K246"/>
    <mergeCell ref="N246:O246"/>
    <mergeCell ref="Q246:R246"/>
    <mergeCell ref="U246:V246"/>
    <mergeCell ref="B248:C248"/>
    <mergeCell ref="AE248:AF248"/>
    <mergeCell ref="AI248:AJ248"/>
    <mergeCell ref="AE247:AF247"/>
    <mergeCell ref="AI247:AJ247"/>
    <mergeCell ref="A199:A213"/>
    <mergeCell ref="B199:B213"/>
    <mergeCell ref="AB199:AB213"/>
    <mergeCell ref="A230:A245"/>
    <mergeCell ref="A254:AM254"/>
    <mergeCell ref="A255:AM255"/>
    <mergeCell ref="X250:Y250"/>
    <mergeCell ref="AB250:AC250"/>
    <mergeCell ref="Q250:R250"/>
    <mergeCell ref="U250:V250"/>
    <mergeCell ref="AL251:AM251"/>
    <mergeCell ref="AE250:AF250"/>
    <mergeCell ref="AI250:AJ250"/>
    <mergeCell ref="AL250:AM250"/>
    <mergeCell ref="B251:C251"/>
    <mergeCell ref="E251:F251"/>
    <mergeCell ref="G251:H251"/>
    <mergeCell ref="J251:K251"/>
    <mergeCell ref="N251:O251"/>
    <mergeCell ref="B250:C250"/>
    <mergeCell ref="E250:F250"/>
    <mergeCell ref="G250:H250"/>
    <mergeCell ref="J250:K250"/>
    <mergeCell ref="N250:O250"/>
    <mergeCell ref="X249:Y249"/>
    <mergeCell ref="AB249:AC249"/>
    <mergeCell ref="AE249:AF249"/>
    <mergeCell ref="AI249:AJ249"/>
    <mergeCell ref="AL249:AM249"/>
    <mergeCell ref="AD245:AE245"/>
    <mergeCell ref="AI245:AJ245"/>
    <mergeCell ref="AK245:AL245"/>
    <mergeCell ref="X246:Y246"/>
    <mergeCell ref="AB246:AC246"/>
    <mergeCell ref="AE246:AF246"/>
    <mergeCell ref="AI246:AJ246"/>
    <mergeCell ref="AL246:AM246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71" orientation="landscape" r:id="rId1"/>
  <colBreaks count="1" manualBreakCount="1">
    <brk id="41" man="1"/>
  </colBreak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7030A0"/>
    <pageSetUpPr fitToPage="1"/>
  </sheetPr>
  <dimension ref="A1:BB255"/>
  <sheetViews>
    <sheetView view="pageBreakPreview" zoomScale="70" zoomScaleNormal="70" zoomScaleSheetLayoutView="70" workbookViewId="0">
      <selection activeCell="AB184" sqref="AB184:AB198"/>
    </sheetView>
  </sheetViews>
  <sheetFormatPr defaultColWidth="12.625" defaultRowHeight="15" customHeight="1"/>
  <cols>
    <col min="1" max="1" width="3.125" customWidth="1"/>
    <col min="2" max="2" width="4.875" hidden="1" customWidth="1"/>
    <col min="3" max="6" width="6.625" hidden="1" customWidth="1"/>
    <col min="7" max="7" width="4.875" customWidth="1"/>
    <col min="8" max="8" width="15.375" customWidth="1"/>
    <col min="9" max="11" width="6.625" customWidth="1"/>
    <col min="12" max="13" width="6.625" hidden="1" customWidth="1"/>
    <col min="14" max="14" width="4.875" customWidth="1"/>
    <col min="15" max="15" width="12.5" customWidth="1"/>
    <col min="16" max="18" width="6.625" customWidth="1"/>
    <col min="19" max="20" width="6.625" hidden="1" customWidth="1"/>
    <col min="21" max="21" width="4.875" customWidth="1"/>
    <col min="22" max="22" width="13.375" customWidth="1"/>
    <col min="23" max="23" width="7" customWidth="1"/>
    <col min="24" max="25" width="6.625" customWidth="1"/>
    <col min="26" max="26" width="6.375" hidden="1" customWidth="1"/>
    <col min="27" max="27" width="6.625" hidden="1" customWidth="1"/>
    <col min="28" max="28" width="4.875" customWidth="1"/>
    <col min="29" max="29" width="14.375" customWidth="1"/>
    <col min="30" max="32" width="6.625" customWidth="1"/>
    <col min="33" max="34" width="6.625" hidden="1" customWidth="1"/>
    <col min="35" max="35" width="4.875" customWidth="1"/>
    <col min="36" max="36" width="10" customWidth="1"/>
    <col min="37" max="39" width="6.625" customWidth="1"/>
    <col min="40" max="41" width="6.625" hidden="1" customWidth="1"/>
    <col min="42" max="42" width="4.875" hidden="1" customWidth="1"/>
    <col min="43" max="46" width="6.625" hidden="1" customWidth="1"/>
    <col min="47" max="54" width="7.875" customWidth="1"/>
  </cols>
  <sheetData>
    <row r="1" spans="1:46" ht="26.25" customHeight="1" thickBot="1">
      <c r="A1" s="3743" t="s">
        <v>616</v>
      </c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  <c r="N1" s="3744"/>
      <c r="O1" s="3744"/>
      <c r="P1" s="3744"/>
      <c r="Q1" s="3744"/>
      <c r="R1" s="3744"/>
      <c r="S1" s="3744"/>
      <c r="T1" s="3744"/>
      <c r="U1" s="3744"/>
      <c r="V1" s="3744"/>
      <c r="W1" s="3744"/>
      <c r="X1" s="3744"/>
      <c r="Y1" s="3744"/>
      <c r="Z1" s="3744"/>
      <c r="AA1" s="3744"/>
      <c r="AB1" s="3744"/>
      <c r="AC1" s="3744"/>
      <c r="AD1" s="3744"/>
      <c r="AE1" s="3744"/>
      <c r="AF1" s="3744"/>
      <c r="AG1" s="3744"/>
      <c r="AH1" s="3744"/>
      <c r="AI1" s="3744"/>
      <c r="AJ1" s="3744"/>
      <c r="AK1" s="3744"/>
      <c r="AL1" s="3744"/>
      <c r="AM1" s="3744"/>
      <c r="AN1" s="3744"/>
      <c r="AO1" s="3744"/>
      <c r="AP1" s="3744"/>
      <c r="AQ1" s="3744"/>
      <c r="AR1" s="3744"/>
      <c r="AS1" s="3744"/>
      <c r="AT1" s="3744"/>
    </row>
    <row r="2" spans="1:46" ht="18" customHeight="1">
      <c r="A2" s="3768"/>
      <c r="B2" s="3790">
        <v>44647</v>
      </c>
      <c r="C2" s="3549"/>
      <c r="D2" s="2" t="s">
        <v>0</v>
      </c>
      <c r="E2" s="3"/>
      <c r="F2" s="4" t="s">
        <v>1</v>
      </c>
      <c r="G2" s="3904">
        <v>45838</v>
      </c>
      <c r="H2" s="4181"/>
      <c r="I2" s="739" t="s">
        <v>2</v>
      </c>
      <c r="J2" s="4238">
        <v>22</v>
      </c>
      <c r="K2" s="991" t="s">
        <v>1</v>
      </c>
      <c r="L2" s="741"/>
      <c r="M2" s="741"/>
      <c r="N2" s="3904">
        <f>G2+1</f>
        <v>45839</v>
      </c>
      <c r="O2" s="3866"/>
      <c r="P2" s="742" t="s">
        <v>3</v>
      </c>
      <c r="Q2" s="951"/>
      <c r="R2" s="991" t="s">
        <v>1</v>
      </c>
      <c r="S2" s="741"/>
      <c r="T2" s="741"/>
      <c r="U2" s="3904">
        <f>N2+1</f>
        <v>45840</v>
      </c>
      <c r="V2" s="3866"/>
      <c r="W2" s="742" t="s">
        <v>4</v>
      </c>
      <c r="X2" s="951"/>
      <c r="Y2" s="991" t="s">
        <v>1</v>
      </c>
      <c r="Z2" s="741"/>
      <c r="AA2" s="741"/>
      <c r="AB2" s="3904">
        <f>U2+1</f>
        <v>45841</v>
      </c>
      <c r="AC2" s="3866"/>
      <c r="AD2" s="1066" t="s">
        <v>5</v>
      </c>
      <c r="AE2" s="951"/>
      <c r="AF2" s="1067" t="s">
        <v>1</v>
      </c>
      <c r="AG2" s="1068"/>
      <c r="AH2" s="1068"/>
      <c r="AI2" s="3904">
        <f>AB2+1</f>
        <v>45842</v>
      </c>
      <c r="AJ2" s="3866"/>
      <c r="AK2" s="138" t="s">
        <v>6</v>
      </c>
      <c r="AL2" s="951"/>
      <c r="AM2" s="1069" t="s">
        <v>1</v>
      </c>
      <c r="AN2" s="5"/>
      <c r="AO2" s="5"/>
      <c r="AP2" s="3790"/>
      <c r="AQ2" s="3549"/>
      <c r="AR2" s="2" t="s">
        <v>7</v>
      </c>
      <c r="AS2" s="3"/>
      <c r="AT2" s="4" t="s">
        <v>1</v>
      </c>
    </row>
    <row r="3" spans="1:46" ht="18" customHeight="1" thickBot="1">
      <c r="A3" s="3769"/>
      <c r="B3" s="6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743" t="s">
        <v>8</v>
      </c>
      <c r="H3" s="744" t="s">
        <v>9</v>
      </c>
      <c r="I3" s="744" t="s">
        <v>10</v>
      </c>
      <c r="J3" s="745" t="s">
        <v>11</v>
      </c>
      <c r="K3" s="746" t="s">
        <v>12</v>
      </c>
      <c r="L3" s="747"/>
      <c r="M3" s="747"/>
      <c r="N3" s="743" t="s">
        <v>8</v>
      </c>
      <c r="O3" s="744" t="s">
        <v>9</v>
      </c>
      <c r="P3" s="744" t="s">
        <v>10</v>
      </c>
      <c r="Q3" s="745" t="s">
        <v>11</v>
      </c>
      <c r="R3" s="746" t="s">
        <v>12</v>
      </c>
      <c r="S3" s="747"/>
      <c r="T3" s="747"/>
      <c r="U3" s="743" t="s">
        <v>8</v>
      </c>
      <c r="V3" s="744" t="s">
        <v>9</v>
      </c>
      <c r="W3" s="744" t="s">
        <v>10</v>
      </c>
      <c r="X3" s="745" t="s">
        <v>11</v>
      </c>
      <c r="Y3" s="746" t="s">
        <v>12</v>
      </c>
      <c r="Z3" s="747"/>
      <c r="AA3" s="747"/>
      <c r="AB3" s="743" t="s">
        <v>8</v>
      </c>
      <c r="AC3" s="744" t="s">
        <v>9</v>
      </c>
      <c r="AD3" s="142" t="s">
        <v>10</v>
      </c>
      <c r="AE3" s="675" t="s">
        <v>11</v>
      </c>
      <c r="AF3" s="669" t="s">
        <v>12</v>
      </c>
      <c r="AG3" s="1070"/>
      <c r="AH3" s="1070"/>
      <c r="AI3" s="141" t="s">
        <v>8</v>
      </c>
      <c r="AJ3" s="142" t="s">
        <v>9</v>
      </c>
      <c r="AK3" s="142" t="s">
        <v>10</v>
      </c>
      <c r="AL3" s="675" t="s">
        <v>11</v>
      </c>
      <c r="AM3" s="669" t="s">
        <v>12</v>
      </c>
      <c r="AN3" s="10"/>
      <c r="AO3" s="10"/>
      <c r="AP3" s="6" t="s">
        <v>8</v>
      </c>
      <c r="AQ3" s="7" t="s">
        <v>9</v>
      </c>
      <c r="AR3" s="7" t="s">
        <v>10</v>
      </c>
      <c r="AS3" s="8" t="s">
        <v>11</v>
      </c>
      <c r="AT3" s="9" t="s">
        <v>12</v>
      </c>
    </row>
    <row r="4" spans="1:46" ht="18" customHeight="1">
      <c r="A4" s="3770" t="s">
        <v>13</v>
      </c>
      <c r="B4" s="3771"/>
      <c r="C4" s="11"/>
      <c r="D4" s="12"/>
      <c r="E4" s="13"/>
      <c r="F4" s="14"/>
      <c r="G4" s="3881" t="s">
        <v>612</v>
      </c>
      <c r="H4" s="930"/>
      <c r="I4" s="930"/>
      <c r="J4" s="931"/>
      <c r="K4" s="930"/>
      <c r="L4" s="930"/>
      <c r="M4" s="930"/>
      <c r="N4" s="3881"/>
      <c r="O4" s="930"/>
      <c r="P4" s="930"/>
      <c r="Q4" s="931"/>
      <c r="R4" s="930"/>
      <c r="S4" s="930"/>
      <c r="T4" s="930"/>
      <c r="U4" s="3881"/>
      <c r="V4" s="930"/>
      <c r="W4" s="930"/>
      <c r="X4" s="931"/>
      <c r="Y4" s="930"/>
      <c r="Z4" s="930"/>
      <c r="AA4" s="930"/>
      <c r="AB4" s="3828"/>
      <c r="AC4" s="959"/>
      <c r="AD4" s="1071"/>
      <c r="AE4" s="1072"/>
      <c r="AF4" s="1071"/>
      <c r="AG4" s="1073"/>
      <c r="AH4" s="1073"/>
      <c r="AI4" s="4201"/>
      <c r="AJ4" s="1074"/>
      <c r="AK4" s="1075"/>
      <c r="AL4" s="1076"/>
      <c r="AM4" s="1077"/>
      <c r="AN4" s="15"/>
      <c r="AO4" s="15"/>
      <c r="AP4" s="3771"/>
      <c r="AQ4" s="11"/>
      <c r="AR4" s="12"/>
      <c r="AS4" s="13"/>
      <c r="AT4" s="14"/>
    </row>
    <row r="5" spans="1:46" ht="18" customHeight="1" thickBot="1">
      <c r="A5" s="3720"/>
      <c r="B5" s="3720"/>
      <c r="C5" s="16"/>
      <c r="D5" s="1"/>
      <c r="E5" s="17"/>
      <c r="F5" s="18"/>
      <c r="G5" s="3882"/>
      <c r="H5" s="854"/>
      <c r="I5" s="854"/>
      <c r="J5" s="933"/>
      <c r="K5" s="854"/>
      <c r="L5" s="854"/>
      <c r="M5" s="854"/>
      <c r="N5" s="3882"/>
      <c r="O5" s="854"/>
      <c r="P5" s="854"/>
      <c r="Q5" s="933"/>
      <c r="R5" s="854"/>
      <c r="S5" s="854"/>
      <c r="T5" s="854"/>
      <c r="U5" s="3882"/>
      <c r="V5" s="854"/>
      <c r="W5" s="854"/>
      <c r="X5" s="933"/>
      <c r="Y5" s="854"/>
      <c r="Z5" s="854"/>
      <c r="AA5" s="854"/>
      <c r="AB5" s="3829"/>
      <c r="AC5" s="962"/>
      <c r="AD5" s="1078"/>
      <c r="AE5" s="1079"/>
      <c r="AF5" s="1078"/>
      <c r="AG5" s="1080"/>
      <c r="AH5" s="1080"/>
      <c r="AI5" s="3829"/>
      <c r="AJ5" s="1081"/>
      <c r="AK5" s="1082"/>
      <c r="AL5" s="1083"/>
      <c r="AM5" s="1084"/>
      <c r="AN5" s="19"/>
      <c r="AO5" s="19"/>
      <c r="AP5" s="3720"/>
      <c r="AQ5" s="16"/>
      <c r="AR5" s="1"/>
      <c r="AS5" s="17"/>
      <c r="AT5" s="18"/>
    </row>
    <row r="6" spans="1:46" ht="18" hidden="1" customHeight="1">
      <c r="A6" s="3720"/>
      <c r="B6" s="3720"/>
      <c r="C6" s="16"/>
      <c r="D6" s="1"/>
      <c r="E6" s="17"/>
      <c r="F6" s="18"/>
      <c r="G6" s="3882"/>
      <c r="H6" s="854"/>
      <c r="I6" s="854"/>
      <c r="J6" s="933"/>
      <c r="K6" s="854"/>
      <c r="L6" s="854"/>
      <c r="M6" s="854"/>
      <c r="N6" s="3882"/>
      <c r="O6" s="854"/>
      <c r="P6" s="854"/>
      <c r="Q6" s="933"/>
      <c r="R6" s="854"/>
      <c r="S6" s="854"/>
      <c r="T6" s="854"/>
      <c r="U6" s="3882"/>
      <c r="V6" s="854"/>
      <c r="W6" s="854"/>
      <c r="X6" s="933"/>
      <c r="Y6" s="854"/>
      <c r="Z6" s="854"/>
      <c r="AA6" s="854"/>
      <c r="AB6" s="3829"/>
      <c r="AC6" s="962"/>
      <c r="AD6" s="1078"/>
      <c r="AE6" s="1079"/>
      <c r="AF6" s="1078"/>
      <c r="AG6" s="1080"/>
      <c r="AH6" s="1080"/>
      <c r="AI6" s="3829"/>
      <c r="AJ6" s="1081"/>
      <c r="AK6" s="1082"/>
      <c r="AL6" s="1083"/>
      <c r="AM6" s="1084"/>
      <c r="AN6" s="19"/>
      <c r="AO6" s="19"/>
      <c r="AP6" s="3720"/>
      <c r="AQ6" s="16"/>
      <c r="AR6" s="1"/>
      <c r="AS6" s="17"/>
      <c r="AT6" s="18"/>
    </row>
    <row r="7" spans="1:46" ht="18" hidden="1" customHeight="1">
      <c r="A7" s="3720"/>
      <c r="B7" s="3720"/>
      <c r="C7" s="16"/>
      <c r="D7" s="1"/>
      <c r="E7" s="17"/>
      <c r="F7" s="18"/>
      <c r="G7" s="3882"/>
      <c r="H7" s="854"/>
      <c r="I7" s="854"/>
      <c r="J7" s="933"/>
      <c r="K7" s="854"/>
      <c r="L7" s="854"/>
      <c r="M7" s="854"/>
      <c r="N7" s="3882"/>
      <c r="O7" s="854"/>
      <c r="P7" s="854"/>
      <c r="Q7" s="933"/>
      <c r="R7" s="854"/>
      <c r="S7" s="854"/>
      <c r="T7" s="854"/>
      <c r="U7" s="3882"/>
      <c r="V7" s="854"/>
      <c r="W7" s="854"/>
      <c r="X7" s="933"/>
      <c r="Y7" s="854"/>
      <c r="Z7" s="854"/>
      <c r="AA7" s="854"/>
      <c r="AB7" s="3829"/>
      <c r="AC7" s="962"/>
      <c r="AD7" s="1078"/>
      <c r="AE7" s="1079"/>
      <c r="AF7" s="1078"/>
      <c r="AG7" s="1080"/>
      <c r="AH7" s="1080"/>
      <c r="AI7" s="3829"/>
      <c r="AJ7" s="1081"/>
      <c r="AK7" s="1082"/>
      <c r="AL7" s="1083"/>
      <c r="AM7" s="1084"/>
      <c r="AN7" s="19"/>
      <c r="AO7" s="19"/>
      <c r="AP7" s="3720"/>
      <c r="AQ7" s="16"/>
      <c r="AR7" s="1"/>
      <c r="AS7" s="17"/>
      <c r="AT7" s="18"/>
    </row>
    <row r="8" spans="1:46" ht="18" hidden="1" customHeight="1">
      <c r="A8" s="3720"/>
      <c r="B8" s="3720"/>
      <c r="C8" s="16"/>
      <c r="D8" s="1"/>
      <c r="E8" s="17"/>
      <c r="F8" s="18"/>
      <c r="G8" s="3882"/>
      <c r="H8" s="854"/>
      <c r="I8" s="854"/>
      <c r="J8" s="933"/>
      <c r="K8" s="854"/>
      <c r="L8" s="854"/>
      <c r="M8" s="854"/>
      <c r="N8" s="3882"/>
      <c r="O8" s="854"/>
      <c r="P8" s="854"/>
      <c r="Q8" s="933"/>
      <c r="R8" s="854"/>
      <c r="S8" s="854"/>
      <c r="T8" s="854"/>
      <c r="U8" s="3882"/>
      <c r="V8" s="854"/>
      <c r="W8" s="854"/>
      <c r="X8" s="933"/>
      <c r="Y8" s="854"/>
      <c r="Z8" s="854"/>
      <c r="AA8" s="854"/>
      <c r="AB8" s="3829"/>
      <c r="AC8" s="962"/>
      <c r="AD8" s="1078"/>
      <c r="AE8" s="1079"/>
      <c r="AF8" s="1078"/>
      <c r="AG8" s="1080"/>
      <c r="AH8" s="1080"/>
      <c r="AI8" s="3829"/>
      <c r="AJ8" s="1081"/>
      <c r="AK8" s="1082"/>
      <c r="AL8" s="1083"/>
      <c r="AM8" s="1084"/>
      <c r="AN8" s="19"/>
      <c r="AO8" s="19"/>
      <c r="AP8" s="3720"/>
      <c r="AQ8" s="16"/>
      <c r="AR8" s="1"/>
      <c r="AS8" s="17"/>
      <c r="AT8" s="18"/>
    </row>
    <row r="9" spans="1:46" ht="18" hidden="1" customHeight="1">
      <c r="A9" s="3720"/>
      <c r="B9" s="3720"/>
      <c r="C9" s="16"/>
      <c r="D9" s="1"/>
      <c r="E9" s="17"/>
      <c r="F9" s="18"/>
      <c r="G9" s="3882"/>
      <c r="H9" s="854"/>
      <c r="I9" s="854"/>
      <c r="J9" s="933"/>
      <c r="K9" s="854"/>
      <c r="L9" s="854"/>
      <c r="M9" s="854"/>
      <c r="N9" s="3882"/>
      <c r="O9" s="854"/>
      <c r="P9" s="854"/>
      <c r="Q9" s="933"/>
      <c r="R9" s="854"/>
      <c r="S9" s="854"/>
      <c r="T9" s="854"/>
      <c r="U9" s="3882"/>
      <c r="V9" s="854"/>
      <c r="W9" s="854"/>
      <c r="X9" s="933"/>
      <c r="Y9" s="854"/>
      <c r="Z9" s="854"/>
      <c r="AA9" s="854"/>
      <c r="AB9" s="3829"/>
      <c r="AC9" s="962"/>
      <c r="AD9" s="1078"/>
      <c r="AE9" s="1079"/>
      <c r="AF9" s="1078"/>
      <c r="AG9" s="1080"/>
      <c r="AH9" s="1080"/>
      <c r="AI9" s="3829"/>
      <c r="AJ9" s="1081"/>
      <c r="AK9" s="1082"/>
      <c r="AL9" s="1083"/>
      <c r="AM9" s="1084"/>
      <c r="AN9" s="19"/>
      <c r="AO9" s="19"/>
      <c r="AP9" s="3720"/>
      <c r="AQ9" s="16"/>
      <c r="AR9" s="1"/>
      <c r="AS9" s="17"/>
      <c r="AT9" s="18"/>
    </row>
    <row r="10" spans="1:46" ht="18" hidden="1" customHeight="1">
      <c r="A10" s="3720"/>
      <c r="B10" s="3720"/>
      <c r="C10" s="16"/>
      <c r="D10" s="1"/>
      <c r="E10" s="17"/>
      <c r="F10" s="18"/>
      <c r="G10" s="3882"/>
      <c r="H10" s="854"/>
      <c r="I10" s="854"/>
      <c r="J10" s="933"/>
      <c r="K10" s="854"/>
      <c r="L10" s="854"/>
      <c r="M10" s="854"/>
      <c r="N10" s="3882"/>
      <c r="O10" s="854"/>
      <c r="P10" s="854"/>
      <c r="Q10" s="933"/>
      <c r="R10" s="854"/>
      <c r="S10" s="854"/>
      <c r="T10" s="854"/>
      <c r="U10" s="3882"/>
      <c r="V10" s="854"/>
      <c r="W10" s="854"/>
      <c r="X10" s="933"/>
      <c r="Y10" s="854"/>
      <c r="Z10" s="854"/>
      <c r="AA10" s="854"/>
      <c r="AB10" s="3829"/>
      <c r="AC10" s="962"/>
      <c r="AD10" s="1078"/>
      <c r="AE10" s="1079"/>
      <c r="AF10" s="1078"/>
      <c r="AG10" s="1080"/>
      <c r="AH10" s="1080"/>
      <c r="AI10" s="3829"/>
      <c r="AJ10" s="1081"/>
      <c r="AK10" s="1082"/>
      <c r="AL10" s="1083"/>
      <c r="AM10" s="1084"/>
      <c r="AN10" s="19"/>
      <c r="AO10" s="19"/>
      <c r="AP10" s="3720"/>
      <c r="AQ10" s="16"/>
      <c r="AR10" s="1"/>
      <c r="AS10" s="17"/>
      <c r="AT10" s="18"/>
    </row>
    <row r="11" spans="1:46" ht="18" hidden="1" customHeight="1">
      <c r="A11" s="3720"/>
      <c r="B11" s="3720"/>
      <c r="C11" s="16"/>
      <c r="D11" s="1"/>
      <c r="E11" s="17"/>
      <c r="F11" s="18"/>
      <c r="G11" s="3882"/>
      <c r="H11" s="854"/>
      <c r="I11" s="854"/>
      <c r="J11" s="933"/>
      <c r="K11" s="854"/>
      <c r="L11" s="854"/>
      <c r="M11" s="854"/>
      <c r="N11" s="3882"/>
      <c r="O11" s="854"/>
      <c r="P11" s="854"/>
      <c r="Q11" s="933"/>
      <c r="R11" s="854"/>
      <c r="S11" s="854"/>
      <c r="T11" s="854"/>
      <c r="U11" s="3882"/>
      <c r="V11" s="854"/>
      <c r="W11" s="854"/>
      <c r="X11" s="933"/>
      <c r="Y11" s="854"/>
      <c r="Z11" s="854"/>
      <c r="AA11" s="854"/>
      <c r="AB11" s="3829"/>
      <c r="AC11" s="962"/>
      <c r="AD11" s="1078"/>
      <c r="AE11" s="1079"/>
      <c r="AF11" s="1078"/>
      <c r="AG11" s="1080"/>
      <c r="AH11" s="1080"/>
      <c r="AI11" s="3829"/>
      <c r="AJ11" s="1081"/>
      <c r="AK11" s="1082"/>
      <c r="AL11" s="1083"/>
      <c r="AM11" s="1084"/>
      <c r="AN11" s="19"/>
      <c r="AO11" s="19"/>
      <c r="AP11" s="3720"/>
      <c r="AQ11" s="16"/>
      <c r="AR11" s="1"/>
      <c r="AS11" s="17"/>
      <c r="AT11" s="18"/>
    </row>
    <row r="12" spans="1:46" ht="18" hidden="1" customHeight="1">
      <c r="A12" s="3720"/>
      <c r="B12" s="3720"/>
      <c r="C12" s="16"/>
      <c r="D12" s="1"/>
      <c r="E12" s="17"/>
      <c r="F12" s="18"/>
      <c r="G12" s="3882"/>
      <c r="H12" s="854"/>
      <c r="I12" s="854"/>
      <c r="J12" s="933"/>
      <c r="K12" s="854"/>
      <c r="L12" s="854"/>
      <c r="M12" s="854"/>
      <c r="N12" s="3882"/>
      <c r="O12" s="854"/>
      <c r="P12" s="854"/>
      <c r="Q12" s="933"/>
      <c r="R12" s="854"/>
      <c r="S12" s="854"/>
      <c r="T12" s="854"/>
      <c r="U12" s="3882"/>
      <c r="V12" s="854"/>
      <c r="W12" s="854"/>
      <c r="X12" s="933"/>
      <c r="Y12" s="854"/>
      <c r="Z12" s="854"/>
      <c r="AA12" s="854"/>
      <c r="AB12" s="3829"/>
      <c r="AC12" s="962"/>
      <c r="AD12" s="1078"/>
      <c r="AE12" s="1079"/>
      <c r="AF12" s="1078"/>
      <c r="AG12" s="1080"/>
      <c r="AH12" s="1080"/>
      <c r="AI12" s="3829"/>
      <c r="AJ12" s="1081"/>
      <c r="AK12" s="1082"/>
      <c r="AL12" s="1083"/>
      <c r="AM12" s="1084"/>
      <c r="AN12" s="19"/>
      <c r="AO12" s="19"/>
      <c r="AP12" s="3720"/>
      <c r="AQ12" s="16"/>
      <c r="AR12" s="1"/>
      <c r="AS12" s="17"/>
      <c r="AT12" s="18"/>
    </row>
    <row r="13" spans="1:46" ht="18" hidden="1" customHeight="1">
      <c r="A13" s="3720"/>
      <c r="B13" s="3720"/>
      <c r="C13" s="16"/>
      <c r="D13" s="1"/>
      <c r="E13" s="17"/>
      <c r="F13" s="18"/>
      <c r="G13" s="3882"/>
      <c r="H13" s="854"/>
      <c r="I13" s="854"/>
      <c r="J13" s="933"/>
      <c r="K13" s="854"/>
      <c r="L13" s="854"/>
      <c r="M13" s="854"/>
      <c r="N13" s="3882"/>
      <c r="O13" s="854"/>
      <c r="P13" s="854"/>
      <c r="Q13" s="933"/>
      <c r="R13" s="854"/>
      <c r="S13" s="854"/>
      <c r="T13" s="854"/>
      <c r="U13" s="3882"/>
      <c r="V13" s="854"/>
      <c r="W13" s="854"/>
      <c r="X13" s="933"/>
      <c r="Y13" s="854"/>
      <c r="Z13" s="854"/>
      <c r="AA13" s="854"/>
      <c r="AB13" s="3829"/>
      <c r="AC13" s="962"/>
      <c r="AD13" s="1078"/>
      <c r="AE13" s="1079"/>
      <c r="AF13" s="1078"/>
      <c r="AG13" s="1080"/>
      <c r="AH13" s="1080"/>
      <c r="AI13" s="3829"/>
      <c r="AJ13" s="1081"/>
      <c r="AK13" s="1082"/>
      <c r="AL13" s="1083"/>
      <c r="AM13" s="1084"/>
      <c r="AN13" s="19"/>
      <c r="AO13" s="19"/>
      <c r="AP13" s="3720"/>
      <c r="AQ13" s="16"/>
      <c r="AR13" s="1"/>
      <c r="AS13" s="17"/>
      <c r="AT13" s="18"/>
    </row>
    <row r="14" spans="1:46" ht="18" hidden="1" customHeight="1">
      <c r="A14" s="3720"/>
      <c r="B14" s="3720"/>
      <c r="C14" s="16"/>
      <c r="D14" s="1"/>
      <c r="E14" s="17"/>
      <c r="F14" s="18"/>
      <c r="G14" s="3882"/>
      <c r="H14" s="854"/>
      <c r="I14" s="854"/>
      <c r="J14" s="933"/>
      <c r="K14" s="854"/>
      <c r="L14" s="854"/>
      <c r="M14" s="854"/>
      <c r="N14" s="3882"/>
      <c r="O14" s="854"/>
      <c r="P14" s="854"/>
      <c r="Q14" s="933"/>
      <c r="R14" s="854"/>
      <c r="S14" s="854"/>
      <c r="T14" s="854"/>
      <c r="U14" s="3882"/>
      <c r="V14" s="854"/>
      <c r="W14" s="854"/>
      <c r="X14" s="933"/>
      <c r="Y14" s="854"/>
      <c r="Z14" s="854"/>
      <c r="AA14" s="854"/>
      <c r="AB14" s="3829"/>
      <c r="AC14" s="962"/>
      <c r="AD14" s="1078"/>
      <c r="AE14" s="1079"/>
      <c r="AF14" s="1078"/>
      <c r="AG14" s="1080"/>
      <c r="AH14" s="1080"/>
      <c r="AI14" s="3829"/>
      <c r="AJ14" s="1081"/>
      <c r="AK14" s="1082"/>
      <c r="AL14" s="1083"/>
      <c r="AM14" s="1084"/>
      <c r="AN14" s="19"/>
      <c r="AO14" s="19"/>
      <c r="AP14" s="3720"/>
      <c r="AQ14" s="16"/>
      <c r="AR14" s="1"/>
      <c r="AS14" s="17"/>
      <c r="AT14" s="18"/>
    </row>
    <row r="15" spans="1:46" ht="18" hidden="1" customHeight="1">
      <c r="A15" s="3720"/>
      <c r="B15" s="3720"/>
      <c r="C15" s="16"/>
      <c r="D15" s="1"/>
      <c r="E15" s="17"/>
      <c r="F15" s="18"/>
      <c r="G15" s="3882"/>
      <c r="H15" s="854"/>
      <c r="I15" s="854"/>
      <c r="J15" s="933"/>
      <c r="K15" s="854"/>
      <c r="L15" s="854"/>
      <c r="M15" s="854"/>
      <c r="N15" s="3882"/>
      <c r="O15" s="854"/>
      <c r="P15" s="854"/>
      <c r="Q15" s="933"/>
      <c r="R15" s="854"/>
      <c r="S15" s="854"/>
      <c r="T15" s="854"/>
      <c r="U15" s="3882"/>
      <c r="V15" s="854"/>
      <c r="W15" s="854"/>
      <c r="X15" s="933"/>
      <c r="Y15" s="854"/>
      <c r="Z15" s="854"/>
      <c r="AA15" s="854"/>
      <c r="AB15" s="3829"/>
      <c r="AC15" s="962"/>
      <c r="AD15" s="1078"/>
      <c r="AE15" s="1079"/>
      <c r="AF15" s="1078"/>
      <c r="AG15" s="1080"/>
      <c r="AH15" s="1080"/>
      <c r="AI15" s="3829"/>
      <c r="AJ15" s="1081"/>
      <c r="AK15" s="1082"/>
      <c r="AL15" s="1083"/>
      <c r="AM15" s="1084"/>
      <c r="AN15" s="19"/>
      <c r="AO15" s="19"/>
      <c r="AP15" s="3720"/>
      <c r="AQ15" s="16"/>
      <c r="AR15" s="1"/>
      <c r="AS15" s="17"/>
      <c r="AT15" s="18"/>
    </row>
    <row r="16" spans="1:46" ht="18" hidden="1" customHeight="1">
      <c r="A16" s="3720"/>
      <c r="B16" s="3720"/>
      <c r="C16" s="16"/>
      <c r="D16" s="1"/>
      <c r="E16" s="17"/>
      <c r="F16" s="18"/>
      <c r="G16" s="3882"/>
      <c r="H16" s="854"/>
      <c r="I16" s="854"/>
      <c r="J16" s="933"/>
      <c r="K16" s="854"/>
      <c r="L16" s="854"/>
      <c r="M16" s="854"/>
      <c r="N16" s="3882"/>
      <c r="O16" s="854"/>
      <c r="P16" s="854"/>
      <c r="Q16" s="933"/>
      <c r="R16" s="854"/>
      <c r="S16" s="854"/>
      <c r="T16" s="854"/>
      <c r="U16" s="3882"/>
      <c r="V16" s="854"/>
      <c r="W16" s="854"/>
      <c r="X16" s="933"/>
      <c r="Y16" s="854"/>
      <c r="Z16" s="854"/>
      <c r="AA16" s="854"/>
      <c r="AB16" s="3829"/>
      <c r="AC16" s="962"/>
      <c r="AD16" s="1078"/>
      <c r="AE16" s="1079"/>
      <c r="AF16" s="1078"/>
      <c r="AG16" s="1080"/>
      <c r="AH16" s="1080"/>
      <c r="AI16" s="3829"/>
      <c r="AJ16" s="1081"/>
      <c r="AK16" s="1082"/>
      <c r="AL16" s="1083"/>
      <c r="AM16" s="1084"/>
      <c r="AN16" s="19"/>
      <c r="AO16" s="19"/>
      <c r="AP16" s="3720"/>
      <c r="AQ16" s="16"/>
      <c r="AR16" s="1"/>
      <c r="AS16" s="17"/>
      <c r="AT16" s="18"/>
    </row>
    <row r="17" spans="1:46" ht="18" hidden="1" customHeight="1">
      <c r="A17" s="3720"/>
      <c r="B17" s="3720"/>
      <c r="C17" s="16"/>
      <c r="D17" s="1"/>
      <c r="E17" s="17"/>
      <c r="F17" s="18"/>
      <c r="G17" s="3882"/>
      <c r="H17" s="854"/>
      <c r="I17" s="854"/>
      <c r="J17" s="933"/>
      <c r="K17" s="854"/>
      <c r="L17" s="854"/>
      <c r="M17" s="854"/>
      <c r="N17" s="3882"/>
      <c r="O17" s="854"/>
      <c r="P17" s="854"/>
      <c r="Q17" s="933"/>
      <c r="R17" s="854"/>
      <c r="S17" s="854"/>
      <c r="T17" s="854"/>
      <c r="U17" s="3882"/>
      <c r="V17" s="854"/>
      <c r="W17" s="854"/>
      <c r="X17" s="933"/>
      <c r="Y17" s="854"/>
      <c r="Z17" s="854"/>
      <c r="AA17" s="854"/>
      <c r="AB17" s="3829"/>
      <c r="AC17" s="962"/>
      <c r="AD17" s="1078"/>
      <c r="AE17" s="1079"/>
      <c r="AF17" s="1078"/>
      <c r="AG17" s="1080"/>
      <c r="AH17" s="1080"/>
      <c r="AI17" s="3829"/>
      <c r="AJ17" s="1081"/>
      <c r="AK17" s="1082"/>
      <c r="AL17" s="1083"/>
      <c r="AM17" s="1084"/>
      <c r="AN17" s="19"/>
      <c r="AO17" s="19"/>
      <c r="AP17" s="3720"/>
      <c r="AQ17" s="16"/>
      <c r="AR17" s="1"/>
      <c r="AS17" s="17"/>
      <c r="AT17" s="18"/>
    </row>
    <row r="18" spans="1:46" ht="18" hidden="1" customHeight="1">
      <c r="A18" s="3720"/>
      <c r="B18" s="3721"/>
      <c r="C18" s="20"/>
      <c r="D18" s="21"/>
      <c r="E18" s="22"/>
      <c r="F18" s="23"/>
      <c r="G18" s="4186"/>
      <c r="H18" s="936"/>
      <c r="I18" s="936"/>
      <c r="J18" s="937"/>
      <c r="K18" s="936"/>
      <c r="L18" s="936"/>
      <c r="M18" s="936"/>
      <c r="N18" s="4186"/>
      <c r="O18" s="936"/>
      <c r="P18" s="936"/>
      <c r="Q18" s="937"/>
      <c r="R18" s="936"/>
      <c r="S18" s="936"/>
      <c r="T18" s="936"/>
      <c r="U18" s="4186"/>
      <c r="V18" s="936"/>
      <c r="W18" s="936"/>
      <c r="X18" s="937"/>
      <c r="Y18" s="936"/>
      <c r="Z18" s="936"/>
      <c r="AA18" s="936"/>
      <c r="AB18" s="4202"/>
      <c r="AC18" s="965"/>
      <c r="AD18" s="1085"/>
      <c r="AE18" s="1086"/>
      <c r="AF18" s="1085"/>
      <c r="AG18" s="1087"/>
      <c r="AH18" s="1087"/>
      <c r="AI18" s="3830"/>
      <c r="AJ18" s="1088"/>
      <c r="AK18" s="1089"/>
      <c r="AL18" s="1090"/>
      <c r="AM18" s="1091"/>
      <c r="AN18" s="24"/>
      <c r="AO18" s="24"/>
      <c r="AP18" s="3721"/>
      <c r="AQ18" s="20"/>
      <c r="AR18" s="21"/>
      <c r="AS18" s="22"/>
      <c r="AT18" s="23"/>
    </row>
    <row r="19" spans="1:46" ht="18" hidden="1" customHeight="1">
      <c r="A19" s="3747" t="s">
        <v>15</v>
      </c>
      <c r="B19" s="3719"/>
      <c r="C19" s="25"/>
      <c r="D19" s="26"/>
      <c r="E19" s="27"/>
      <c r="F19" s="28"/>
      <c r="G19" s="4185"/>
      <c r="H19" s="938"/>
      <c r="I19" s="938"/>
      <c r="J19" s="939"/>
      <c r="K19" s="298"/>
      <c r="L19" s="298"/>
      <c r="M19" s="298"/>
      <c r="N19" s="4185"/>
      <c r="O19" s="940"/>
      <c r="P19" s="938"/>
      <c r="Q19" s="941"/>
      <c r="R19" s="276"/>
      <c r="S19" s="298"/>
      <c r="T19" s="298"/>
      <c r="U19" s="4185"/>
      <c r="V19" s="940"/>
      <c r="W19" s="938"/>
      <c r="X19" s="939"/>
      <c r="Y19" s="299"/>
      <c r="Z19" s="298"/>
      <c r="AA19" s="298"/>
      <c r="AB19" s="4185"/>
      <c r="AC19" s="982"/>
      <c r="AD19" s="1092"/>
      <c r="AE19" s="1093"/>
      <c r="AF19" s="1094"/>
      <c r="AG19" s="1094"/>
      <c r="AH19" s="1094"/>
      <c r="AI19" s="4185"/>
      <c r="AJ19" s="1095"/>
      <c r="AK19" s="1096"/>
      <c r="AL19" s="1097"/>
      <c r="AM19" s="1098"/>
      <c r="AN19" s="29"/>
      <c r="AO19" s="29"/>
      <c r="AP19" s="3719"/>
      <c r="AQ19" s="25"/>
      <c r="AR19" s="26"/>
      <c r="AS19" s="27"/>
      <c r="AT19" s="28"/>
    </row>
    <row r="20" spans="1:46" ht="18" hidden="1" customHeight="1">
      <c r="A20" s="3720"/>
      <c r="B20" s="3720"/>
      <c r="C20" s="30"/>
      <c r="D20" s="31"/>
      <c r="E20" s="32"/>
      <c r="F20" s="33"/>
      <c r="G20" s="3829"/>
      <c r="H20" s="942"/>
      <c r="I20" s="943"/>
      <c r="J20" s="944"/>
      <c r="K20" s="300"/>
      <c r="L20" s="300"/>
      <c r="M20" s="300"/>
      <c r="N20" s="3829"/>
      <c r="O20" s="942"/>
      <c r="P20" s="943"/>
      <c r="Q20" s="945"/>
      <c r="R20" s="275"/>
      <c r="S20" s="300"/>
      <c r="T20" s="300"/>
      <c r="U20" s="3829"/>
      <c r="V20" s="942"/>
      <c r="W20" s="943"/>
      <c r="X20" s="944"/>
      <c r="Y20" s="301"/>
      <c r="Z20" s="300"/>
      <c r="AA20" s="300"/>
      <c r="AB20" s="3829"/>
      <c r="AC20" s="986"/>
      <c r="AD20" s="1099"/>
      <c r="AE20" s="1100"/>
      <c r="AF20" s="1101"/>
      <c r="AG20" s="1101"/>
      <c r="AH20" s="1101"/>
      <c r="AI20" s="3829"/>
      <c r="AJ20" s="1102"/>
      <c r="AK20" s="1103"/>
      <c r="AL20" s="1104"/>
      <c r="AM20" s="1105"/>
      <c r="AN20" s="34"/>
      <c r="AO20" s="34"/>
      <c r="AP20" s="3720"/>
      <c r="AQ20" s="30"/>
      <c r="AR20" s="31"/>
      <c r="AS20" s="32"/>
      <c r="AT20" s="33"/>
    </row>
    <row r="21" spans="1:46" ht="18" hidden="1" customHeight="1">
      <c r="A21" s="3720"/>
      <c r="B21" s="3720"/>
      <c r="C21" s="30"/>
      <c r="D21" s="31"/>
      <c r="E21" s="32"/>
      <c r="F21" s="33"/>
      <c r="G21" s="3829"/>
      <c r="H21" s="942"/>
      <c r="I21" s="943"/>
      <c r="J21" s="944"/>
      <c r="K21" s="300"/>
      <c r="L21" s="300"/>
      <c r="M21" s="300"/>
      <c r="N21" s="3829"/>
      <c r="O21" s="942"/>
      <c r="P21" s="943"/>
      <c r="Q21" s="945"/>
      <c r="R21" s="275"/>
      <c r="S21" s="300"/>
      <c r="T21" s="300"/>
      <c r="U21" s="3829"/>
      <c r="V21" s="942"/>
      <c r="W21" s="943"/>
      <c r="X21" s="944"/>
      <c r="Y21" s="301"/>
      <c r="Z21" s="300"/>
      <c r="AA21" s="300"/>
      <c r="AB21" s="3829"/>
      <c r="AC21" s="986"/>
      <c r="AD21" s="1099"/>
      <c r="AE21" s="1100"/>
      <c r="AF21" s="1101"/>
      <c r="AG21" s="1101"/>
      <c r="AH21" s="1101"/>
      <c r="AI21" s="3829"/>
      <c r="AJ21" s="1102"/>
      <c r="AK21" s="1103"/>
      <c r="AL21" s="1104"/>
      <c r="AM21" s="1105"/>
      <c r="AN21" s="34"/>
      <c r="AO21" s="34"/>
      <c r="AP21" s="3720"/>
      <c r="AQ21" s="30"/>
      <c r="AR21" s="31"/>
      <c r="AS21" s="32"/>
      <c r="AT21" s="33"/>
    </row>
    <row r="22" spans="1:46" ht="18" hidden="1" customHeight="1">
      <c r="A22" s="3720"/>
      <c r="B22" s="3720"/>
      <c r="C22" s="30"/>
      <c r="D22" s="31"/>
      <c r="E22" s="32"/>
      <c r="F22" s="33"/>
      <c r="G22" s="3829"/>
      <c r="H22" s="942"/>
      <c r="I22" s="943"/>
      <c r="J22" s="944"/>
      <c r="K22" s="300"/>
      <c r="L22" s="300"/>
      <c r="M22" s="300"/>
      <c r="N22" s="3829"/>
      <c r="O22" s="942"/>
      <c r="P22" s="943"/>
      <c r="Q22" s="945"/>
      <c r="R22" s="275"/>
      <c r="S22" s="300"/>
      <c r="T22" s="300"/>
      <c r="U22" s="3829"/>
      <c r="V22" s="942"/>
      <c r="W22" s="943"/>
      <c r="X22" s="944"/>
      <c r="Y22" s="301"/>
      <c r="Z22" s="300"/>
      <c r="AA22" s="300"/>
      <c r="AB22" s="3829"/>
      <c r="AC22" s="986"/>
      <c r="AD22" s="1099"/>
      <c r="AE22" s="1100"/>
      <c r="AF22" s="1101"/>
      <c r="AG22" s="1101"/>
      <c r="AH22" s="1101"/>
      <c r="AI22" s="3829"/>
      <c r="AJ22" s="1102"/>
      <c r="AK22" s="1103"/>
      <c r="AL22" s="1104"/>
      <c r="AM22" s="1105"/>
      <c r="AN22" s="34"/>
      <c r="AO22" s="34"/>
      <c r="AP22" s="3720"/>
      <c r="AQ22" s="30"/>
      <c r="AR22" s="31"/>
      <c r="AS22" s="32"/>
      <c r="AT22" s="33"/>
    </row>
    <row r="23" spans="1:46" ht="18" hidden="1" customHeight="1">
      <c r="A23" s="3720"/>
      <c r="B23" s="3720"/>
      <c r="C23" s="30"/>
      <c r="D23" s="31"/>
      <c r="E23" s="32"/>
      <c r="F23" s="33"/>
      <c r="G23" s="3829"/>
      <c r="H23" s="942"/>
      <c r="I23" s="943"/>
      <c r="J23" s="944"/>
      <c r="K23" s="300"/>
      <c r="L23" s="300"/>
      <c r="M23" s="300"/>
      <c r="N23" s="3829"/>
      <c r="O23" s="942"/>
      <c r="P23" s="943"/>
      <c r="Q23" s="945"/>
      <c r="R23" s="275"/>
      <c r="S23" s="300"/>
      <c r="T23" s="300"/>
      <c r="U23" s="3829"/>
      <c r="V23" s="942"/>
      <c r="W23" s="943"/>
      <c r="X23" s="944"/>
      <c r="Y23" s="301"/>
      <c r="Z23" s="300"/>
      <c r="AA23" s="300"/>
      <c r="AB23" s="3829"/>
      <c r="AC23" s="986"/>
      <c r="AD23" s="1099"/>
      <c r="AE23" s="1100"/>
      <c r="AF23" s="1101"/>
      <c r="AG23" s="1101"/>
      <c r="AH23" s="1101"/>
      <c r="AI23" s="3829"/>
      <c r="AJ23" s="1102"/>
      <c r="AK23" s="1103"/>
      <c r="AL23" s="1104"/>
      <c r="AM23" s="1105"/>
      <c r="AN23" s="34"/>
      <c r="AO23" s="34"/>
      <c r="AP23" s="3720"/>
      <c r="AQ23" s="30"/>
      <c r="AR23" s="31"/>
      <c r="AS23" s="32"/>
      <c r="AT23" s="33"/>
    </row>
    <row r="24" spans="1:46" ht="18" hidden="1" customHeight="1">
      <c r="A24" s="3720"/>
      <c r="B24" s="3720"/>
      <c r="C24" s="30"/>
      <c r="D24" s="31"/>
      <c r="E24" s="32"/>
      <c r="F24" s="33"/>
      <c r="G24" s="3829"/>
      <c r="H24" s="942"/>
      <c r="I24" s="943"/>
      <c r="J24" s="944"/>
      <c r="K24" s="300"/>
      <c r="L24" s="300"/>
      <c r="M24" s="300"/>
      <c r="N24" s="3829"/>
      <c r="O24" s="942"/>
      <c r="P24" s="943"/>
      <c r="Q24" s="945"/>
      <c r="R24" s="275"/>
      <c r="S24" s="300"/>
      <c r="T24" s="300"/>
      <c r="U24" s="3829"/>
      <c r="V24" s="942"/>
      <c r="W24" s="943"/>
      <c r="X24" s="944"/>
      <c r="Y24" s="301"/>
      <c r="Z24" s="300"/>
      <c r="AA24" s="300"/>
      <c r="AB24" s="3829"/>
      <c r="AC24" s="986"/>
      <c r="AD24" s="1099"/>
      <c r="AE24" s="1100"/>
      <c r="AF24" s="1101"/>
      <c r="AG24" s="1101"/>
      <c r="AH24" s="1101"/>
      <c r="AI24" s="3829"/>
      <c r="AJ24" s="1102"/>
      <c r="AK24" s="1103"/>
      <c r="AL24" s="1104"/>
      <c r="AM24" s="1105"/>
      <c r="AN24" s="34"/>
      <c r="AO24" s="34"/>
      <c r="AP24" s="3720"/>
      <c r="AQ24" s="30"/>
      <c r="AR24" s="31"/>
      <c r="AS24" s="32"/>
      <c r="AT24" s="33"/>
    </row>
    <row r="25" spans="1:46" ht="18" hidden="1" customHeight="1">
      <c r="A25" s="3720"/>
      <c r="B25" s="3720"/>
      <c r="C25" s="30"/>
      <c r="D25" s="31"/>
      <c r="E25" s="32"/>
      <c r="F25" s="33"/>
      <c r="G25" s="3829"/>
      <c r="H25" s="942"/>
      <c r="I25" s="943"/>
      <c r="J25" s="944"/>
      <c r="K25" s="300"/>
      <c r="L25" s="300"/>
      <c r="M25" s="300"/>
      <c r="N25" s="3829"/>
      <c r="O25" s="942"/>
      <c r="P25" s="943"/>
      <c r="Q25" s="945"/>
      <c r="R25" s="275"/>
      <c r="S25" s="300"/>
      <c r="T25" s="300"/>
      <c r="U25" s="3829"/>
      <c r="V25" s="942"/>
      <c r="W25" s="943"/>
      <c r="X25" s="944"/>
      <c r="Y25" s="301"/>
      <c r="Z25" s="300"/>
      <c r="AA25" s="300"/>
      <c r="AB25" s="3829"/>
      <c r="AC25" s="986"/>
      <c r="AD25" s="1099"/>
      <c r="AE25" s="1100"/>
      <c r="AF25" s="1101"/>
      <c r="AG25" s="1101"/>
      <c r="AH25" s="1101"/>
      <c r="AI25" s="3829"/>
      <c r="AJ25" s="1102"/>
      <c r="AK25" s="1103"/>
      <c r="AL25" s="1104"/>
      <c r="AM25" s="1105"/>
      <c r="AN25" s="34"/>
      <c r="AO25" s="34"/>
      <c r="AP25" s="3720"/>
      <c r="AQ25" s="30"/>
      <c r="AR25" s="31"/>
      <c r="AS25" s="32"/>
      <c r="AT25" s="33"/>
    </row>
    <row r="26" spans="1:46" ht="18" hidden="1" customHeight="1">
      <c r="A26" s="3720"/>
      <c r="B26" s="3720"/>
      <c r="C26" s="30"/>
      <c r="D26" s="31"/>
      <c r="E26" s="32"/>
      <c r="F26" s="33"/>
      <c r="G26" s="3829"/>
      <c r="H26" s="943"/>
      <c r="I26" s="943"/>
      <c r="J26" s="944"/>
      <c r="K26" s="300"/>
      <c r="L26" s="300"/>
      <c r="M26" s="300"/>
      <c r="N26" s="3829"/>
      <c r="O26" s="942"/>
      <c r="P26" s="943"/>
      <c r="Q26" s="945"/>
      <c r="R26" s="275"/>
      <c r="S26" s="300"/>
      <c r="T26" s="300"/>
      <c r="U26" s="3829"/>
      <c r="V26" s="942"/>
      <c r="W26" s="943"/>
      <c r="X26" s="944"/>
      <c r="Y26" s="301"/>
      <c r="Z26" s="300"/>
      <c r="AA26" s="300"/>
      <c r="AB26" s="3829"/>
      <c r="AC26" s="986"/>
      <c r="AD26" s="1099"/>
      <c r="AE26" s="1100"/>
      <c r="AF26" s="1101"/>
      <c r="AG26" s="1101"/>
      <c r="AH26" s="1101"/>
      <c r="AI26" s="3829"/>
      <c r="AJ26" s="1102"/>
      <c r="AK26" s="1103"/>
      <c r="AL26" s="1104"/>
      <c r="AM26" s="1105"/>
      <c r="AN26" s="34"/>
      <c r="AO26" s="34"/>
      <c r="AP26" s="3720"/>
      <c r="AQ26" s="30"/>
      <c r="AR26" s="31"/>
      <c r="AS26" s="32"/>
      <c r="AT26" s="33"/>
    </row>
    <row r="27" spans="1:46" ht="18" hidden="1" customHeight="1">
      <c r="A27" s="3720"/>
      <c r="B27" s="3720"/>
      <c r="C27" s="30"/>
      <c r="D27" s="31"/>
      <c r="E27" s="32"/>
      <c r="F27" s="33"/>
      <c r="G27" s="3829"/>
      <c r="H27" s="943"/>
      <c r="I27" s="943"/>
      <c r="J27" s="944"/>
      <c r="K27" s="300"/>
      <c r="L27" s="300"/>
      <c r="M27" s="300"/>
      <c r="N27" s="3829"/>
      <c r="O27" s="942"/>
      <c r="P27" s="943"/>
      <c r="Q27" s="945"/>
      <c r="R27" s="275"/>
      <c r="S27" s="300"/>
      <c r="T27" s="300"/>
      <c r="U27" s="3829"/>
      <c r="V27" s="942"/>
      <c r="W27" s="943"/>
      <c r="X27" s="944"/>
      <c r="Y27" s="301"/>
      <c r="Z27" s="300"/>
      <c r="AA27" s="300"/>
      <c r="AB27" s="3829"/>
      <c r="AC27" s="986"/>
      <c r="AD27" s="1099"/>
      <c r="AE27" s="1100"/>
      <c r="AF27" s="1101"/>
      <c r="AG27" s="1101"/>
      <c r="AH27" s="1101"/>
      <c r="AI27" s="3829"/>
      <c r="AJ27" s="1102"/>
      <c r="AK27" s="1103"/>
      <c r="AL27" s="1104"/>
      <c r="AM27" s="1105"/>
      <c r="AN27" s="34"/>
      <c r="AO27" s="34"/>
      <c r="AP27" s="3720"/>
      <c r="AQ27" s="30"/>
      <c r="AR27" s="31"/>
      <c r="AS27" s="32"/>
      <c r="AT27" s="33"/>
    </row>
    <row r="28" spans="1:46" ht="18" hidden="1" customHeight="1">
      <c r="A28" s="3720"/>
      <c r="B28" s="3720"/>
      <c r="C28" s="30"/>
      <c r="D28" s="31"/>
      <c r="E28" s="32"/>
      <c r="F28" s="33"/>
      <c r="G28" s="3829"/>
      <c r="H28" s="943"/>
      <c r="I28" s="943"/>
      <c r="J28" s="944"/>
      <c r="K28" s="300"/>
      <c r="L28" s="300"/>
      <c r="M28" s="300"/>
      <c r="N28" s="3829"/>
      <c r="O28" s="942"/>
      <c r="P28" s="943"/>
      <c r="Q28" s="945"/>
      <c r="R28" s="275"/>
      <c r="S28" s="300"/>
      <c r="T28" s="300"/>
      <c r="U28" s="3829"/>
      <c r="V28" s="942"/>
      <c r="W28" s="943"/>
      <c r="X28" s="944"/>
      <c r="Y28" s="301"/>
      <c r="Z28" s="300"/>
      <c r="AA28" s="300"/>
      <c r="AB28" s="3829"/>
      <c r="AC28" s="986"/>
      <c r="AD28" s="1099"/>
      <c r="AE28" s="1100"/>
      <c r="AF28" s="1101"/>
      <c r="AG28" s="1101"/>
      <c r="AH28" s="1101"/>
      <c r="AI28" s="3829"/>
      <c r="AJ28" s="1102"/>
      <c r="AK28" s="1103"/>
      <c r="AL28" s="1104"/>
      <c r="AM28" s="1105"/>
      <c r="AN28" s="34"/>
      <c r="AO28" s="34"/>
      <c r="AP28" s="3720"/>
      <c r="AQ28" s="30"/>
      <c r="AR28" s="31"/>
      <c r="AS28" s="32"/>
      <c r="AT28" s="33"/>
    </row>
    <row r="29" spans="1:46" ht="18" hidden="1" customHeight="1">
      <c r="A29" s="3720"/>
      <c r="B29" s="3720"/>
      <c r="C29" s="30"/>
      <c r="D29" s="31"/>
      <c r="E29" s="32"/>
      <c r="F29" s="33"/>
      <c r="G29" s="3829"/>
      <c r="H29" s="943"/>
      <c r="I29" s="943"/>
      <c r="J29" s="944"/>
      <c r="K29" s="300"/>
      <c r="L29" s="300"/>
      <c r="M29" s="300"/>
      <c r="N29" s="3829"/>
      <c r="O29" s="942"/>
      <c r="P29" s="943"/>
      <c r="Q29" s="945"/>
      <c r="R29" s="275"/>
      <c r="S29" s="300"/>
      <c r="T29" s="300"/>
      <c r="U29" s="3829"/>
      <c r="V29" s="942"/>
      <c r="W29" s="943"/>
      <c r="X29" s="944"/>
      <c r="Y29" s="301"/>
      <c r="Z29" s="300"/>
      <c r="AA29" s="300"/>
      <c r="AB29" s="3829"/>
      <c r="AC29" s="986"/>
      <c r="AD29" s="1099"/>
      <c r="AE29" s="1100"/>
      <c r="AF29" s="1101"/>
      <c r="AG29" s="1101"/>
      <c r="AH29" s="1101"/>
      <c r="AI29" s="3829"/>
      <c r="AJ29" s="1102"/>
      <c r="AK29" s="1103"/>
      <c r="AL29" s="1104"/>
      <c r="AM29" s="1105"/>
      <c r="AN29" s="34"/>
      <c r="AO29" s="34"/>
      <c r="AP29" s="3720"/>
      <c r="AQ29" s="30"/>
      <c r="AR29" s="31"/>
      <c r="AS29" s="32"/>
      <c r="AT29" s="33"/>
    </row>
    <row r="30" spans="1:46" ht="18" hidden="1" customHeight="1">
      <c r="A30" s="3720"/>
      <c r="B30" s="3720"/>
      <c r="C30" s="30"/>
      <c r="D30" s="31"/>
      <c r="E30" s="32"/>
      <c r="F30" s="33"/>
      <c r="G30" s="3829"/>
      <c r="H30" s="943"/>
      <c r="I30" s="943"/>
      <c r="J30" s="944"/>
      <c r="K30" s="300"/>
      <c r="L30" s="300"/>
      <c r="M30" s="300"/>
      <c r="N30" s="3829"/>
      <c r="O30" s="942"/>
      <c r="P30" s="943"/>
      <c r="Q30" s="945"/>
      <c r="R30" s="275"/>
      <c r="S30" s="300"/>
      <c r="T30" s="300"/>
      <c r="U30" s="3829"/>
      <c r="V30" s="942"/>
      <c r="W30" s="943"/>
      <c r="X30" s="944"/>
      <c r="Y30" s="301"/>
      <c r="Z30" s="300"/>
      <c r="AA30" s="300"/>
      <c r="AB30" s="3829"/>
      <c r="AC30" s="986"/>
      <c r="AD30" s="1099"/>
      <c r="AE30" s="1100"/>
      <c r="AF30" s="1101"/>
      <c r="AG30" s="1101"/>
      <c r="AH30" s="1101"/>
      <c r="AI30" s="3829"/>
      <c r="AJ30" s="1102"/>
      <c r="AK30" s="1103"/>
      <c r="AL30" s="1104"/>
      <c r="AM30" s="1105"/>
      <c r="AN30" s="34"/>
      <c r="AO30" s="34"/>
      <c r="AP30" s="3720"/>
      <c r="AQ30" s="30"/>
      <c r="AR30" s="31"/>
      <c r="AS30" s="32"/>
      <c r="AT30" s="33"/>
    </row>
    <row r="31" spans="1:46" ht="18" hidden="1" customHeight="1">
      <c r="A31" s="3720"/>
      <c r="B31" s="3720"/>
      <c r="C31" s="30"/>
      <c r="D31" s="31"/>
      <c r="E31" s="32"/>
      <c r="F31" s="33"/>
      <c r="G31" s="3829"/>
      <c r="H31" s="943"/>
      <c r="I31" s="943"/>
      <c r="J31" s="944"/>
      <c r="K31" s="300"/>
      <c r="L31" s="300"/>
      <c r="M31" s="300"/>
      <c r="N31" s="3829"/>
      <c r="O31" s="942"/>
      <c r="P31" s="943"/>
      <c r="Q31" s="945"/>
      <c r="R31" s="275"/>
      <c r="S31" s="300"/>
      <c r="T31" s="300"/>
      <c r="U31" s="3829"/>
      <c r="V31" s="942"/>
      <c r="W31" s="943"/>
      <c r="X31" s="944"/>
      <c r="Y31" s="301"/>
      <c r="Z31" s="300"/>
      <c r="AA31" s="300"/>
      <c r="AB31" s="3829"/>
      <c r="AC31" s="986"/>
      <c r="AD31" s="1099"/>
      <c r="AE31" s="1100"/>
      <c r="AF31" s="1101"/>
      <c r="AG31" s="1101"/>
      <c r="AH31" s="1101"/>
      <c r="AI31" s="3829"/>
      <c r="AJ31" s="1102"/>
      <c r="AK31" s="1103"/>
      <c r="AL31" s="1104"/>
      <c r="AM31" s="1105"/>
      <c r="AN31" s="34"/>
      <c r="AO31" s="34"/>
      <c r="AP31" s="3720"/>
      <c r="AQ31" s="30"/>
      <c r="AR31" s="31"/>
      <c r="AS31" s="32"/>
      <c r="AT31" s="33"/>
    </row>
    <row r="32" spans="1:46" ht="18" hidden="1" customHeight="1">
      <c r="A32" s="3720"/>
      <c r="B32" s="3720"/>
      <c r="C32" s="30"/>
      <c r="D32" s="31"/>
      <c r="E32" s="32"/>
      <c r="F32" s="33"/>
      <c r="G32" s="3829"/>
      <c r="H32" s="943"/>
      <c r="I32" s="943"/>
      <c r="J32" s="944"/>
      <c r="K32" s="300"/>
      <c r="L32" s="300"/>
      <c r="M32" s="300"/>
      <c r="N32" s="3829"/>
      <c r="O32" s="942"/>
      <c r="P32" s="943"/>
      <c r="Q32" s="945"/>
      <c r="R32" s="275"/>
      <c r="S32" s="300"/>
      <c r="T32" s="300"/>
      <c r="U32" s="3829"/>
      <c r="V32" s="942"/>
      <c r="W32" s="943"/>
      <c r="X32" s="944"/>
      <c r="Y32" s="301"/>
      <c r="Z32" s="300"/>
      <c r="AA32" s="300"/>
      <c r="AB32" s="3829"/>
      <c r="AC32" s="986"/>
      <c r="AD32" s="1099"/>
      <c r="AE32" s="1100"/>
      <c r="AF32" s="1101"/>
      <c r="AG32" s="1101"/>
      <c r="AH32" s="1101"/>
      <c r="AI32" s="3829"/>
      <c r="AJ32" s="1102"/>
      <c r="AK32" s="1103"/>
      <c r="AL32" s="1104"/>
      <c r="AM32" s="1105"/>
      <c r="AN32" s="34"/>
      <c r="AO32" s="34"/>
      <c r="AP32" s="3720"/>
      <c r="AQ32" s="30"/>
      <c r="AR32" s="31"/>
      <c r="AS32" s="32"/>
      <c r="AT32" s="33"/>
    </row>
    <row r="33" spans="1:46" ht="18" hidden="1" customHeight="1">
      <c r="A33" s="3721"/>
      <c r="B33" s="3721"/>
      <c r="C33" s="35"/>
      <c r="D33" s="36"/>
      <c r="E33" s="37"/>
      <c r="F33" s="38"/>
      <c r="G33" s="3829"/>
      <c r="H33" s="943"/>
      <c r="I33" s="943"/>
      <c r="J33" s="944"/>
      <c r="K33" s="300"/>
      <c r="L33" s="300"/>
      <c r="M33" s="300"/>
      <c r="N33" s="3830"/>
      <c r="O33" s="950"/>
      <c r="P33" s="946"/>
      <c r="Q33" s="1000"/>
      <c r="R33" s="302"/>
      <c r="S33" s="303"/>
      <c r="T33" s="303"/>
      <c r="U33" s="3830"/>
      <c r="V33" s="948"/>
      <c r="W33" s="949"/>
      <c r="X33" s="987"/>
      <c r="Y33" s="1001"/>
      <c r="Z33" s="303"/>
      <c r="AA33" s="303"/>
      <c r="AB33" s="3830"/>
      <c r="AC33" s="989"/>
      <c r="AD33" s="1106"/>
      <c r="AE33" s="1107"/>
      <c r="AF33" s="1108"/>
      <c r="AG33" s="1108"/>
      <c r="AH33" s="1108"/>
      <c r="AI33" s="3830"/>
      <c r="AJ33" s="1109"/>
      <c r="AK33" s="1110"/>
      <c r="AL33" s="1111"/>
      <c r="AM33" s="1112"/>
      <c r="AN33" s="39"/>
      <c r="AO33" s="39"/>
      <c r="AP33" s="3721"/>
      <c r="AQ33" s="35"/>
      <c r="AR33" s="36"/>
      <c r="AS33" s="37"/>
      <c r="AT33" s="38"/>
    </row>
    <row r="34" spans="1:46" ht="18" customHeight="1" thickBot="1">
      <c r="A34" s="3747" t="s">
        <v>16</v>
      </c>
      <c r="B34" s="3719"/>
      <c r="C34" s="25"/>
      <c r="D34" s="26"/>
      <c r="E34" s="27"/>
      <c r="F34" s="28"/>
      <c r="G34" s="3828" t="s">
        <v>461</v>
      </c>
      <c r="H34" s="1002" t="s">
        <v>333</v>
      </c>
      <c r="I34" s="164" t="s">
        <v>447</v>
      </c>
      <c r="J34" s="4238">
        <v>22</v>
      </c>
      <c r="K34" s="146" t="s">
        <v>99</v>
      </c>
      <c r="L34" s="224">
        <v>15</v>
      </c>
      <c r="M34" s="243">
        <f t="shared" ref="M34:M198" si="0">L34*J34</f>
        <v>330</v>
      </c>
      <c r="N34" s="3828"/>
      <c r="O34" s="1002"/>
      <c r="P34" s="164"/>
      <c r="Q34" s="164"/>
      <c r="R34" s="146"/>
      <c r="S34" s="284">
        <v>20</v>
      </c>
      <c r="T34" s="243">
        <f>S34*'Week_1.. (素)'!AE34</f>
        <v>460</v>
      </c>
      <c r="U34" s="4177"/>
      <c r="V34" s="1178"/>
      <c r="W34" s="1179"/>
      <c r="X34" s="1179"/>
      <c r="Y34" s="1180"/>
      <c r="Z34" s="224">
        <v>130</v>
      </c>
      <c r="AA34" s="243">
        <f>Z34*'Week_1.. (素)'!AL34</f>
        <v>130</v>
      </c>
      <c r="AB34" s="4153"/>
      <c r="AC34" s="1985"/>
      <c r="AD34" s="864"/>
      <c r="AE34" s="2366"/>
      <c r="AF34" s="881"/>
      <c r="AG34" s="284"/>
      <c r="AH34" s="284"/>
      <c r="AI34" s="3828"/>
      <c r="AJ34" s="1002"/>
      <c r="AK34" s="164"/>
      <c r="AL34" s="164"/>
      <c r="AM34" s="146"/>
      <c r="AN34" s="41"/>
      <c r="AO34" s="41">
        <f t="shared" ref="AO34:AO214" si="1">AN34*AL34</f>
        <v>0</v>
      </c>
      <c r="AP34" s="3719"/>
      <c r="AQ34" s="25"/>
      <c r="AR34" s="26"/>
      <c r="AS34" s="27"/>
      <c r="AT34" s="28"/>
    </row>
    <row r="35" spans="1:46" ht="18" customHeight="1" thickBot="1">
      <c r="A35" s="3720"/>
      <c r="B35" s="3720"/>
      <c r="C35" s="30"/>
      <c r="D35" s="31"/>
      <c r="E35" s="32"/>
      <c r="F35" s="33"/>
      <c r="G35" s="4121"/>
      <c r="H35" s="181" t="s">
        <v>176</v>
      </c>
      <c r="I35" s="182"/>
      <c r="J35" s="182">
        <v>3</v>
      </c>
      <c r="K35" s="148" t="s">
        <v>99</v>
      </c>
      <c r="L35" s="220"/>
      <c r="M35" s="243">
        <f t="shared" si="0"/>
        <v>0</v>
      </c>
      <c r="N35" s="4121"/>
      <c r="O35" s="181"/>
      <c r="P35" s="182"/>
      <c r="Q35" s="182"/>
      <c r="R35" s="148"/>
      <c r="S35" s="285"/>
      <c r="T35" s="243">
        <f>S35*'Week_1.. (素)'!AE35</f>
        <v>0</v>
      </c>
      <c r="U35" s="4178"/>
      <c r="V35" s="1187"/>
      <c r="W35" s="1188"/>
      <c r="X35" s="1188"/>
      <c r="Y35" s="1189"/>
      <c r="Z35" s="220">
        <v>100</v>
      </c>
      <c r="AA35" s="243">
        <f>Z35*'Week_1.. (素)'!AL35</f>
        <v>100</v>
      </c>
      <c r="AB35" s="4154"/>
      <c r="AC35" s="836"/>
      <c r="AD35" s="809"/>
      <c r="AE35" s="805"/>
      <c r="AF35" s="814"/>
      <c r="AG35" s="285"/>
      <c r="AH35" s="284"/>
      <c r="AI35" s="4121"/>
      <c r="AJ35" s="181"/>
      <c r="AK35" s="182"/>
      <c r="AL35" s="182"/>
      <c r="AM35" s="148"/>
      <c r="AN35" s="44"/>
      <c r="AO35" s="41">
        <f t="shared" si="1"/>
        <v>0</v>
      </c>
      <c r="AP35" s="3720"/>
      <c r="AQ35" s="30"/>
      <c r="AR35" s="31"/>
      <c r="AS35" s="32"/>
      <c r="AT35" s="33"/>
    </row>
    <row r="36" spans="1:46" ht="18" customHeight="1" thickBot="1">
      <c r="A36" s="3720"/>
      <c r="B36" s="3720"/>
      <c r="C36" s="30"/>
      <c r="D36" s="31"/>
      <c r="E36" s="32"/>
      <c r="F36" s="33"/>
      <c r="G36" s="4121"/>
      <c r="H36" s="3475" t="s">
        <v>763</v>
      </c>
      <c r="I36" s="182" t="s">
        <v>475</v>
      </c>
      <c r="J36" s="182">
        <v>2</v>
      </c>
      <c r="K36" s="193" t="s">
        <v>94</v>
      </c>
      <c r="L36" s="220">
        <v>120</v>
      </c>
      <c r="M36" s="243">
        <f t="shared" si="0"/>
        <v>240</v>
      </c>
      <c r="N36" s="4121"/>
      <c r="O36" s="181"/>
      <c r="P36" s="182"/>
      <c r="Q36" s="182"/>
      <c r="R36" s="193"/>
      <c r="S36" s="285">
        <v>60</v>
      </c>
      <c r="T36" s="243">
        <f>S36*'Week_1.. (素)'!AE36</f>
        <v>0</v>
      </c>
      <c r="U36" s="4178"/>
      <c r="V36" s="1187"/>
      <c r="W36" s="1188"/>
      <c r="X36" s="1192"/>
      <c r="Y36" s="1189"/>
      <c r="Z36" s="220">
        <v>40</v>
      </c>
      <c r="AA36" s="243">
        <f>Z36*'Week_1.. (素)'!AL36</f>
        <v>0</v>
      </c>
      <c r="AB36" s="4154"/>
      <c r="AC36" s="836"/>
      <c r="AD36" s="809"/>
      <c r="AE36" s="805"/>
      <c r="AF36" s="814"/>
      <c r="AG36" s="285"/>
      <c r="AH36" s="284"/>
      <c r="AI36" s="4121"/>
      <c r="AJ36" s="181"/>
      <c r="AK36" s="182"/>
      <c r="AL36" s="182"/>
      <c r="AM36" s="193"/>
      <c r="AN36" s="44"/>
      <c r="AO36" s="41">
        <f t="shared" si="1"/>
        <v>0</v>
      </c>
      <c r="AP36" s="3720"/>
      <c r="AQ36" s="30"/>
      <c r="AR36" s="31"/>
      <c r="AS36" s="32"/>
      <c r="AT36" s="33"/>
    </row>
    <row r="37" spans="1:46" ht="18" customHeight="1" thickBot="1">
      <c r="A37" s="3720"/>
      <c r="B37" s="3720"/>
      <c r="C37" s="30"/>
      <c r="D37" s="31"/>
      <c r="E37" s="32"/>
      <c r="F37" s="33"/>
      <c r="G37" s="4121"/>
      <c r="H37" s="181"/>
      <c r="I37" s="192"/>
      <c r="J37" s="192"/>
      <c r="K37" s="193"/>
      <c r="L37" s="220">
        <v>50</v>
      </c>
      <c r="M37" s="243">
        <f t="shared" si="0"/>
        <v>0</v>
      </c>
      <c r="N37" s="4121"/>
      <c r="O37" s="181"/>
      <c r="P37" s="192"/>
      <c r="Q37" s="192"/>
      <c r="R37" s="193"/>
      <c r="S37" s="285"/>
      <c r="T37" s="243">
        <f>S37*'Week_1.. (素)'!AE37</f>
        <v>0</v>
      </c>
      <c r="U37" s="4178"/>
      <c r="V37" s="1187"/>
      <c r="W37" s="1188"/>
      <c r="X37" s="1192"/>
      <c r="Y37" s="1189"/>
      <c r="Z37" s="220">
        <v>250</v>
      </c>
      <c r="AA37" s="243">
        <f>Z37*'Week_1.. (素)'!AL37</f>
        <v>0</v>
      </c>
      <c r="AB37" s="4154"/>
      <c r="AC37" s="836"/>
      <c r="AD37" s="809"/>
      <c r="AE37" s="816"/>
      <c r="AF37" s="814"/>
      <c r="AG37" s="285"/>
      <c r="AH37" s="284"/>
      <c r="AI37" s="4121"/>
      <c r="AJ37" s="181"/>
      <c r="AK37" s="192"/>
      <c r="AL37" s="192"/>
      <c r="AM37" s="193"/>
      <c r="AN37" s="44"/>
      <c r="AO37" s="41">
        <f t="shared" si="1"/>
        <v>0</v>
      </c>
      <c r="AP37" s="3720"/>
      <c r="AQ37" s="30"/>
      <c r="AR37" s="31"/>
      <c r="AS37" s="32"/>
      <c r="AT37" s="33"/>
    </row>
    <row r="38" spans="1:46" ht="18" customHeight="1" thickBot="1">
      <c r="A38" s="3720"/>
      <c r="B38" s="3720"/>
      <c r="C38" s="30"/>
      <c r="D38" s="31"/>
      <c r="E38" s="32"/>
      <c r="F38" s="33"/>
      <c r="G38" s="4121"/>
      <c r="H38" s="181"/>
      <c r="I38" s="192"/>
      <c r="J38" s="182"/>
      <c r="K38" s="193"/>
      <c r="L38" s="220"/>
      <c r="M38" s="243">
        <f t="shared" si="0"/>
        <v>0</v>
      </c>
      <c r="N38" s="4121"/>
      <c r="O38" s="181"/>
      <c r="P38" s="192"/>
      <c r="Q38" s="182"/>
      <c r="R38" s="193"/>
      <c r="S38" s="285"/>
      <c r="T38" s="243">
        <f>S38*'Week_1.. (素)'!AE38</f>
        <v>0</v>
      </c>
      <c r="U38" s="4178"/>
      <c r="V38" s="1194"/>
      <c r="W38" s="1188"/>
      <c r="X38" s="1195"/>
      <c r="Y38" s="1189"/>
      <c r="Z38" s="220">
        <v>75</v>
      </c>
      <c r="AA38" s="243">
        <f>Z38*'Week_1.. (素)'!AL38</f>
        <v>0</v>
      </c>
      <c r="AB38" s="4154"/>
      <c r="AC38" s="836"/>
      <c r="AD38" s="809"/>
      <c r="AE38" s="816"/>
      <c r="AF38" s="814"/>
      <c r="AG38" s="285"/>
      <c r="AH38" s="284"/>
      <c r="AI38" s="4121"/>
      <c r="AJ38" s="181"/>
      <c r="AK38" s="192"/>
      <c r="AL38" s="182"/>
      <c r="AM38" s="193"/>
      <c r="AN38" s="44"/>
      <c r="AO38" s="41">
        <f t="shared" si="1"/>
        <v>0</v>
      </c>
      <c r="AP38" s="3720"/>
      <c r="AQ38" s="30"/>
      <c r="AR38" s="31"/>
      <c r="AS38" s="32"/>
      <c r="AT38" s="33"/>
    </row>
    <row r="39" spans="1:46" ht="18" customHeight="1" thickBot="1">
      <c r="A39" s="3720"/>
      <c r="B39" s="3720"/>
      <c r="C39" s="30"/>
      <c r="D39" s="31"/>
      <c r="E39" s="32"/>
      <c r="F39" s="33"/>
      <c r="G39" s="4121"/>
      <c r="H39" s="181"/>
      <c r="I39" s="192"/>
      <c r="J39" s="182"/>
      <c r="K39" s="193"/>
      <c r="L39" s="220"/>
      <c r="M39" s="243">
        <f t="shared" si="0"/>
        <v>0</v>
      </c>
      <c r="N39" s="4121"/>
      <c r="O39" s="181"/>
      <c r="P39" s="192"/>
      <c r="Q39" s="182"/>
      <c r="R39" s="193"/>
      <c r="S39" s="285"/>
      <c r="T39" s="243">
        <f>S39*'Week_1.. (素)'!AE39</f>
        <v>0</v>
      </c>
      <c r="U39" s="4178"/>
      <c r="V39" s="1197"/>
      <c r="W39" s="1185"/>
      <c r="X39" s="1195"/>
      <c r="Y39" s="1189"/>
      <c r="Z39" s="220">
        <v>130</v>
      </c>
      <c r="AA39" s="243">
        <f>Z39*'Week_1.. (素)'!AL39</f>
        <v>0</v>
      </c>
      <c r="AB39" s="4154"/>
      <c r="AC39" s="836"/>
      <c r="AD39" s="809"/>
      <c r="AE39" s="805"/>
      <c r="AF39" s="803"/>
      <c r="AG39" s="285"/>
      <c r="AH39" s="284"/>
      <c r="AI39" s="4121"/>
      <c r="AJ39" s="181"/>
      <c r="AK39" s="192"/>
      <c r="AL39" s="182"/>
      <c r="AM39" s="193"/>
      <c r="AN39" s="44"/>
      <c r="AO39" s="41">
        <f t="shared" si="1"/>
        <v>0</v>
      </c>
      <c r="AP39" s="3720"/>
      <c r="AQ39" s="30"/>
      <c r="AR39" s="31"/>
      <c r="AS39" s="32"/>
      <c r="AT39" s="33"/>
    </row>
    <row r="40" spans="1:46" ht="18" customHeight="1" thickBot="1">
      <c r="A40" s="3720"/>
      <c r="B40" s="3720"/>
      <c r="C40" s="30"/>
      <c r="D40" s="31"/>
      <c r="E40" s="32"/>
      <c r="F40" s="33"/>
      <c r="G40" s="4121"/>
      <c r="H40" s="181"/>
      <c r="I40" s="167"/>
      <c r="J40" s="152"/>
      <c r="K40" s="193"/>
      <c r="L40" s="220"/>
      <c r="M40" s="243">
        <f t="shared" si="0"/>
        <v>0</v>
      </c>
      <c r="N40" s="4121"/>
      <c r="O40" s="181"/>
      <c r="P40" s="167"/>
      <c r="Q40" s="152"/>
      <c r="R40" s="193"/>
      <c r="S40" s="285"/>
      <c r="T40" s="243">
        <f>S40*'Week_1.. (素)'!AE40</f>
        <v>0</v>
      </c>
      <c r="U40" s="4178"/>
      <c r="V40" s="1197"/>
      <c r="W40" s="1195"/>
      <c r="X40" s="1120"/>
      <c r="Y40" s="1189"/>
      <c r="Z40" s="220"/>
      <c r="AA40" s="243">
        <f>Z40*'Week_1.. (素)'!AL40</f>
        <v>0</v>
      </c>
      <c r="AB40" s="4154"/>
      <c r="AC40" s="313"/>
      <c r="AD40" s="314"/>
      <c r="AE40" s="316"/>
      <c r="AF40" s="315"/>
      <c r="AG40" s="285"/>
      <c r="AH40" s="284"/>
      <c r="AI40" s="4121"/>
      <c r="AJ40" s="181"/>
      <c r="AK40" s="167"/>
      <c r="AL40" s="152"/>
      <c r="AM40" s="193"/>
      <c r="AN40" s="44"/>
      <c r="AO40" s="41">
        <f t="shared" si="1"/>
        <v>0</v>
      </c>
      <c r="AP40" s="3720"/>
      <c r="AQ40" s="30"/>
      <c r="AR40" s="31"/>
      <c r="AS40" s="32"/>
      <c r="AT40" s="33"/>
    </row>
    <row r="41" spans="1:46" ht="18" customHeight="1" thickBot="1">
      <c r="A41" s="3720"/>
      <c r="B41" s="3720"/>
      <c r="C41" s="30"/>
      <c r="D41" s="31"/>
      <c r="E41" s="32"/>
      <c r="F41" s="33"/>
      <c r="G41" s="4121"/>
      <c r="H41" s="210"/>
      <c r="I41" s="183"/>
      <c r="J41" s="197"/>
      <c r="K41" s="148"/>
      <c r="L41" s="220"/>
      <c r="M41" s="243">
        <f t="shared" si="0"/>
        <v>0</v>
      </c>
      <c r="N41" s="4121"/>
      <c r="O41" s="210"/>
      <c r="P41" s="183"/>
      <c r="Q41" s="197"/>
      <c r="R41" s="148"/>
      <c r="S41" s="285"/>
      <c r="T41" s="243">
        <f>S41*'Week_1.. (素)'!AE41</f>
        <v>0</v>
      </c>
      <c r="U41" s="4178"/>
      <c r="V41" s="1197"/>
      <c r="W41" s="1195"/>
      <c r="X41" s="2652"/>
      <c r="Y41" s="1189"/>
      <c r="Z41" s="220">
        <v>40</v>
      </c>
      <c r="AA41" s="243">
        <f>Z41*'Week_1.. (素)'!AL41</f>
        <v>0</v>
      </c>
      <c r="AB41" s="4154"/>
      <c r="AC41" s="313"/>
      <c r="AD41" s="314"/>
      <c r="AE41" s="316"/>
      <c r="AF41" s="315"/>
      <c r="AG41" s="285"/>
      <c r="AH41" s="284"/>
      <c r="AI41" s="4121"/>
      <c r="AJ41" s="210"/>
      <c r="AK41" s="183"/>
      <c r="AL41" s="197"/>
      <c r="AM41" s="148"/>
      <c r="AN41" s="44"/>
      <c r="AO41" s="41">
        <f t="shared" si="1"/>
        <v>0</v>
      </c>
      <c r="AP41" s="3720"/>
      <c r="AQ41" s="30"/>
      <c r="AR41" s="31"/>
      <c r="AS41" s="32"/>
      <c r="AT41" s="33"/>
    </row>
    <row r="42" spans="1:46" ht="18" customHeight="1" thickBot="1">
      <c r="A42" s="3720"/>
      <c r="B42" s="3720"/>
      <c r="C42" s="30"/>
      <c r="D42" s="31"/>
      <c r="E42" s="32"/>
      <c r="F42" s="33"/>
      <c r="G42" s="4121"/>
      <c r="H42" s="210"/>
      <c r="I42" s="183"/>
      <c r="J42" s="197"/>
      <c r="K42" s="148"/>
      <c r="L42" s="220"/>
      <c r="M42" s="243">
        <f t="shared" si="0"/>
        <v>0</v>
      </c>
      <c r="N42" s="4121"/>
      <c r="O42" s="210"/>
      <c r="P42" s="183"/>
      <c r="Q42" s="197"/>
      <c r="R42" s="148"/>
      <c r="S42" s="285"/>
      <c r="T42" s="243">
        <f>S42*'Week_1.. (素)'!AE42</f>
        <v>0</v>
      </c>
      <c r="U42" s="4178"/>
      <c r="V42" s="1197"/>
      <c r="W42" s="1185"/>
      <c r="X42" s="1120"/>
      <c r="Y42" s="1207"/>
      <c r="Z42" s="220"/>
      <c r="AA42" s="243">
        <f>Z42*'Week_1.. (素)'!AL42</f>
        <v>0</v>
      </c>
      <c r="AB42" s="4154"/>
      <c r="AC42" s="317"/>
      <c r="AD42" s="318"/>
      <c r="AE42" s="319"/>
      <c r="AF42" s="320"/>
      <c r="AG42" s="285"/>
      <c r="AH42" s="284"/>
      <c r="AI42" s="4121"/>
      <c r="AJ42" s="210"/>
      <c r="AK42" s="183"/>
      <c r="AL42" s="197"/>
      <c r="AM42" s="148"/>
      <c r="AN42" s="44"/>
      <c r="AO42" s="41">
        <f t="shared" si="1"/>
        <v>0</v>
      </c>
      <c r="AP42" s="3720"/>
      <c r="AQ42" s="30"/>
      <c r="AR42" s="31"/>
      <c r="AS42" s="32"/>
      <c r="AT42" s="33"/>
    </row>
    <row r="43" spans="1:46" ht="18" hidden="1" customHeight="1">
      <c r="A43" s="3720"/>
      <c r="B43" s="3720"/>
      <c r="C43" s="30"/>
      <c r="D43" s="31"/>
      <c r="E43" s="32"/>
      <c r="F43" s="33"/>
      <c r="G43" s="4121"/>
      <c r="H43" s="210"/>
      <c r="I43" s="183"/>
      <c r="J43" s="197"/>
      <c r="K43" s="148"/>
      <c r="L43" s="220"/>
      <c r="M43" s="243">
        <f t="shared" si="0"/>
        <v>0</v>
      </c>
      <c r="N43" s="4121"/>
      <c r="O43" s="210"/>
      <c r="P43" s="183"/>
      <c r="Q43" s="197"/>
      <c r="R43" s="148"/>
      <c r="S43" s="285"/>
      <c r="T43" s="243">
        <f>S43*'Week_1.. (素)'!AE43</f>
        <v>0</v>
      </c>
      <c r="U43" s="4179"/>
      <c r="V43" s="1215"/>
      <c r="W43" s="1216"/>
      <c r="X43" s="1217"/>
      <c r="Y43" s="1218"/>
      <c r="Z43" s="220"/>
      <c r="AA43" s="243">
        <f>Z43*'Week_1.. (素)'!AL43</f>
        <v>0</v>
      </c>
      <c r="AB43" s="4116"/>
      <c r="AC43" s="321"/>
      <c r="AD43" s="321"/>
      <c r="AE43" s="322"/>
      <c r="AF43" s="323"/>
      <c r="AG43" s="285"/>
      <c r="AH43" s="284"/>
      <c r="AI43" s="4121"/>
      <c r="AJ43" s="210"/>
      <c r="AK43" s="183"/>
      <c r="AL43" s="197"/>
      <c r="AM43" s="148"/>
      <c r="AN43" s="44"/>
      <c r="AO43" s="41">
        <f t="shared" si="1"/>
        <v>0</v>
      </c>
      <c r="AP43" s="3720"/>
      <c r="AQ43" s="30"/>
      <c r="AR43" s="31"/>
      <c r="AS43" s="32"/>
      <c r="AT43" s="33"/>
    </row>
    <row r="44" spans="1:46" ht="18" hidden="1" customHeight="1">
      <c r="A44" s="3720"/>
      <c r="B44" s="3720"/>
      <c r="C44" s="30"/>
      <c r="D44" s="31"/>
      <c r="E44" s="32"/>
      <c r="F44" s="33"/>
      <c r="G44" s="4121"/>
      <c r="H44" s="210"/>
      <c r="I44" s="183"/>
      <c r="J44" s="197"/>
      <c r="K44" s="148"/>
      <c r="L44" s="220"/>
      <c r="M44" s="243">
        <f t="shared" si="0"/>
        <v>0</v>
      </c>
      <c r="N44" s="4121"/>
      <c r="O44" s="210"/>
      <c r="P44" s="183"/>
      <c r="Q44" s="197"/>
      <c r="R44" s="148"/>
      <c r="S44" s="285"/>
      <c r="T44" s="243">
        <f>S44*'Week_1.. (素)'!AE44</f>
        <v>0</v>
      </c>
      <c r="U44" s="4179"/>
      <c r="V44" s="1220"/>
      <c r="W44" s="1221"/>
      <c r="X44" s="1222"/>
      <c r="Y44" s="1223"/>
      <c r="Z44" s="220"/>
      <c r="AA44" s="243">
        <f>Z44*'Week_1.. (素)'!AL44</f>
        <v>0</v>
      </c>
      <c r="AB44" s="4116"/>
      <c r="AC44" s="314"/>
      <c r="AD44" s="314"/>
      <c r="AE44" s="316"/>
      <c r="AF44" s="324"/>
      <c r="AG44" s="285"/>
      <c r="AH44" s="284"/>
      <c r="AI44" s="4121"/>
      <c r="AJ44" s="210"/>
      <c r="AK44" s="183"/>
      <c r="AL44" s="197"/>
      <c r="AM44" s="148"/>
      <c r="AN44" s="44"/>
      <c r="AO44" s="41">
        <f t="shared" si="1"/>
        <v>0</v>
      </c>
      <c r="AP44" s="3720"/>
      <c r="AQ44" s="30"/>
      <c r="AR44" s="31"/>
      <c r="AS44" s="32"/>
      <c r="AT44" s="33"/>
    </row>
    <row r="45" spans="1:46" ht="18" hidden="1" customHeight="1">
      <c r="A45" s="3720"/>
      <c r="B45" s="3720"/>
      <c r="C45" s="30"/>
      <c r="D45" s="31"/>
      <c r="E45" s="32"/>
      <c r="F45" s="33"/>
      <c r="G45" s="4121"/>
      <c r="H45" s="210"/>
      <c r="I45" s="183"/>
      <c r="J45" s="197"/>
      <c r="K45" s="148"/>
      <c r="L45" s="220"/>
      <c r="M45" s="243">
        <f t="shared" si="0"/>
        <v>0</v>
      </c>
      <c r="N45" s="4121"/>
      <c r="O45" s="210"/>
      <c r="P45" s="183"/>
      <c r="Q45" s="197"/>
      <c r="R45" s="148"/>
      <c r="S45" s="285"/>
      <c r="T45" s="243">
        <f>S45*'Week_1.. (素)'!AE45</f>
        <v>0</v>
      </c>
      <c r="U45" s="4179"/>
      <c r="V45" s="1220"/>
      <c r="W45" s="1221"/>
      <c r="X45" s="1222"/>
      <c r="Y45" s="1223"/>
      <c r="Z45" s="220"/>
      <c r="AA45" s="243">
        <f>Z45*'Week_1.. (素)'!AL45</f>
        <v>0</v>
      </c>
      <c r="AB45" s="4116"/>
      <c r="AC45" s="314"/>
      <c r="AD45" s="314"/>
      <c r="AE45" s="316"/>
      <c r="AF45" s="324"/>
      <c r="AG45" s="285"/>
      <c r="AH45" s="284"/>
      <c r="AI45" s="4121"/>
      <c r="AJ45" s="210"/>
      <c r="AK45" s="183"/>
      <c r="AL45" s="197"/>
      <c r="AM45" s="148"/>
      <c r="AN45" s="44"/>
      <c r="AO45" s="41">
        <f t="shared" si="1"/>
        <v>0</v>
      </c>
      <c r="AP45" s="3720"/>
      <c r="AQ45" s="30"/>
      <c r="AR45" s="31"/>
      <c r="AS45" s="32"/>
      <c r="AT45" s="33"/>
    </row>
    <row r="46" spans="1:46" ht="18" hidden="1" customHeight="1">
      <c r="A46" s="3720"/>
      <c r="B46" s="3720"/>
      <c r="C46" s="30"/>
      <c r="D46" s="31"/>
      <c r="E46" s="32"/>
      <c r="F46" s="33"/>
      <c r="G46" s="4121"/>
      <c r="H46" s="210"/>
      <c r="I46" s="183"/>
      <c r="J46" s="197"/>
      <c r="K46" s="148"/>
      <c r="L46" s="220"/>
      <c r="M46" s="243">
        <f t="shared" si="0"/>
        <v>0</v>
      </c>
      <c r="N46" s="4121"/>
      <c r="O46" s="210"/>
      <c r="P46" s="183"/>
      <c r="Q46" s="197"/>
      <c r="R46" s="148"/>
      <c r="S46" s="285"/>
      <c r="T46" s="243">
        <f>S46*'Week_1.. (素)'!AE46</f>
        <v>0</v>
      </c>
      <c r="U46" s="4179"/>
      <c r="V46" s="1220"/>
      <c r="W46" s="1221"/>
      <c r="X46" s="1222"/>
      <c r="Y46" s="1223"/>
      <c r="Z46" s="220"/>
      <c r="AA46" s="243">
        <f>Z46*'Week_1.. (素)'!AL46</f>
        <v>0</v>
      </c>
      <c r="AB46" s="4116"/>
      <c r="AC46" s="314"/>
      <c r="AD46" s="314"/>
      <c r="AE46" s="316"/>
      <c r="AF46" s="324"/>
      <c r="AG46" s="285"/>
      <c r="AH46" s="284"/>
      <c r="AI46" s="4121"/>
      <c r="AJ46" s="210"/>
      <c r="AK46" s="183"/>
      <c r="AL46" s="197"/>
      <c r="AM46" s="148"/>
      <c r="AN46" s="44"/>
      <c r="AO46" s="41">
        <f t="shared" si="1"/>
        <v>0</v>
      </c>
      <c r="AP46" s="3720"/>
      <c r="AQ46" s="30"/>
      <c r="AR46" s="31"/>
      <c r="AS46" s="32"/>
      <c r="AT46" s="33"/>
    </row>
    <row r="47" spans="1:46" ht="18" hidden="1" customHeight="1">
      <c r="A47" s="3720"/>
      <c r="B47" s="3720"/>
      <c r="C47" s="30"/>
      <c r="D47" s="31"/>
      <c r="E47" s="32"/>
      <c r="F47" s="33"/>
      <c r="G47" s="4121"/>
      <c r="H47" s="210"/>
      <c r="I47" s="183"/>
      <c r="J47" s="197"/>
      <c r="K47" s="148"/>
      <c r="L47" s="220"/>
      <c r="M47" s="243">
        <f t="shared" si="0"/>
        <v>0</v>
      </c>
      <c r="N47" s="4121"/>
      <c r="O47" s="210"/>
      <c r="P47" s="183"/>
      <c r="Q47" s="197"/>
      <c r="R47" s="148"/>
      <c r="S47" s="285"/>
      <c r="T47" s="243">
        <f>S47*'Week_1.. (素)'!AE47</f>
        <v>0</v>
      </c>
      <c r="U47" s="4179"/>
      <c r="V47" s="1220"/>
      <c r="W47" s="1221"/>
      <c r="X47" s="1222"/>
      <c r="Y47" s="1223"/>
      <c r="Z47" s="220"/>
      <c r="AA47" s="243">
        <f>Z47*'Week_1.. (素)'!AL47</f>
        <v>0</v>
      </c>
      <c r="AB47" s="4116"/>
      <c r="AC47" s="314"/>
      <c r="AD47" s="314"/>
      <c r="AE47" s="316"/>
      <c r="AF47" s="324"/>
      <c r="AG47" s="285"/>
      <c r="AH47" s="284"/>
      <c r="AI47" s="4121"/>
      <c r="AJ47" s="210"/>
      <c r="AK47" s="183"/>
      <c r="AL47" s="197"/>
      <c r="AM47" s="148"/>
      <c r="AN47" s="44"/>
      <c r="AO47" s="41">
        <f t="shared" si="1"/>
        <v>0</v>
      </c>
      <c r="AP47" s="3720"/>
      <c r="AQ47" s="30"/>
      <c r="AR47" s="31"/>
      <c r="AS47" s="32"/>
      <c r="AT47" s="33"/>
    </row>
    <row r="48" spans="1:46" ht="18" hidden="1" customHeight="1">
      <c r="A48" s="3721"/>
      <c r="B48" s="3721"/>
      <c r="C48" s="35"/>
      <c r="D48" s="36"/>
      <c r="E48" s="37"/>
      <c r="F48" s="38"/>
      <c r="G48" s="4122"/>
      <c r="H48" s="211"/>
      <c r="I48" s="186"/>
      <c r="J48" s="198"/>
      <c r="K48" s="199"/>
      <c r="L48" s="222"/>
      <c r="M48" s="243">
        <f t="shared" si="0"/>
        <v>0</v>
      </c>
      <c r="N48" s="4122"/>
      <c r="O48" s="211"/>
      <c r="P48" s="186"/>
      <c r="Q48" s="198"/>
      <c r="R48" s="199"/>
      <c r="S48" s="287"/>
      <c r="T48" s="243">
        <f>S48*'Week_1.. (素)'!AE48</f>
        <v>0</v>
      </c>
      <c r="U48" s="4180"/>
      <c r="V48" s="1230"/>
      <c r="W48" s="1231"/>
      <c r="X48" s="1232"/>
      <c r="Y48" s="1233"/>
      <c r="Z48" s="222"/>
      <c r="AA48" s="243">
        <f>Z48*'Week_1.. (素)'!AL48</f>
        <v>0</v>
      </c>
      <c r="AB48" s="4117"/>
      <c r="AC48" s="314"/>
      <c r="AD48" s="314"/>
      <c r="AE48" s="316"/>
      <c r="AF48" s="324"/>
      <c r="AG48" s="287"/>
      <c r="AH48" s="284"/>
      <c r="AI48" s="4122"/>
      <c r="AJ48" s="211"/>
      <c r="AK48" s="186"/>
      <c r="AL48" s="198"/>
      <c r="AM48" s="199"/>
      <c r="AN48" s="47"/>
      <c r="AO48" s="41">
        <f t="shared" si="1"/>
        <v>0</v>
      </c>
      <c r="AP48" s="3721"/>
      <c r="AQ48" s="35"/>
      <c r="AR48" s="36"/>
      <c r="AS48" s="37"/>
      <c r="AT48" s="38"/>
    </row>
    <row r="49" spans="1:46" ht="18" hidden="1" customHeight="1">
      <c r="A49" s="3747" t="s">
        <v>31</v>
      </c>
      <c r="B49" s="3719"/>
      <c r="C49" s="25"/>
      <c r="D49" s="26"/>
      <c r="E49" s="27"/>
      <c r="F49" s="28"/>
      <c r="G49" s="4189"/>
      <c r="H49" s="831"/>
      <c r="I49" s="832"/>
      <c r="J49" s="833"/>
      <c r="K49" s="799"/>
      <c r="L49" s="224"/>
      <c r="M49" s="243">
        <f t="shared" si="0"/>
        <v>0</v>
      </c>
      <c r="N49" s="4189"/>
      <c r="O49" s="831"/>
      <c r="P49" s="832"/>
      <c r="Q49" s="833"/>
      <c r="R49" s="799"/>
      <c r="S49" s="284"/>
      <c r="T49" s="243">
        <f>S49*'Week_1.. (素)'!AE49</f>
        <v>0</v>
      </c>
      <c r="U49" s="3828"/>
      <c r="V49" s="168"/>
      <c r="W49" s="170"/>
      <c r="X49" s="223"/>
      <c r="Y49" s="158"/>
      <c r="Z49" s="224"/>
      <c r="AA49" s="243">
        <f>Z49*'Week_1.. (素)'!AL49</f>
        <v>0</v>
      </c>
      <c r="AB49" s="4162"/>
      <c r="AC49" s="226"/>
      <c r="AD49" s="226"/>
      <c r="AE49" s="196"/>
      <c r="AF49" s="182"/>
      <c r="AG49" s="284"/>
      <c r="AH49" s="284"/>
      <c r="AI49" s="4161"/>
      <c r="AJ49" s="973"/>
      <c r="AK49" s="169"/>
      <c r="AL49" s="157"/>
      <c r="AM49" s="224"/>
      <c r="AN49" s="41"/>
      <c r="AO49" s="41">
        <f t="shared" si="1"/>
        <v>0</v>
      </c>
      <c r="AP49" s="3719"/>
      <c r="AQ49" s="25"/>
      <c r="AR49" s="26"/>
      <c r="AS49" s="27"/>
      <c r="AT49" s="28"/>
    </row>
    <row r="50" spans="1:46" ht="18" hidden="1" customHeight="1">
      <c r="A50" s="3720"/>
      <c r="B50" s="3720"/>
      <c r="C50" s="30"/>
      <c r="D50" s="31"/>
      <c r="E50" s="32"/>
      <c r="F50" s="33"/>
      <c r="G50" s="4190"/>
      <c r="H50" s="821"/>
      <c r="I50" s="822"/>
      <c r="J50" s="823"/>
      <c r="K50" s="804"/>
      <c r="L50" s="220"/>
      <c r="M50" s="243">
        <f t="shared" si="0"/>
        <v>0</v>
      </c>
      <c r="N50" s="4190"/>
      <c r="O50" s="821"/>
      <c r="P50" s="822"/>
      <c r="Q50" s="823"/>
      <c r="R50" s="804"/>
      <c r="S50" s="285"/>
      <c r="T50" s="243">
        <f>S50*'Week_1.. (素)'!AE50</f>
        <v>0</v>
      </c>
      <c r="U50" s="4121"/>
      <c r="V50" s="171"/>
      <c r="W50" s="173"/>
      <c r="X50" s="219"/>
      <c r="Y50" s="160"/>
      <c r="Z50" s="220"/>
      <c r="AA50" s="243">
        <f>Z50*'Week_1.. (素)'!AL50</f>
        <v>0</v>
      </c>
      <c r="AB50" s="3863"/>
      <c r="AC50" s="226"/>
      <c r="AD50" s="226"/>
      <c r="AE50" s="196"/>
      <c r="AF50" s="182"/>
      <c r="AG50" s="285"/>
      <c r="AH50" s="284"/>
      <c r="AI50" s="3829"/>
      <c r="AJ50" s="976"/>
      <c r="AK50" s="172"/>
      <c r="AL50" s="159"/>
      <c r="AM50" s="220"/>
      <c r="AN50" s="44"/>
      <c r="AO50" s="41">
        <f t="shared" si="1"/>
        <v>0</v>
      </c>
      <c r="AP50" s="3720"/>
      <c r="AQ50" s="30"/>
      <c r="AR50" s="31"/>
      <c r="AS50" s="32"/>
      <c r="AT50" s="33"/>
    </row>
    <row r="51" spans="1:46" ht="18" hidden="1" customHeight="1">
      <c r="A51" s="3720"/>
      <c r="B51" s="3720"/>
      <c r="C51" s="30"/>
      <c r="D51" s="31"/>
      <c r="E51" s="32"/>
      <c r="F51" s="33"/>
      <c r="G51" s="4190"/>
      <c r="H51" s="821"/>
      <c r="I51" s="822"/>
      <c r="J51" s="823"/>
      <c r="K51" s="804"/>
      <c r="L51" s="220"/>
      <c r="M51" s="243">
        <f t="shared" si="0"/>
        <v>0</v>
      </c>
      <c r="N51" s="4190"/>
      <c r="O51" s="821"/>
      <c r="P51" s="822"/>
      <c r="Q51" s="823"/>
      <c r="R51" s="804"/>
      <c r="S51" s="285"/>
      <c r="T51" s="243">
        <f>S51*'Week_1.. (素)'!AE51</f>
        <v>0</v>
      </c>
      <c r="U51" s="4121"/>
      <c r="V51" s="171"/>
      <c r="W51" s="173"/>
      <c r="X51" s="219"/>
      <c r="Y51" s="160"/>
      <c r="Z51" s="220"/>
      <c r="AA51" s="243">
        <f>Z51*'Week_1.. (素)'!AL51</f>
        <v>0</v>
      </c>
      <c r="AB51" s="3863"/>
      <c r="AC51" s="226"/>
      <c r="AD51" s="226"/>
      <c r="AE51" s="196"/>
      <c r="AF51" s="182"/>
      <c r="AG51" s="285"/>
      <c r="AH51" s="284"/>
      <c r="AI51" s="3829"/>
      <c r="AJ51" s="976"/>
      <c r="AK51" s="172"/>
      <c r="AL51" s="159"/>
      <c r="AM51" s="220"/>
      <c r="AN51" s="44"/>
      <c r="AO51" s="41">
        <f t="shared" si="1"/>
        <v>0</v>
      </c>
      <c r="AP51" s="3720"/>
      <c r="AQ51" s="30"/>
      <c r="AR51" s="31"/>
      <c r="AS51" s="32"/>
      <c r="AT51" s="33"/>
    </row>
    <row r="52" spans="1:46" ht="18" hidden="1" customHeight="1">
      <c r="A52" s="3720"/>
      <c r="B52" s="3720"/>
      <c r="C52" s="30"/>
      <c r="D52" s="31"/>
      <c r="E52" s="32"/>
      <c r="F52" s="33"/>
      <c r="G52" s="4190"/>
      <c r="H52" s="821"/>
      <c r="I52" s="822"/>
      <c r="J52" s="823"/>
      <c r="K52" s="804"/>
      <c r="L52" s="220"/>
      <c r="M52" s="243">
        <f t="shared" si="0"/>
        <v>0</v>
      </c>
      <c r="N52" s="4190"/>
      <c r="O52" s="821"/>
      <c r="P52" s="822"/>
      <c r="Q52" s="823"/>
      <c r="R52" s="804"/>
      <c r="S52" s="285"/>
      <c r="T52" s="243">
        <f>S52*'Week_1.. (素)'!AE52</f>
        <v>0</v>
      </c>
      <c r="U52" s="4121"/>
      <c r="V52" s="171"/>
      <c r="W52" s="173"/>
      <c r="X52" s="219"/>
      <c r="Y52" s="160"/>
      <c r="Z52" s="220"/>
      <c r="AA52" s="243">
        <f>Z52*'Week_1.. (素)'!AL52</f>
        <v>0</v>
      </c>
      <c r="AB52" s="3863"/>
      <c r="AC52" s="226"/>
      <c r="AD52" s="226"/>
      <c r="AE52" s="196"/>
      <c r="AF52" s="182"/>
      <c r="AG52" s="285"/>
      <c r="AH52" s="284"/>
      <c r="AI52" s="3829"/>
      <c r="AJ52" s="976"/>
      <c r="AK52" s="172"/>
      <c r="AL52" s="159"/>
      <c r="AM52" s="220"/>
      <c r="AN52" s="44"/>
      <c r="AO52" s="41">
        <f t="shared" si="1"/>
        <v>0</v>
      </c>
      <c r="AP52" s="3720"/>
      <c r="AQ52" s="30"/>
      <c r="AR52" s="31"/>
      <c r="AS52" s="32"/>
      <c r="AT52" s="33"/>
    </row>
    <row r="53" spans="1:46" ht="18" hidden="1" customHeight="1">
      <c r="A53" s="3720"/>
      <c r="B53" s="3720"/>
      <c r="C53" s="30"/>
      <c r="D53" s="31"/>
      <c r="E53" s="32"/>
      <c r="F53" s="33"/>
      <c r="G53" s="4190"/>
      <c r="H53" s="821"/>
      <c r="I53" s="822"/>
      <c r="J53" s="823"/>
      <c r="K53" s="804"/>
      <c r="L53" s="220"/>
      <c r="M53" s="243">
        <f t="shared" si="0"/>
        <v>0</v>
      </c>
      <c r="N53" s="4190"/>
      <c r="O53" s="821"/>
      <c r="P53" s="822"/>
      <c r="Q53" s="823"/>
      <c r="R53" s="804"/>
      <c r="S53" s="285"/>
      <c r="T53" s="243">
        <f>S53*'Week_1.. (素)'!AE53</f>
        <v>0</v>
      </c>
      <c r="U53" s="4121"/>
      <c r="V53" s="171"/>
      <c r="W53" s="173"/>
      <c r="X53" s="219"/>
      <c r="Y53" s="160"/>
      <c r="Z53" s="220"/>
      <c r="AA53" s="243">
        <f>Z53*'Week_1.. (素)'!AL53</f>
        <v>0</v>
      </c>
      <c r="AB53" s="3863"/>
      <c r="AC53" s="226"/>
      <c r="AD53" s="226"/>
      <c r="AE53" s="196"/>
      <c r="AF53" s="182"/>
      <c r="AG53" s="285"/>
      <c r="AH53" s="284"/>
      <c r="AI53" s="3829"/>
      <c r="AJ53" s="976"/>
      <c r="AK53" s="172"/>
      <c r="AL53" s="159"/>
      <c r="AM53" s="220"/>
      <c r="AN53" s="44"/>
      <c r="AO53" s="41">
        <f t="shared" si="1"/>
        <v>0</v>
      </c>
      <c r="AP53" s="3720"/>
      <c r="AQ53" s="30"/>
      <c r="AR53" s="31"/>
      <c r="AS53" s="32"/>
      <c r="AT53" s="33"/>
    </row>
    <row r="54" spans="1:46" ht="18" hidden="1" customHeight="1">
      <c r="A54" s="3720"/>
      <c r="B54" s="3720"/>
      <c r="C54" s="30"/>
      <c r="D54" s="31"/>
      <c r="E54" s="32"/>
      <c r="F54" s="33"/>
      <c r="G54" s="4190"/>
      <c r="H54" s="821"/>
      <c r="I54" s="822"/>
      <c r="J54" s="823"/>
      <c r="K54" s="804"/>
      <c r="L54" s="220"/>
      <c r="M54" s="243">
        <f t="shared" si="0"/>
        <v>0</v>
      </c>
      <c r="N54" s="4190"/>
      <c r="O54" s="821"/>
      <c r="P54" s="822"/>
      <c r="Q54" s="823"/>
      <c r="R54" s="804"/>
      <c r="S54" s="285"/>
      <c r="T54" s="243">
        <f>S54*'Week_1.. (素)'!AE54</f>
        <v>0</v>
      </c>
      <c r="U54" s="4121"/>
      <c r="V54" s="171"/>
      <c r="W54" s="173"/>
      <c r="X54" s="219"/>
      <c r="Y54" s="160"/>
      <c r="Z54" s="220"/>
      <c r="AA54" s="243">
        <f>Z54*'Week_1.. (素)'!AL54</f>
        <v>0</v>
      </c>
      <c r="AB54" s="3863"/>
      <c r="AC54" s="226"/>
      <c r="AD54" s="226"/>
      <c r="AE54" s="196"/>
      <c r="AF54" s="182"/>
      <c r="AG54" s="285"/>
      <c r="AH54" s="284"/>
      <c r="AI54" s="3829"/>
      <c r="AJ54" s="976"/>
      <c r="AK54" s="172"/>
      <c r="AL54" s="159"/>
      <c r="AM54" s="220"/>
      <c r="AN54" s="44"/>
      <c r="AO54" s="41">
        <f t="shared" si="1"/>
        <v>0</v>
      </c>
      <c r="AP54" s="3720"/>
      <c r="AQ54" s="30"/>
      <c r="AR54" s="31"/>
      <c r="AS54" s="32"/>
      <c r="AT54" s="33"/>
    </row>
    <row r="55" spans="1:46" ht="18" hidden="1" customHeight="1">
      <c r="A55" s="3720"/>
      <c r="B55" s="3720"/>
      <c r="C55" s="30"/>
      <c r="D55" s="31"/>
      <c r="E55" s="32"/>
      <c r="F55" s="33"/>
      <c r="G55" s="4190"/>
      <c r="H55" s="821"/>
      <c r="I55" s="822"/>
      <c r="J55" s="823"/>
      <c r="K55" s="804"/>
      <c r="L55" s="220"/>
      <c r="M55" s="243">
        <f t="shared" si="0"/>
        <v>0</v>
      </c>
      <c r="N55" s="4190"/>
      <c r="O55" s="821"/>
      <c r="P55" s="822"/>
      <c r="Q55" s="823"/>
      <c r="R55" s="804"/>
      <c r="S55" s="285"/>
      <c r="T55" s="243">
        <f>S55*'Week_1.. (素)'!AE55</f>
        <v>0</v>
      </c>
      <c r="U55" s="4121"/>
      <c r="V55" s="171"/>
      <c r="W55" s="173"/>
      <c r="X55" s="219"/>
      <c r="Y55" s="160"/>
      <c r="Z55" s="220"/>
      <c r="AA55" s="243">
        <f>Z55*'Week_1.. (素)'!AL55</f>
        <v>0</v>
      </c>
      <c r="AB55" s="3863"/>
      <c r="AC55" s="226"/>
      <c r="AD55" s="226"/>
      <c r="AE55" s="196"/>
      <c r="AF55" s="182"/>
      <c r="AG55" s="285"/>
      <c r="AH55" s="284"/>
      <c r="AI55" s="3829"/>
      <c r="AJ55" s="976"/>
      <c r="AK55" s="172"/>
      <c r="AL55" s="159"/>
      <c r="AM55" s="220"/>
      <c r="AN55" s="44"/>
      <c r="AO55" s="41">
        <f t="shared" si="1"/>
        <v>0</v>
      </c>
      <c r="AP55" s="3720"/>
      <c r="AQ55" s="30"/>
      <c r="AR55" s="31"/>
      <c r="AS55" s="32"/>
      <c r="AT55" s="33"/>
    </row>
    <row r="56" spans="1:46" ht="18" hidden="1" customHeight="1">
      <c r="A56" s="3720"/>
      <c r="B56" s="3720"/>
      <c r="C56" s="30"/>
      <c r="D56" s="31"/>
      <c r="E56" s="32"/>
      <c r="F56" s="33"/>
      <c r="G56" s="4190"/>
      <c r="H56" s="821"/>
      <c r="I56" s="822"/>
      <c r="J56" s="823"/>
      <c r="K56" s="804"/>
      <c r="L56" s="220"/>
      <c r="M56" s="243">
        <f t="shared" si="0"/>
        <v>0</v>
      </c>
      <c r="N56" s="4190"/>
      <c r="O56" s="821"/>
      <c r="P56" s="822"/>
      <c r="Q56" s="823"/>
      <c r="R56" s="804"/>
      <c r="S56" s="285"/>
      <c r="T56" s="243">
        <f>S56*'Week_1.. (素)'!AE56</f>
        <v>0</v>
      </c>
      <c r="U56" s="4121"/>
      <c r="V56" s="171"/>
      <c r="W56" s="173"/>
      <c r="X56" s="219"/>
      <c r="Y56" s="160"/>
      <c r="Z56" s="220"/>
      <c r="AA56" s="243">
        <f>Z56*'Week_1.. (素)'!AL56</f>
        <v>0</v>
      </c>
      <c r="AB56" s="3863"/>
      <c r="AC56" s="226"/>
      <c r="AD56" s="226"/>
      <c r="AE56" s="196"/>
      <c r="AF56" s="182"/>
      <c r="AG56" s="285"/>
      <c r="AH56" s="284"/>
      <c r="AI56" s="3829"/>
      <c r="AJ56" s="976"/>
      <c r="AK56" s="172"/>
      <c r="AL56" s="159"/>
      <c r="AM56" s="220"/>
      <c r="AN56" s="44"/>
      <c r="AO56" s="41">
        <f t="shared" si="1"/>
        <v>0</v>
      </c>
      <c r="AP56" s="3720"/>
      <c r="AQ56" s="30"/>
      <c r="AR56" s="31"/>
      <c r="AS56" s="32"/>
      <c r="AT56" s="33"/>
    </row>
    <row r="57" spans="1:46" ht="18" hidden="1" customHeight="1">
      <c r="A57" s="3720"/>
      <c r="B57" s="3720"/>
      <c r="C57" s="30"/>
      <c r="D57" s="31"/>
      <c r="E57" s="32"/>
      <c r="F57" s="33"/>
      <c r="G57" s="4190"/>
      <c r="H57" s="821"/>
      <c r="I57" s="822"/>
      <c r="J57" s="823"/>
      <c r="K57" s="804"/>
      <c r="L57" s="220"/>
      <c r="M57" s="243">
        <f t="shared" si="0"/>
        <v>0</v>
      </c>
      <c r="N57" s="4190"/>
      <c r="O57" s="821"/>
      <c r="P57" s="822"/>
      <c r="Q57" s="823"/>
      <c r="R57" s="804"/>
      <c r="S57" s="285"/>
      <c r="T57" s="243">
        <f>S57*'Week_1.. (素)'!AE57</f>
        <v>0</v>
      </c>
      <c r="U57" s="4121"/>
      <c r="V57" s="171"/>
      <c r="W57" s="173"/>
      <c r="X57" s="219"/>
      <c r="Y57" s="160"/>
      <c r="Z57" s="220"/>
      <c r="AA57" s="243">
        <f>Z57*'Week_1.. (素)'!AL57</f>
        <v>0</v>
      </c>
      <c r="AB57" s="3863"/>
      <c r="AC57" s="226"/>
      <c r="AD57" s="226"/>
      <c r="AE57" s="196"/>
      <c r="AF57" s="182"/>
      <c r="AG57" s="285"/>
      <c r="AH57" s="284"/>
      <c r="AI57" s="3829"/>
      <c r="AJ57" s="976"/>
      <c r="AK57" s="172"/>
      <c r="AL57" s="159"/>
      <c r="AM57" s="220"/>
      <c r="AN57" s="44"/>
      <c r="AO57" s="41">
        <f t="shared" si="1"/>
        <v>0</v>
      </c>
      <c r="AP57" s="3720"/>
      <c r="AQ57" s="30"/>
      <c r="AR57" s="31"/>
      <c r="AS57" s="32"/>
      <c r="AT57" s="33"/>
    </row>
    <row r="58" spans="1:46" ht="18" hidden="1" customHeight="1">
      <c r="A58" s="3720"/>
      <c r="B58" s="3720"/>
      <c r="C58" s="30"/>
      <c r="D58" s="31"/>
      <c r="E58" s="32"/>
      <c r="F58" s="33"/>
      <c r="G58" s="4190"/>
      <c r="H58" s="821"/>
      <c r="I58" s="822"/>
      <c r="J58" s="823"/>
      <c r="K58" s="804"/>
      <c r="L58" s="220"/>
      <c r="M58" s="243">
        <f t="shared" si="0"/>
        <v>0</v>
      </c>
      <c r="N58" s="4190"/>
      <c r="O58" s="821"/>
      <c r="P58" s="822"/>
      <c r="Q58" s="823"/>
      <c r="R58" s="804"/>
      <c r="S58" s="285"/>
      <c r="T58" s="243">
        <f>S58*'Week_1.. (素)'!AE58</f>
        <v>0</v>
      </c>
      <c r="U58" s="4121"/>
      <c r="V58" s="171"/>
      <c r="W58" s="173"/>
      <c r="X58" s="219"/>
      <c r="Y58" s="160"/>
      <c r="Z58" s="220"/>
      <c r="AA58" s="243">
        <f>Z58*'Week_1.. (素)'!AL58</f>
        <v>0</v>
      </c>
      <c r="AB58" s="3863"/>
      <c r="AC58" s="226"/>
      <c r="AD58" s="226"/>
      <c r="AE58" s="196"/>
      <c r="AF58" s="182"/>
      <c r="AG58" s="285"/>
      <c r="AH58" s="284"/>
      <c r="AI58" s="3829"/>
      <c r="AJ58" s="976"/>
      <c r="AK58" s="172"/>
      <c r="AL58" s="159"/>
      <c r="AM58" s="220"/>
      <c r="AN58" s="44"/>
      <c r="AO58" s="41">
        <f t="shared" si="1"/>
        <v>0</v>
      </c>
      <c r="AP58" s="3720"/>
      <c r="AQ58" s="30"/>
      <c r="AR58" s="31"/>
      <c r="AS58" s="32"/>
      <c r="AT58" s="33"/>
    </row>
    <row r="59" spans="1:46" ht="18" hidden="1" customHeight="1">
      <c r="A59" s="3720"/>
      <c r="B59" s="3720"/>
      <c r="C59" s="30"/>
      <c r="D59" s="31"/>
      <c r="E59" s="32"/>
      <c r="F59" s="33"/>
      <c r="G59" s="4190"/>
      <c r="H59" s="821"/>
      <c r="I59" s="822"/>
      <c r="J59" s="823"/>
      <c r="K59" s="804"/>
      <c r="L59" s="220"/>
      <c r="M59" s="243">
        <f t="shared" si="0"/>
        <v>0</v>
      </c>
      <c r="N59" s="4190"/>
      <c r="O59" s="821"/>
      <c r="P59" s="822"/>
      <c r="Q59" s="823"/>
      <c r="R59" s="804"/>
      <c r="S59" s="285"/>
      <c r="T59" s="243">
        <f>S59*'Week_1.. (素)'!AE59</f>
        <v>0</v>
      </c>
      <c r="U59" s="4121"/>
      <c r="V59" s="171"/>
      <c r="W59" s="173"/>
      <c r="X59" s="219"/>
      <c r="Y59" s="160"/>
      <c r="Z59" s="220"/>
      <c r="AA59" s="243">
        <f>Z59*'Week_1.. (素)'!AL59</f>
        <v>0</v>
      </c>
      <c r="AB59" s="3863"/>
      <c r="AC59" s="226"/>
      <c r="AD59" s="226"/>
      <c r="AE59" s="196"/>
      <c r="AF59" s="182"/>
      <c r="AG59" s="285"/>
      <c r="AH59" s="284"/>
      <c r="AI59" s="3829"/>
      <c r="AJ59" s="976"/>
      <c r="AK59" s="172"/>
      <c r="AL59" s="159"/>
      <c r="AM59" s="220"/>
      <c r="AN59" s="44"/>
      <c r="AO59" s="41">
        <f t="shared" si="1"/>
        <v>0</v>
      </c>
      <c r="AP59" s="3720"/>
      <c r="AQ59" s="30"/>
      <c r="AR59" s="31"/>
      <c r="AS59" s="32"/>
      <c r="AT59" s="33"/>
    </row>
    <row r="60" spans="1:46" ht="18" hidden="1" customHeight="1">
      <c r="A60" s="3720"/>
      <c r="B60" s="3720"/>
      <c r="C60" s="30"/>
      <c r="D60" s="31"/>
      <c r="E60" s="32"/>
      <c r="F60" s="33"/>
      <c r="G60" s="4190"/>
      <c r="H60" s="821"/>
      <c r="I60" s="822"/>
      <c r="J60" s="823"/>
      <c r="K60" s="804"/>
      <c r="L60" s="220"/>
      <c r="M60" s="243">
        <f t="shared" si="0"/>
        <v>0</v>
      </c>
      <c r="N60" s="4190"/>
      <c r="O60" s="821"/>
      <c r="P60" s="822"/>
      <c r="Q60" s="823"/>
      <c r="R60" s="804"/>
      <c r="S60" s="285"/>
      <c r="T60" s="243">
        <f>S60*'Week_1.. (素)'!AE60</f>
        <v>0</v>
      </c>
      <c r="U60" s="4121"/>
      <c r="V60" s="171"/>
      <c r="W60" s="173"/>
      <c r="X60" s="219"/>
      <c r="Y60" s="160"/>
      <c r="Z60" s="220"/>
      <c r="AA60" s="243">
        <f>Z60*'Week_1.. (素)'!AL60</f>
        <v>0</v>
      </c>
      <c r="AB60" s="3863"/>
      <c r="AC60" s="226"/>
      <c r="AD60" s="226"/>
      <c r="AE60" s="196"/>
      <c r="AF60" s="182"/>
      <c r="AG60" s="285"/>
      <c r="AH60" s="284"/>
      <c r="AI60" s="3829"/>
      <c r="AJ60" s="976"/>
      <c r="AK60" s="172"/>
      <c r="AL60" s="159"/>
      <c r="AM60" s="220"/>
      <c r="AN60" s="44"/>
      <c r="AO60" s="41">
        <f t="shared" si="1"/>
        <v>0</v>
      </c>
      <c r="AP60" s="3720"/>
      <c r="AQ60" s="30"/>
      <c r="AR60" s="31"/>
      <c r="AS60" s="32"/>
      <c r="AT60" s="33"/>
    </row>
    <row r="61" spans="1:46" ht="18" hidden="1" customHeight="1">
      <c r="A61" s="3720"/>
      <c r="B61" s="3720"/>
      <c r="C61" s="30"/>
      <c r="D61" s="31"/>
      <c r="E61" s="32"/>
      <c r="F61" s="33"/>
      <c r="G61" s="4190"/>
      <c r="H61" s="821"/>
      <c r="I61" s="822"/>
      <c r="J61" s="823"/>
      <c r="K61" s="804"/>
      <c r="L61" s="220"/>
      <c r="M61" s="243">
        <f t="shared" si="0"/>
        <v>0</v>
      </c>
      <c r="N61" s="4190"/>
      <c r="O61" s="821"/>
      <c r="P61" s="822"/>
      <c r="Q61" s="823"/>
      <c r="R61" s="804"/>
      <c r="S61" s="285"/>
      <c r="T61" s="243">
        <f>S61*'Week_1.. (素)'!AE61</f>
        <v>0</v>
      </c>
      <c r="U61" s="4121"/>
      <c r="V61" s="171"/>
      <c r="W61" s="173"/>
      <c r="X61" s="219"/>
      <c r="Y61" s="160"/>
      <c r="Z61" s="220"/>
      <c r="AA61" s="243">
        <f>Z61*'Week_1.. (素)'!AL61</f>
        <v>0</v>
      </c>
      <c r="AB61" s="3863"/>
      <c r="AC61" s="226"/>
      <c r="AD61" s="226"/>
      <c r="AE61" s="196"/>
      <c r="AF61" s="182"/>
      <c r="AG61" s="285"/>
      <c r="AH61" s="284"/>
      <c r="AI61" s="3829"/>
      <c r="AJ61" s="976"/>
      <c r="AK61" s="172"/>
      <c r="AL61" s="159"/>
      <c r="AM61" s="220"/>
      <c r="AN61" s="44"/>
      <c r="AO61" s="41">
        <f t="shared" si="1"/>
        <v>0</v>
      </c>
      <c r="AP61" s="3720"/>
      <c r="AQ61" s="30"/>
      <c r="AR61" s="31"/>
      <c r="AS61" s="32"/>
      <c r="AT61" s="33"/>
    </row>
    <row r="62" spans="1:46" ht="18" hidden="1" customHeight="1">
      <c r="A62" s="3720"/>
      <c r="B62" s="3720"/>
      <c r="C62" s="30"/>
      <c r="D62" s="31"/>
      <c r="E62" s="32"/>
      <c r="F62" s="33"/>
      <c r="G62" s="4190"/>
      <c r="H62" s="821"/>
      <c r="I62" s="822"/>
      <c r="J62" s="823"/>
      <c r="K62" s="804"/>
      <c r="L62" s="220"/>
      <c r="M62" s="243">
        <f t="shared" si="0"/>
        <v>0</v>
      </c>
      <c r="N62" s="4190"/>
      <c r="O62" s="821"/>
      <c r="P62" s="822"/>
      <c r="Q62" s="823"/>
      <c r="R62" s="804"/>
      <c r="S62" s="285"/>
      <c r="T62" s="243">
        <f>S62*'Week_1.. (素)'!AE62</f>
        <v>0</v>
      </c>
      <c r="U62" s="4121"/>
      <c r="V62" s="171"/>
      <c r="W62" s="173"/>
      <c r="X62" s="219"/>
      <c r="Y62" s="160"/>
      <c r="Z62" s="220"/>
      <c r="AA62" s="243">
        <f>Z62*'Week_1.. (素)'!AL62</f>
        <v>0</v>
      </c>
      <c r="AB62" s="3863"/>
      <c r="AC62" s="226"/>
      <c r="AD62" s="226"/>
      <c r="AE62" s="196"/>
      <c r="AF62" s="182"/>
      <c r="AG62" s="285"/>
      <c r="AH62" s="284"/>
      <c r="AI62" s="3829"/>
      <c r="AJ62" s="976"/>
      <c r="AK62" s="172"/>
      <c r="AL62" s="159"/>
      <c r="AM62" s="220"/>
      <c r="AN62" s="44"/>
      <c r="AO62" s="41">
        <f t="shared" si="1"/>
        <v>0</v>
      </c>
      <c r="AP62" s="3720"/>
      <c r="AQ62" s="30"/>
      <c r="AR62" s="31"/>
      <c r="AS62" s="32"/>
      <c r="AT62" s="33"/>
    </row>
    <row r="63" spans="1:46" ht="18" hidden="1" customHeight="1">
      <c r="A63" s="3721"/>
      <c r="B63" s="3721"/>
      <c r="C63" s="35"/>
      <c r="D63" s="36"/>
      <c r="E63" s="37"/>
      <c r="F63" s="38"/>
      <c r="G63" s="4191"/>
      <c r="H63" s="826"/>
      <c r="I63" s="827"/>
      <c r="J63" s="828"/>
      <c r="K63" s="825"/>
      <c r="L63" s="222"/>
      <c r="M63" s="243">
        <f t="shared" si="0"/>
        <v>0</v>
      </c>
      <c r="N63" s="4191"/>
      <c r="O63" s="826"/>
      <c r="P63" s="827"/>
      <c r="Q63" s="828"/>
      <c r="R63" s="825"/>
      <c r="S63" s="287"/>
      <c r="T63" s="243">
        <f>S63*'Week_1.. (素)'!AE63</f>
        <v>0</v>
      </c>
      <c r="U63" s="4122"/>
      <c r="V63" s="174"/>
      <c r="W63" s="176"/>
      <c r="X63" s="221"/>
      <c r="Y63" s="162"/>
      <c r="Z63" s="222"/>
      <c r="AA63" s="243">
        <f>Z63*'Week_1.. (素)'!AL63</f>
        <v>0</v>
      </c>
      <c r="AB63" s="3864"/>
      <c r="AC63" s="226"/>
      <c r="AD63" s="226"/>
      <c r="AE63" s="196"/>
      <c r="AF63" s="182"/>
      <c r="AG63" s="287"/>
      <c r="AH63" s="284"/>
      <c r="AI63" s="3830"/>
      <c r="AJ63" s="978"/>
      <c r="AK63" s="175"/>
      <c r="AL63" s="161"/>
      <c r="AM63" s="222"/>
      <c r="AN63" s="47"/>
      <c r="AO63" s="41">
        <f t="shared" si="1"/>
        <v>0</v>
      </c>
      <c r="AP63" s="3721"/>
      <c r="AQ63" s="35"/>
      <c r="AR63" s="36"/>
      <c r="AS63" s="37"/>
      <c r="AT63" s="38"/>
    </row>
    <row r="64" spans="1:46" ht="18" hidden="1" customHeight="1">
      <c r="A64" s="3747" t="s">
        <v>32</v>
      </c>
      <c r="B64" s="3719"/>
      <c r="C64" s="25"/>
      <c r="D64" s="26"/>
      <c r="E64" s="27"/>
      <c r="F64" s="28"/>
      <c r="G64" s="4189"/>
      <c r="H64" s="831"/>
      <c r="I64" s="832"/>
      <c r="J64" s="833"/>
      <c r="K64" s="799"/>
      <c r="L64" s="224"/>
      <c r="M64" s="243">
        <f t="shared" si="0"/>
        <v>0</v>
      </c>
      <c r="N64" s="4189"/>
      <c r="O64" s="831"/>
      <c r="P64" s="832"/>
      <c r="Q64" s="833"/>
      <c r="R64" s="799"/>
      <c r="S64" s="284"/>
      <c r="T64" s="243">
        <f>S64*'Week_1.. (素)'!AE64</f>
        <v>0</v>
      </c>
      <c r="U64" s="3828"/>
      <c r="V64" s="168"/>
      <c r="W64" s="170"/>
      <c r="X64" s="223"/>
      <c r="Y64" s="158"/>
      <c r="Z64" s="224"/>
      <c r="AA64" s="243">
        <f>Z64*'Week_1.. (素)'!AL64</f>
        <v>0</v>
      </c>
      <c r="AB64" s="4162"/>
      <c r="AC64" s="226"/>
      <c r="AD64" s="226"/>
      <c r="AE64" s="196"/>
      <c r="AF64" s="182"/>
      <c r="AG64" s="284"/>
      <c r="AH64" s="284"/>
      <c r="AI64" s="4161"/>
      <c r="AJ64" s="973"/>
      <c r="AK64" s="169"/>
      <c r="AL64" s="157"/>
      <c r="AM64" s="224"/>
      <c r="AN64" s="41"/>
      <c r="AO64" s="41">
        <f t="shared" si="1"/>
        <v>0</v>
      </c>
      <c r="AP64" s="3719"/>
      <c r="AQ64" s="25"/>
      <c r="AR64" s="26"/>
      <c r="AS64" s="27"/>
      <c r="AT64" s="28"/>
    </row>
    <row r="65" spans="1:46" ht="18" hidden="1" customHeight="1">
      <c r="A65" s="3720"/>
      <c r="B65" s="3720"/>
      <c r="C65" s="30"/>
      <c r="D65" s="31"/>
      <c r="E65" s="32"/>
      <c r="F65" s="33"/>
      <c r="G65" s="4190"/>
      <c r="H65" s="821"/>
      <c r="I65" s="822"/>
      <c r="J65" s="823"/>
      <c r="K65" s="804"/>
      <c r="L65" s="220"/>
      <c r="M65" s="243">
        <f t="shared" si="0"/>
        <v>0</v>
      </c>
      <c r="N65" s="4190"/>
      <c r="O65" s="821"/>
      <c r="P65" s="822"/>
      <c r="Q65" s="823"/>
      <c r="R65" s="804"/>
      <c r="S65" s="285"/>
      <c r="T65" s="243">
        <f>S65*'Week_1.. (素)'!AE65</f>
        <v>0</v>
      </c>
      <c r="U65" s="4121"/>
      <c r="V65" s="171"/>
      <c r="W65" s="173"/>
      <c r="X65" s="219"/>
      <c r="Y65" s="160"/>
      <c r="Z65" s="220"/>
      <c r="AA65" s="243">
        <f>Z65*'Week_1.. (素)'!AL65</f>
        <v>0</v>
      </c>
      <c r="AB65" s="3863"/>
      <c r="AC65" s="226"/>
      <c r="AD65" s="226"/>
      <c r="AE65" s="196"/>
      <c r="AF65" s="182"/>
      <c r="AG65" s="285"/>
      <c r="AH65" s="284"/>
      <c r="AI65" s="3829"/>
      <c r="AJ65" s="976"/>
      <c r="AK65" s="172"/>
      <c r="AL65" s="159"/>
      <c r="AM65" s="220"/>
      <c r="AN65" s="44"/>
      <c r="AO65" s="41">
        <f t="shared" si="1"/>
        <v>0</v>
      </c>
      <c r="AP65" s="3720"/>
      <c r="AQ65" s="30"/>
      <c r="AR65" s="31"/>
      <c r="AS65" s="32"/>
      <c r="AT65" s="33"/>
    </row>
    <row r="66" spans="1:46" ht="18" hidden="1" customHeight="1">
      <c r="A66" s="3720"/>
      <c r="B66" s="3720"/>
      <c r="C66" s="30"/>
      <c r="D66" s="31"/>
      <c r="E66" s="32"/>
      <c r="F66" s="33"/>
      <c r="G66" s="4190"/>
      <c r="H66" s="821"/>
      <c r="I66" s="822"/>
      <c r="J66" s="823"/>
      <c r="K66" s="804"/>
      <c r="L66" s="220"/>
      <c r="M66" s="243">
        <f t="shared" si="0"/>
        <v>0</v>
      </c>
      <c r="N66" s="4190"/>
      <c r="O66" s="821"/>
      <c r="P66" s="822"/>
      <c r="Q66" s="823"/>
      <c r="R66" s="804"/>
      <c r="S66" s="285"/>
      <c r="T66" s="243">
        <f>S66*'Week_1.. (素)'!AE66</f>
        <v>0</v>
      </c>
      <c r="U66" s="4121"/>
      <c r="V66" s="171"/>
      <c r="W66" s="173"/>
      <c r="X66" s="219"/>
      <c r="Y66" s="160"/>
      <c r="Z66" s="220"/>
      <c r="AA66" s="243">
        <f>Z66*'Week_1.. (素)'!AL66</f>
        <v>0</v>
      </c>
      <c r="AB66" s="3863"/>
      <c r="AC66" s="226"/>
      <c r="AD66" s="226"/>
      <c r="AE66" s="196"/>
      <c r="AF66" s="182"/>
      <c r="AG66" s="285"/>
      <c r="AH66" s="284"/>
      <c r="AI66" s="3829"/>
      <c r="AJ66" s="976"/>
      <c r="AK66" s="172"/>
      <c r="AL66" s="159"/>
      <c r="AM66" s="220"/>
      <c r="AN66" s="44"/>
      <c r="AO66" s="41">
        <f t="shared" si="1"/>
        <v>0</v>
      </c>
      <c r="AP66" s="3720"/>
      <c r="AQ66" s="30"/>
      <c r="AR66" s="31"/>
      <c r="AS66" s="32"/>
      <c r="AT66" s="33"/>
    </row>
    <row r="67" spans="1:46" ht="18" hidden="1" customHeight="1">
      <c r="A67" s="3720"/>
      <c r="B67" s="3720"/>
      <c r="C67" s="30"/>
      <c r="D67" s="31"/>
      <c r="E67" s="32"/>
      <c r="F67" s="33"/>
      <c r="G67" s="4190"/>
      <c r="H67" s="821"/>
      <c r="I67" s="822"/>
      <c r="J67" s="823"/>
      <c r="K67" s="804"/>
      <c r="L67" s="220"/>
      <c r="M67" s="243">
        <f t="shared" si="0"/>
        <v>0</v>
      </c>
      <c r="N67" s="4190"/>
      <c r="O67" s="821"/>
      <c r="P67" s="822"/>
      <c r="Q67" s="823"/>
      <c r="R67" s="804"/>
      <c r="S67" s="285"/>
      <c r="T67" s="243">
        <f>S67*'Week_1.. (素)'!AE67</f>
        <v>0</v>
      </c>
      <c r="U67" s="4121"/>
      <c r="V67" s="171"/>
      <c r="W67" s="173"/>
      <c r="X67" s="219"/>
      <c r="Y67" s="160"/>
      <c r="Z67" s="220"/>
      <c r="AA67" s="243">
        <f>Z67*'Week_1.. (素)'!AL67</f>
        <v>0</v>
      </c>
      <c r="AB67" s="3863"/>
      <c r="AC67" s="226"/>
      <c r="AD67" s="226"/>
      <c r="AE67" s="196"/>
      <c r="AF67" s="182"/>
      <c r="AG67" s="285"/>
      <c r="AH67" s="284"/>
      <c r="AI67" s="3829"/>
      <c r="AJ67" s="976"/>
      <c r="AK67" s="172"/>
      <c r="AL67" s="159"/>
      <c r="AM67" s="220"/>
      <c r="AN67" s="44"/>
      <c r="AO67" s="41">
        <f t="shared" si="1"/>
        <v>0</v>
      </c>
      <c r="AP67" s="3720"/>
      <c r="AQ67" s="30"/>
      <c r="AR67" s="31"/>
      <c r="AS67" s="32"/>
      <c r="AT67" s="33"/>
    </row>
    <row r="68" spans="1:46" ht="18" hidden="1" customHeight="1">
      <c r="A68" s="3720"/>
      <c r="B68" s="3720"/>
      <c r="C68" s="30"/>
      <c r="D68" s="31"/>
      <c r="E68" s="32"/>
      <c r="F68" s="33"/>
      <c r="G68" s="4190"/>
      <c r="H68" s="821"/>
      <c r="I68" s="822"/>
      <c r="J68" s="823"/>
      <c r="K68" s="804"/>
      <c r="L68" s="220"/>
      <c r="M68" s="243">
        <f t="shared" si="0"/>
        <v>0</v>
      </c>
      <c r="N68" s="4190"/>
      <c r="O68" s="821"/>
      <c r="P68" s="822"/>
      <c r="Q68" s="823"/>
      <c r="R68" s="804"/>
      <c r="S68" s="285"/>
      <c r="T68" s="243">
        <f>S68*'Week_1.. (素)'!AE68</f>
        <v>0</v>
      </c>
      <c r="U68" s="4121"/>
      <c r="V68" s="171"/>
      <c r="W68" s="173"/>
      <c r="X68" s="219"/>
      <c r="Y68" s="160"/>
      <c r="Z68" s="220"/>
      <c r="AA68" s="243">
        <f>Z68*'Week_1.. (素)'!AL68</f>
        <v>0</v>
      </c>
      <c r="AB68" s="3863"/>
      <c r="AC68" s="226"/>
      <c r="AD68" s="226"/>
      <c r="AE68" s="196"/>
      <c r="AF68" s="182"/>
      <c r="AG68" s="285"/>
      <c r="AH68" s="284"/>
      <c r="AI68" s="3829"/>
      <c r="AJ68" s="976"/>
      <c r="AK68" s="172"/>
      <c r="AL68" s="159"/>
      <c r="AM68" s="220"/>
      <c r="AN68" s="44"/>
      <c r="AO68" s="41">
        <f t="shared" si="1"/>
        <v>0</v>
      </c>
      <c r="AP68" s="3720"/>
      <c r="AQ68" s="30"/>
      <c r="AR68" s="31"/>
      <c r="AS68" s="32"/>
      <c r="AT68" s="33"/>
    </row>
    <row r="69" spans="1:46" ht="18" hidden="1" customHeight="1">
      <c r="A69" s="3720"/>
      <c r="B69" s="3720"/>
      <c r="C69" s="30"/>
      <c r="D69" s="31"/>
      <c r="E69" s="32"/>
      <c r="F69" s="33"/>
      <c r="G69" s="4190"/>
      <c r="H69" s="821"/>
      <c r="I69" s="822"/>
      <c r="J69" s="823"/>
      <c r="K69" s="804"/>
      <c r="L69" s="220"/>
      <c r="M69" s="243">
        <f t="shared" si="0"/>
        <v>0</v>
      </c>
      <c r="N69" s="4190"/>
      <c r="O69" s="821"/>
      <c r="P69" s="822"/>
      <c r="Q69" s="823"/>
      <c r="R69" s="804"/>
      <c r="S69" s="285"/>
      <c r="T69" s="243">
        <f>S69*'Week_1.. (素)'!AE69</f>
        <v>0</v>
      </c>
      <c r="U69" s="4121"/>
      <c r="V69" s="171"/>
      <c r="W69" s="173"/>
      <c r="X69" s="219"/>
      <c r="Y69" s="160"/>
      <c r="Z69" s="220"/>
      <c r="AA69" s="243">
        <f>Z69*'Week_1.. (素)'!AL69</f>
        <v>0</v>
      </c>
      <c r="AB69" s="3863"/>
      <c r="AC69" s="226"/>
      <c r="AD69" s="226"/>
      <c r="AE69" s="196"/>
      <c r="AF69" s="182"/>
      <c r="AG69" s="285"/>
      <c r="AH69" s="284"/>
      <c r="AI69" s="3829"/>
      <c r="AJ69" s="976"/>
      <c r="AK69" s="172"/>
      <c r="AL69" s="159"/>
      <c r="AM69" s="220"/>
      <c r="AN69" s="44"/>
      <c r="AO69" s="41">
        <f t="shared" si="1"/>
        <v>0</v>
      </c>
      <c r="AP69" s="3720"/>
      <c r="AQ69" s="30"/>
      <c r="AR69" s="31"/>
      <c r="AS69" s="32"/>
      <c r="AT69" s="33"/>
    </row>
    <row r="70" spans="1:46" ht="18" hidden="1" customHeight="1">
      <c r="A70" s="3720"/>
      <c r="B70" s="3720"/>
      <c r="C70" s="30"/>
      <c r="D70" s="31"/>
      <c r="E70" s="32"/>
      <c r="F70" s="33"/>
      <c r="G70" s="4190"/>
      <c r="H70" s="821"/>
      <c r="I70" s="822"/>
      <c r="J70" s="823"/>
      <c r="K70" s="804"/>
      <c r="L70" s="220"/>
      <c r="M70" s="243">
        <f t="shared" si="0"/>
        <v>0</v>
      </c>
      <c r="N70" s="4190"/>
      <c r="O70" s="821"/>
      <c r="P70" s="822"/>
      <c r="Q70" s="823"/>
      <c r="R70" s="804"/>
      <c r="S70" s="285"/>
      <c r="T70" s="243">
        <f>S70*'Week_1.. (素)'!AE70</f>
        <v>0</v>
      </c>
      <c r="U70" s="4121"/>
      <c r="V70" s="171"/>
      <c r="W70" s="173"/>
      <c r="X70" s="219"/>
      <c r="Y70" s="160"/>
      <c r="Z70" s="220"/>
      <c r="AA70" s="243">
        <f>Z70*'Week_1.. (素)'!AL70</f>
        <v>0</v>
      </c>
      <c r="AB70" s="3863"/>
      <c r="AC70" s="226"/>
      <c r="AD70" s="226"/>
      <c r="AE70" s="196"/>
      <c r="AF70" s="182"/>
      <c r="AG70" s="285"/>
      <c r="AH70" s="284"/>
      <c r="AI70" s="3829"/>
      <c r="AJ70" s="976"/>
      <c r="AK70" s="172"/>
      <c r="AL70" s="159"/>
      <c r="AM70" s="220"/>
      <c r="AN70" s="44"/>
      <c r="AO70" s="41">
        <f t="shared" si="1"/>
        <v>0</v>
      </c>
      <c r="AP70" s="3720"/>
      <c r="AQ70" s="30"/>
      <c r="AR70" s="31"/>
      <c r="AS70" s="32"/>
      <c r="AT70" s="33"/>
    </row>
    <row r="71" spans="1:46" ht="18" hidden="1" customHeight="1">
      <c r="A71" s="3720"/>
      <c r="B71" s="3720"/>
      <c r="C71" s="30"/>
      <c r="D71" s="31"/>
      <c r="E71" s="32"/>
      <c r="F71" s="33"/>
      <c r="G71" s="4190"/>
      <c r="H71" s="821"/>
      <c r="I71" s="822"/>
      <c r="J71" s="823"/>
      <c r="K71" s="804"/>
      <c r="L71" s="220"/>
      <c r="M71" s="243">
        <f t="shared" si="0"/>
        <v>0</v>
      </c>
      <c r="N71" s="4190"/>
      <c r="O71" s="821"/>
      <c r="P71" s="822"/>
      <c r="Q71" s="823"/>
      <c r="R71" s="804"/>
      <c r="S71" s="285"/>
      <c r="T71" s="243">
        <f>S71*'Week_1.. (素)'!AE71</f>
        <v>0</v>
      </c>
      <c r="U71" s="4121"/>
      <c r="V71" s="171"/>
      <c r="W71" s="173"/>
      <c r="X71" s="219"/>
      <c r="Y71" s="160"/>
      <c r="Z71" s="220"/>
      <c r="AA71" s="243">
        <f>Z71*'Week_1.. (素)'!AL71</f>
        <v>0</v>
      </c>
      <c r="AB71" s="3863"/>
      <c r="AC71" s="226"/>
      <c r="AD71" s="226"/>
      <c r="AE71" s="196"/>
      <c r="AF71" s="182"/>
      <c r="AG71" s="285"/>
      <c r="AH71" s="284"/>
      <c r="AI71" s="3829"/>
      <c r="AJ71" s="976"/>
      <c r="AK71" s="172"/>
      <c r="AL71" s="159"/>
      <c r="AM71" s="220"/>
      <c r="AN71" s="44"/>
      <c r="AO71" s="41">
        <f t="shared" si="1"/>
        <v>0</v>
      </c>
      <c r="AP71" s="3720"/>
      <c r="AQ71" s="30"/>
      <c r="AR71" s="31"/>
      <c r="AS71" s="32"/>
      <c r="AT71" s="33"/>
    </row>
    <row r="72" spans="1:46" ht="18" hidden="1" customHeight="1">
      <c r="A72" s="3720"/>
      <c r="B72" s="3720"/>
      <c r="C72" s="30"/>
      <c r="D72" s="31"/>
      <c r="E72" s="32"/>
      <c r="F72" s="33"/>
      <c r="G72" s="4190"/>
      <c r="H72" s="821"/>
      <c r="I72" s="822"/>
      <c r="J72" s="823"/>
      <c r="K72" s="804"/>
      <c r="L72" s="220"/>
      <c r="M72" s="243">
        <f t="shared" si="0"/>
        <v>0</v>
      </c>
      <c r="N72" s="4190"/>
      <c r="O72" s="821"/>
      <c r="P72" s="822"/>
      <c r="Q72" s="823"/>
      <c r="R72" s="804"/>
      <c r="S72" s="285"/>
      <c r="T72" s="243">
        <f>S72*'Week_1.. (素)'!AE72</f>
        <v>0</v>
      </c>
      <c r="U72" s="4121"/>
      <c r="V72" s="171"/>
      <c r="W72" s="173"/>
      <c r="X72" s="219"/>
      <c r="Y72" s="160"/>
      <c r="Z72" s="220"/>
      <c r="AA72" s="243">
        <f>Z72*'Week_1.. (素)'!AL72</f>
        <v>0</v>
      </c>
      <c r="AB72" s="3863"/>
      <c r="AC72" s="226"/>
      <c r="AD72" s="226"/>
      <c r="AE72" s="196"/>
      <c r="AF72" s="182"/>
      <c r="AG72" s="285"/>
      <c r="AH72" s="284"/>
      <c r="AI72" s="3829"/>
      <c r="AJ72" s="976"/>
      <c r="AK72" s="172"/>
      <c r="AL72" s="159"/>
      <c r="AM72" s="220"/>
      <c r="AN72" s="44"/>
      <c r="AO72" s="41">
        <f t="shared" si="1"/>
        <v>0</v>
      </c>
      <c r="AP72" s="3720"/>
      <c r="AQ72" s="30"/>
      <c r="AR72" s="31"/>
      <c r="AS72" s="32"/>
      <c r="AT72" s="33"/>
    </row>
    <row r="73" spans="1:46" ht="18" hidden="1" customHeight="1">
      <c r="A73" s="3720"/>
      <c r="B73" s="3720"/>
      <c r="C73" s="30"/>
      <c r="D73" s="31"/>
      <c r="E73" s="32"/>
      <c r="F73" s="33"/>
      <c r="G73" s="4190"/>
      <c r="H73" s="821"/>
      <c r="I73" s="822"/>
      <c r="J73" s="823"/>
      <c r="K73" s="804"/>
      <c r="L73" s="220"/>
      <c r="M73" s="243">
        <f t="shared" si="0"/>
        <v>0</v>
      </c>
      <c r="N73" s="4190"/>
      <c r="O73" s="821"/>
      <c r="P73" s="822"/>
      <c r="Q73" s="823"/>
      <c r="R73" s="804"/>
      <c r="S73" s="285"/>
      <c r="T73" s="243">
        <f>S73*'Week_1.. (素)'!AE73</f>
        <v>0</v>
      </c>
      <c r="U73" s="4121"/>
      <c r="V73" s="171"/>
      <c r="W73" s="173"/>
      <c r="X73" s="219"/>
      <c r="Y73" s="160"/>
      <c r="Z73" s="220"/>
      <c r="AA73" s="243">
        <f>Z73*'Week_1.. (素)'!AL73</f>
        <v>0</v>
      </c>
      <c r="AB73" s="3863"/>
      <c r="AC73" s="226"/>
      <c r="AD73" s="226"/>
      <c r="AE73" s="196"/>
      <c r="AF73" s="182"/>
      <c r="AG73" s="285"/>
      <c r="AH73" s="284"/>
      <c r="AI73" s="3829"/>
      <c r="AJ73" s="976"/>
      <c r="AK73" s="172"/>
      <c r="AL73" s="159"/>
      <c r="AM73" s="220"/>
      <c r="AN73" s="44"/>
      <c r="AO73" s="41">
        <f t="shared" si="1"/>
        <v>0</v>
      </c>
      <c r="AP73" s="3720"/>
      <c r="AQ73" s="30"/>
      <c r="AR73" s="31"/>
      <c r="AS73" s="32"/>
      <c r="AT73" s="33"/>
    </row>
    <row r="74" spans="1:46" ht="18" hidden="1" customHeight="1">
      <c r="A74" s="3720"/>
      <c r="B74" s="3720"/>
      <c r="C74" s="30"/>
      <c r="D74" s="31"/>
      <c r="E74" s="32"/>
      <c r="F74" s="33"/>
      <c r="G74" s="4190"/>
      <c r="H74" s="821"/>
      <c r="I74" s="822"/>
      <c r="J74" s="823"/>
      <c r="K74" s="804"/>
      <c r="L74" s="220"/>
      <c r="M74" s="243">
        <f t="shared" si="0"/>
        <v>0</v>
      </c>
      <c r="N74" s="4190"/>
      <c r="O74" s="821"/>
      <c r="P74" s="822"/>
      <c r="Q74" s="823"/>
      <c r="R74" s="804"/>
      <c r="S74" s="285"/>
      <c r="T74" s="243">
        <f>S74*'Week_1.. (素)'!AE74</f>
        <v>0</v>
      </c>
      <c r="U74" s="4121"/>
      <c r="V74" s="171"/>
      <c r="W74" s="173"/>
      <c r="X74" s="219"/>
      <c r="Y74" s="160"/>
      <c r="Z74" s="220"/>
      <c r="AA74" s="243">
        <f>Z74*'Week_1.. (素)'!AL74</f>
        <v>0</v>
      </c>
      <c r="AB74" s="3863"/>
      <c r="AC74" s="226"/>
      <c r="AD74" s="226"/>
      <c r="AE74" s="196"/>
      <c r="AF74" s="182"/>
      <c r="AG74" s="285"/>
      <c r="AH74" s="284"/>
      <c r="AI74" s="3829"/>
      <c r="AJ74" s="976"/>
      <c r="AK74" s="172"/>
      <c r="AL74" s="159"/>
      <c r="AM74" s="220"/>
      <c r="AN74" s="44"/>
      <c r="AO74" s="41">
        <f t="shared" si="1"/>
        <v>0</v>
      </c>
      <c r="AP74" s="3720"/>
      <c r="AQ74" s="30"/>
      <c r="AR74" s="31"/>
      <c r="AS74" s="32"/>
      <c r="AT74" s="33"/>
    </row>
    <row r="75" spans="1:46" ht="18" hidden="1" customHeight="1">
      <c r="A75" s="3720"/>
      <c r="B75" s="3720"/>
      <c r="C75" s="30"/>
      <c r="D75" s="31"/>
      <c r="E75" s="32"/>
      <c r="F75" s="33"/>
      <c r="G75" s="4190"/>
      <c r="H75" s="821"/>
      <c r="I75" s="822"/>
      <c r="J75" s="823"/>
      <c r="K75" s="804"/>
      <c r="L75" s="220"/>
      <c r="M75" s="243">
        <f t="shared" si="0"/>
        <v>0</v>
      </c>
      <c r="N75" s="4190"/>
      <c r="O75" s="821"/>
      <c r="P75" s="822"/>
      <c r="Q75" s="823"/>
      <c r="R75" s="804"/>
      <c r="S75" s="285"/>
      <c r="T75" s="243">
        <f>S75*'Week_1.. (素)'!AE75</f>
        <v>0</v>
      </c>
      <c r="U75" s="4121"/>
      <c r="V75" s="171"/>
      <c r="W75" s="173"/>
      <c r="X75" s="219"/>
      <c r="Y75" s="160"/>
      <c r="Z75" s="220"/>
      <c r="AA75" s="243">
        <f>Z75*'Week_1.. (素)'!AL75</f>
        <v>0</v>
      </c>
      <c r="AB75" s="3863"/>
      <c r="AC75" s="226"/>
      <c r="AD75" s="226"/>
      <c r="AE75" s="196"/>
      <c r="AF75" s="182"/>
      <c r="AG75" s="285"/>
      <c r="AH75" s="284"/>
      <c r="AI75" s="3829"/>
      <c r="AJ75" s="976"/>
      <c r="AK75" s="172"/>
      <c r="AL75" s="159"/>
      <c r="AM75" s="220"/>
      <c r="AN75" s="44"/>
      <c r="AO75" s="41">
        <f t="shared" si="1"/>
        <v>0</v>
      </c>
      <c r="AP75" s="3720"/>
      <c r="AQ75" s="30"/>
      <c r="AR75" s="31"/>
      <c r="AS75" s="32"/>
      <c r="AT75" s="33"/>
    </row>
    <row r="76" spans="1:46" ht="18" hidden="1" customHeight="1">
      <c r="A76" s="3720"/>
      <c r="B76" s="3720"/>
      <c r="C76" s="30"/>
      <c r="D76" s="31"/>
      <c r="E76" s="32"/>
      <c r="F76" s="33"/>
      <c r="G76" s="4190"/>
      <c r="H76" s="821"/>
      <c r="I76" s="822"/>
      <c r="J76" s="823"/>
      <c r="K76" s="804"/>
      <c r="L76" s="220"/>
      <c r="M76" s="243">
        <f t="shared" si="0"/>
        <v>0</v>
      </c>
      <c r="N76" s="4190"/>
      <c r="O76" s="821"/>
      <c r="P76" s="822"/>
      <c r="Q76" s="823"/>
      <c r="R76" s="804"/>
      <c r="S76" s="285"/>
      <c r="T76" s="243">
        <f>S76*'Week_1.. (素)'!AE76</f>
        <v>0</v>
      </c>
      <c r="U76" s="4121"/>
      <c r="V76" s="171"/>
      <c r="W76" s="173"/>
      <c r="X76" s="219"/>
      <c r="Y76" s="160"/>
      <c r="Z76" s="220"/>
      <c r="AA76" s="243">
        <f>Z76*'Week_1.. (素)'!AL76</f>
        <v>0</v>
      </c>
      <c r="AB76" s="3863"/>
      <c r="AC76" s="226"/>
      <c r="AD76" s="226"/>
      <c r="AE76" s="196"/>
      <c r="AF76" s="182"/>
      <c r="AG76" s="285"/>
      <c r="AH76" s="284"/>
      <c r="AI76" s="3829"/>
      <c r="AJ76" s="976"/>
      <c r="AK76" s="172"/>
      <c r="AL76" s="159"/>
      <c r="AM76" s="220"/>
      <c r="AN76" s="44"/>
      <c r="AO76" s="41">
        <f t="shared" si="1"/>
        <v>0</v>
      </c>
      <c r="AP76" s="3720"/>
      <c r="AQ76" s="30"/>
      <c r="AR76" s="31"/>
      <c r="AS76" s="32"/>
      <c r="AT76" s="33"/>
    </row>
    <row r="77" spans="1:46" ht="18" hidden="1" customHeight="1">
      <c r="A77" s="3720"/>
      <c r="B77" s="3720"/>
      <c r="C77" s="30"/>
      <c r="D77" s="31"/>
      <c r="E77" s="32"/>
      <c r="F77" s="33"/>
      <c r="G77" s="4190"/>
      <c r="H77" s="821"/>
      <c r="I77" s="822"/>
      <c r="J77" s="823"/>
      <c r="K77" s="804"/>
      <c r="L77" s="220"/>
      <c r="M77" s="243">
        <f t="shared" si="0"/>
        <v>0</v>
      </c>
      <c r="N77" s="4190"/>
      <c r="O77" s="821"/>
      <c r="P77" s="822"/>
      <c r="Q77" s="823"/>
      <c r="R77" s="804"/>
      <c r="S77" s="285"/>
      <c r="T77" s="243">
        <f>S77*'Week_1.. (素)'!AE77</f>
        <v>0</v>
      </c>
      <c r="U77" s="4121"/>
      <c r="V77" s="171"/>
      <c r="W77" s="173"/>
      <c r="X77" s="219"/>
      <c r="Y77" s="160"/>
      <c r="Z77" s="220"/>
      <c r="AA77" s="243">
        <f>Z77*'Week_1.. (素)'!AL77</f>
        <v>0</v>
      </c>
      <c r="AB77" s="3863"/>
      <c r="AC77" s="226"/>
      <c r="AD77" s="226"/>
      <c r="AE77" s="196"/>
      <c r="AF77" s="182"/>
      <c r="AG77" s="285"/>
      <c r="AH77" s="284"/>
      <c r="AI77" s="3829"/>
      <c r="AJ77" s="976"/>
      <c r="AK77" s="172"/>
      <c r="AL77" s="159"/>
      <c r="AM77" s="220"/>
      <c r="AN77" s="44"/>
      <c r="AO77" s="41">
        <f t="shared" si="1"/>
        <v>0</v>
      </c>
      <c r="AP77" s="3720"/>
      <c r="AQ77" s="30"/>
      <c r="AR77" s="31"/>
      <c r="AS77" s="32"/>
      <c r="AT77" s="33"/>
    </row>
    <row r="78" spans="1:46" ht="18" hidden="1" customHeight="1">
      <c r="A78" s="3721"/>
      <c r="B78" s="3721"/>
      <c r="C78" s="35"/>
      <c r="D78" s="36"/>
      <c r="E78" s="37"/>
      <c r="F78" s="38"/>
      <c r="G78" s="4191"/>
      <c r="H78" s="826"/>
      <c r="I78" s="827"/>
      <c r="J78" s="828"/>
      <c r="K78" s="825"/>
      <c r="L78" s="222"/>
      <c r="M78" s="243">
        <f t="shared" si="0"/>
        <v>0</v>
      </c>
      <c r="N78" s="4191"/>
      <c r="O78" s="826"/>
      <c r="P78" s="827"/>
      <c r="Q78" s="828"/>
      <c r="R78" s="825"/>
      <c r="S78" s="287"/>
      <c r="T78" s="243">
        <f>S78*'Week_1.. (素)'!AE78</f>
        <v>0</v>
      </c>
      <c r="U78" s="4122"/>
      <c r="V78" s="174"/>
      <c r="W78" s="176"/>
      <c r="X78" s="221"/>
      <c r="Y78" s="162"/>
      <c r="Z78" s="222"/>
      <c r="AA78" s="243">
        <f>Z78*'Week_1.. (素)'!AL78</f>
        <v>0</v>
      </c>
      <c r="AB78" s="3864"/>
      <c r="AC78" s="226"/>
      <c r="AD78" s="226"/>
      <c r="AE78" s="196"/>
      <c r="AF78" s="182"/>
      <c r="AG78" s="287"/>
      <c r="AH78" s="284"/>
      <c r="AI78" s="3830"/>
      <c r="AJ78" s="978"/>
      <c r="AK78" s="175"/>
      <c r="AL78" s="161"/>
      <c r="AM78" s="222"/>
      <c r="AN78" s="47"/>
      <c r="AO78" s="41">
        <f t="shared" si="1"/>
        <v>0</v>
      </c>
      <c r="AP78" s="3721"/>
      <c r="AQ78" s="35"/>
      <c r="AR78" s="36"/>
      <c r="AS78" s="37"/>
      <c r="AT78" s="38"/>
    </row>
    <row r="79" spans="1:46" ht="18" hidden="1" customHeight="1">
      <c r="A79" s="3747" t="s">
        <v>33</v>
      </c>
      <c r="B79" s="3719"/>
      <c r="C79" s="25"/>
      <c r="D79" s="26"/>
      <c r="E79" s="27"/>
      <c r="F79" s="28"/>
      <c r="G79" s="4189"/>
      <c r="H79" s="831"/>
      <c r="I79" s="832"/>
      <c r="J79" s="833"/>
      <c r="K79" s="799"/>
      <c r="L79" s="224"/>
      <c r="M79" s="243">
        <f t="shared" si="0"/>
        <v>0</v>
      </c>
      <c r="N79" s="4189"/>
      <c r="O79" s="831"/>
      <c r="P79" s="832"/>
      <c r="Q79" s="833"/>
      <c r="R79" s="799"/>
      <c r="S79" s="284"/>
      <c r="T79" s="243">
        <f>S79*'Week_1.. (素)'!AE79</f>
        <v>0</v>
      </c>
      <c r="U79" s="3828"/>
      <c r="V79" s="168"/>
      <c r="W79" s="170"/>
      <c r="X79" s="223"/>
      <c r="Y79" s="158"/>
      <c r="Z79" s="224"/>
      <c r="AA79" s="243">
        <f>Z79*'Week_1.. (素)'!AL79</f>
        <v>0</v>
      </c>
      <c r="AB79" s="4162"/>
      <c r="AC79" s="226"/>
      <c r="AD79" s="226"/>
      <c r="AE79" s="196"/>
      <c r="AF79" s="182"/>
      <c r="AG79" s="284"/>
      <c r="AH79" s="284"/>
      <c r="AI79" s="4161"/>
      <c r="AJ79" s="973"/>
      <c r="AK79" s="169"/>
      <c r="AL79" s="157"/>
      <c r="AM79" s="224"/>
      <c r="AN79" s="41"/>
      <c r="AO79" s="41">
        <f t="shared" si="1"/>
        <v>0</v>
      </c>
      <c r="AP79" s="3719"/>
      <c r="AQ79" s="25"/>
      <c r="AR79" s="26"/>
      <c r="AS79" s="27"/>
      <c r="AT79" s="28"/>
    </row>
    <row r="80" spans="1:46" ht="18" hidden="1" customHeight="1">
      <c r="A80" s="3720"/>
      <c r="B80" s="3720"/>
      <c r="C80" s="30"/>
      <c r="D80" s="31"/>
      <c r="E80" s="32"/>
      <c r="F80" s="33"/>
      <c r="G80" s="4190"/>
      <c r="H80" s="821"/>
      <c r="I80" s="822"/>
      <c r="J80" s="823"/>
      <c r="K80" s="804"/>
      <c r="L80" s="220"/>
      <c r="M80" s="243">
        <f t="shared" si="0"/>
        <v>0</v>
      </c>
      <c r="N80" s="4190"/>
      <c r="O80" s="821"/>
      <c r="P80" s="822"/>
      <c r="Q80" s="823"/>
      <c r="R80" s="804"/>
      <c r="S80" s="285"/>
      <c r="T80" s="243">
        <f>S80*'Week_1.. (素)'!AE80</f>
        <v>0</v>
      </c>
      <c r="U80" s="4121"/>
      <c r="V80" s="171"/>
      <c r="W80" s="173"/>
      <c r="X80" s="219"/>
      <c r="Y80" s="160"/>
      <c r="Z80" s="220"/>
      <c r="AA80" s="243">
        <f>Z80*'Week_1.. (素)'!AL80</f>
        <v>0</v>
      </c>
      <c r="AB80" s="3863"/>
      <c r="AC80" s="226"/>
      <c r="AD80" s="226"/>
      <c r="AE80" s="196"/>
      <c r="AF80" s="182"/>
      <c r="AG80" s="285"/>
      <c r="AH80" s="284"/>
      <c r="AI80" s="3829"/>
      <c r="AJ80" s="976"/>
      <c r="AK80" s="172"/>
      <c r="AL80" s="159"/>
      <c r="AM80" s="220"/>
      <c r="AN80" s="44"/>
      <c r="AO80" s="41">
        <f t="shared" si="1"/>
        <v>0</v>
      </c>
      <c r="AP80" s="3720"/>
      <c r="AQ80" s="30"/>
      <c r="AR80" s="31"/>
      <c r="AS80" s="32"/>
      <c r="AT80" s="33"/>
    </row>
    <row r="81" spans="1:46" ht="18" hidden="1" customHeight="1">
      <c r="A81" s="3720"/>
      <c r="B81" s="3720"/>
      <c r="C81" s="30"/>
      <c r="D81" s="31"/>
      <c r="E81" s="32"/>
      <c r="F81" s="33"/>
      <c r="G81" s="4190"/>
      <c r="H81" s="821"/>
      <c r="I81" s="822"/>
      <c r="J81" s="823"/>
      <c r="K81" s="804"/>
      <c r="L81" s="220"/>
      <c r="M81" s="243">
        <f t="shared" si="0"/>
        <v>0</v>
      </c>
      <c r="N81" s="4190"/>
      <c r="O81" s="821"/>
      <c r="P81" s="822"/>
      <c r="Q81" s="823"/>
      <c r="R81" s="804"/>
      <c r="S81" s="285"/>
      <c r="T81" s="243">
        <f>S81*'Week_1.. (素)'!AE81</f>
        <v>0</v>
      </c>
      <c r="U81" s="4121"/>
      <c r="V81" s="171"/>
      <c r="W81" s="173"/>
      <c r="X81" s="219"/>
      <c r="Y81" s="160"/>
      <c r="Z81" s="220"/>
      <c r="AA81" s="243">
        <f>Z81*'Week_1.. (素)'!AL81</f>
        <v>0</v>
      </c>
      <c r="AB81" s="3863"/>
      <c r="AC81" s="226"/>
      <c r="AD81" s="226"/>
      <c r="AE81" s="196"/>
      <c r="AF81" s="182"/>
      <c r="AG81" s="285"/>
      <c r="AH81" s="284"/>
      <c r="AI81" s="3829"/>
      <c r="AJ81" s="976"/>
      <c r="AK81" s="172"/>
      <c r="AL81" s="159"/>
      <c r="AM81" s="220"/>
      <c r="AN81" s="44"/>
      <c r="AO81" s="41">
        <f t="shared" si="1"/>
        <v>0</v>
      </c>
      <c r="AP81" s="3720"/>
      <c r="AQ81" s="30"/>
      <c r="AR81" s="31"/>
      <c r="AS81" s="32"/>
      <c r="AT81" s="33"/>
    </row>
    <row r="82" spans="1:46" ht="18" hidden="1" customHeight="1">
      <c r="A82" s="3720"/>
      <c r="B82" s="3720"/>
      <c r="C82" s="30"/>
      <c r="D82" s="31"/>
      <c r="E82" s="32"/>
      <c r="F82" s="33"/>
      <c r="G82" s="4190"/>
      <c r="H82" s="821"/>
      <c r="I82" s="822"/>
      <c r="J82" s="823"/>
      <c r="K82" s="804"/>
      <c r="L82" s="220"/>
      <c r="M82" s="243">
        <f t="shared" si="0"/>
        <v>0</v>
      </c>
      <c r="N82" s="4190"/>
      <c r="O82" s="821"/>
      <c r="P82" s="822"/>
      <c r="Q82" s="823"/>
      <c r="R82" s="804"/>
      <c r="S82" s="285"/>
      <c r="T82" s="243">
        <f>S82*'Week_1.. (素)'!AE82</f>
        <v>0</v>
      </c>
      <c r="U82" s="4121"/>
      <c r="V82" s="171"/>
      <c r="W82" s="173"/>
      <c r="X82" s="219"/>
      <c r="Y82" s="160"/>
      <c r="Z82" s="220"/>
      <c r="AA82" s="243">
        <f>Z82*'Week_1.. (素)'!AL82</f>
        <v>0</v>
      </c>
      <c r="AB82" s="3863"/>
      <c r="AC82" s="226"/>
      <c r="AD82" s="226"/>
      <c r="AE82" s="196"/>
      <c r="AF82" s="182"/>
      <c r="AG82" s="285"/>
      <c r="AH82" s="284"/>
      <c r="AI82" s="3829"/>
      <c r="AJ82" s="976"/>
      <c r="AK82" s="172"/>
      <c r="AL82" s="159"/>
      <c r="AM82" s="220"/>
      <c r="AN82" s="44"/>
      <c r="AO82" s="41">
        <f t="shared" si="1"/>
        <v>0</v>
      </c>
      <c r="AP82" s="3720"/>
      <c r="AQ82" s="30"/>
      <c r="AR82" s="31"/>
      <c r="AS82" s="32"/>
      <c r="AT82" s="33"/>
    </row>
    <row r="83" spans="1:46" ht="18" hidden="1" customHeight="1">
      <c r="A83" s="3720"/>
      <c r="B83" s="3720"/>
      <c r="C83" s="30"/>
      <c r="D83" s="31"/>
      <c r="E83" s="32"/>
      <c r="F83" s="33"/>
      <c r="G83" s="4190"/>
      <c r="H83" s="821"/>
      <c r="I83" s="822"/>
      <c r="J83" s="823"/>
      <c r="K83" s="804"/>
      <c r="L83" s="220"/>
      <c r="M83" s="243">
        <f t="shared" si="0"/>
        <v>0</v>
      </c>
      <c r="N83" s="4190"/>
      <c r="O83" s="821"/>
      <c r="P83" s="822"/>
      <c r="Q83" s="823"/>
      <c r="R83" s="804"/>
      <c r="S83" s="285"/>
      <c r="T83" s="243">
        <f>S83*'Week_1.. (素)'!AE83</f>
        <v>0</v>
      </c>
      <c r="U83" s="4121"/>
      <c r="V83" s="171"/>
      <c r="W83" s="173"/>
      <c r="X83" s="219"/>
      <c r="Y83" s="160"/>
      <c r="Z83" s="220"/>
      <c r="AA83" s="243">
        <f>Z83*'Week_1.. (素)'!AL83</f>
        <v>0</v>
      </c>
      <c r="AB83" s="3863"/>
      <c r="AC83" s="226"/>
      <c r="AD83" s="226"/>
      <c r="AE83" s="196"/>
      <c r="AF83" s="182"/>
      <c r="AG83" s="285"/>
      <c r="AH83" s="284"/>
      <c r="AI83" s="3829"/>
      <c r="AJ83" s="976"/>
      <c r="AK83" s="172"/>
      <c r="AL83" s="159"/>
      <c r="AM83" s="220"/>
      <c r="AN83" s="44"/>
      <c r="AO83" s="41">
        <f t="shared" si="1"/>
        <v>0</v>
      </c>
      <c r="AP83" s="3720"/>
      <c r="AQ83" s="30"/>
      <c r="AR83" s="31"/>
      <c r="AS83" s="32"/>
      <c r="AT83" s="33"/>
    </row>
    <row r="84" spans="1:46" ht="18" hidden="1" customHeight="1">
      <c r="A84" s="3720"/>
      <c r="B84" s="3720"/>
      <c r="C84" s="30"/>
      <c r="D84" s="31"/>
      <c r="E84" s="32"/>
      <c r="F84" s="33"/>
      <c r="G84" s="4190"/>
      <c r="H84" s="821"/>
      <c r="I84" s="822"/>
      <c r="J84" s="823"/>
      <c r="K84" s="804"/>
      <c r="L84" s="220"/>
      <c r="M84" s="243">
        <f t="shared" si="0"/>
        <v>0</v>
      </c>
      <c r="N84" s="4190"/>
      <c r="O84" s="821"/>
      <c r="P84" s="822"/>
      <c r="Q84" s="823"/>
      <c r="R84" s="804"/>
      <c r="S84" s="285"/>
      <c r="T84" s="243">
        <f>S84*'Week_1.. (素)'!AE84</f>
        <v>0</v>
      </c>
      <c r="U84" s="4121"/>
      <c r="V84" s="171"/>
      <c r="W84" s="173"/>
      <c r="X84" s="219"/>
      <c r="Y84" s="160"/>
      <c r="Z84" s="220"/>
      <c r="AA84" s="243">
        <f>Z84*'Week_1.. (素)'!AL84</f>
        <v>0</v>
      </c>
      <c r="AB84" s="3863"/>
      <c r="AC84" s="226"/>
      <c r="AD84" s="226"/>
      <c r="AE84" s="196"/>
      <c r="AF84" s="182"/>
      <c r="AG84" s="285"/>
      <c r="AH84" s="284"/>
      <c r="AI84" s="3829"/>
      <c r="AJ84" s="976"/>
      <c r="AK84" s="172"/>
      <c r="AL84" s="159"/>
      <c r="AM84" s="220"/>
      <c r="AN84" s="44"/>
      <c r="AO84" s="41">
        <f t="shared" si="1"/>
        <v>0</v>
      </c>
      <c r="AP84" s="3720"/>
      <c r="AQ84" s="30"/>
      <c r="AR84" s="31"/>
      <c r="AS84" s="32"/>
      <c r="AT84" s="33"/>
    </row>
    <row r="85" spans="1:46" ht="18" hidden="1" customHeight="1">
      <c r="A85" s="3720"/>
      <c r="B85" s="3720"/>
      <c r="C85" s="30"/>
      <c r="D85" s="31"/>
      <c r="E85" s="32"/>
      <c r="F85" s="33"/>
      <c r="G85" s="4190"/>
      <c r="H85" s="821"/>
      <c r="I85" s="822"/>
      <c r="J85" s="823"/>
      <c r="K85" s="804"/>
      <c r="L85" s="220"/>
      <c r="M85" s="243">
        <f t="shared" si="0"/>
        <v>0</v>
      </c>
      <c r="N85" s="4190"/>
      <c r="O85" s="821"/>
      <c r="P85" s="822"/>
      <c r="Q85" s="823"/>
      <c r="R85" s="804"/>
      <c r="S85" s="285"/>
      <c r="T85" s="243">
        <f>S85*'Week_1.. (素)'!AE85</f>
        <v>0</v>
      </c>
      <c r="U85" s="4121"/>
      <c r="V85" s="171"/>
      <c r="W85" s="173"/>
      <c r="X85" s="219"/>
      <c r="Y85" s="160"/>
      <c r="Z85" s="220"/>
      <c r="AA85" s="243">
        <f>Z85*'Week_1.. (素)'!AL85</f>
        <v>0</v>
      </c>
      <c r="AB85" s="3863"/>
      <c r="AC85" s="226"/>
      <c r="AD85" s="226"/>
      <c r="AE85" s="196"/>
      <c r="AF85" s="182"/>
      <c r="AG85" s="285"/>
      <c r="AH85" s="284"/>
      <c r="AI85" s="3829"/>
      <c r="AJ85" s="976"/>
      <c r="AK85" s="172"/>
      <c r="AL85" s="159"/>
      <c r="AM85" s="220"/>
      <c r="AN85" s="44"/>
      <c r="AO85" s="41">
        <f t="shared" si="1"/>
        <v>0</v>
      </c>
      <c r="AP85" s="3720"/>
      <c r="AQ85" s="30"/>
      <c r="AR85" s="31"/>
      <c r="AS85" s="32"/>
      <c r="AT85" s="33"/>
    </row>
    <row r="86" spans="1:46" ht="18" hidden="1" customHeight="1">
      <c r="A86" s="3720"/>
      <c r="B86" s="3720"/>
      <c r="C86" s="30"/>
      <c r="D86" s="31"/>
      <c r="E86" s="32"/>
      <c r="F86" s="33"/>
      <c r="G86" s="4190"/>
      <c r="H86" s="821"/>
      <c r="I86" s="822"/>
      <c r="J86" s="823"/>
      <c r="K86" s="804"/>
      <c r="L86" s="220"/>
      <c r="M86" s="243">
        <f t="shared" si="0"/>
        <v>0</v>
      </c>
      <c r="N86" s="4190"/>
      <c r="O86" s="821"/>
      <c r="P86" s="822"/>
      <c r="Q86" s="823"/>
      <c r="R86" s="804"/>
      <c r="S86" s="285"/>
      <c r="T86" s="243">
        <f>S86*'Week_1.. (素)'!AE86</f>
        <v>0</v>
      </c>
      <c r="U86" s="4121"/>
      <c r="V86" s="171"/>
      <c r="W86" s="173"/>
      <c r="X86" s="219"/>
      <c r="Y86" s="160"/>
      <c r="Z86" s="220"/>
      <c r="AA86" s="243">
        <f>Z86*'Week_1.. (素)'!AL86</f>
        <v>0</v>
      </c>
      <c r="AB86" s="3863"/>
      <c r="AC86" s="226"/>
      <c r="AD86" s="226"/>
      <c r="AE86" s="196"/>
      <c r="AF86" s="182"/>
      <c r="AG86" s="285"/>
      <c r="AH86" s="284"/>
      <c r="AI86" s="3829"/>
      <c r="AJ86" s="976"/>
      <c r="AK86" s="172"/>
      <c r="AL86" s="159"/>
      <c r="AM86" s="220"/>
      <c r="AN86" s="44"/>
      <c r="AO86" s="41">
        <f t="shared" si="1"/>
        <v>0</v>
      </c>
      <c r="AP86" s="3720"/>
      <c r="AQ86" s="30"/>
      <c r="AR86" s="31"/>
      <c r="AS86" s="32"/>
      <c r="AT86" s="33"/>
    </row>
    <row r="87" spans="1:46" ht="18" hidden="1" customHeight="1">
      <c r="A87" s="3720"/>
      <c r="B87" s="3720"/>
      <c r="C87" s="30"/>
      <c r="D87" s="31"/>
      <c r="E87" s="32"/>
      <c r="F87" s="33"/>
      <c r="G87" s="4190"/>
      <c r="H87" s="821"/>
      <c r="I87" s="822"/>
      <c r="J87" s="823"/>
      <c r="K87" s="804"/>
      <c r="L87" s="220"/>
      <c r="M87" s="243">
        <f t="shared" si="0"/>
        <v>0</v>
      </c>
      <c r="N87" s="4190"/>
      <c r="O87" s="821"/>
      <c r="P87" s="822"/>
      <c r="Q87" s="823"/>
      <c r="R87" s="804"/>
      <c r="S87" s="285"/>
      <c r="T87" s="243">
        <f>S87*'Week_1.. (素)'!AE87</f>
        <v>0</v>
      </c>
      <c r="U87" s="4121"/>
      <c r="V87" s="171"/>
      <c r="W87" s="173"/>
      <c r="X87" s="219"/>
      <c r="Y87" s="160"/>
      <c r="Z87" s="220"/>
      <c r="AA87" s="243">
        <f>Z87*'Week_1.. (素)'!AL87</f>
        <v>0</v>
      </c>
      <c r="AB87" s="3863"/>
      <c r="AC87" s="226"/>
      <c r="AD87" s="226"/>
      <c r="AE87" s="196"/>
      <c r="AF87" s="182"/>
      <c r="AG87" s="285"/>
      <c r="AH87" s="284"/>
      <c r="AI87" s="3829"/>
      <c r="AJ87" s="976"/>
      <c r="AK87" s="172"/>
      <c r="AL87" s="159"/>
      <c r="AM87" s="220"/>
      <c r="AN87" s="44"/>
      <c r="AO87" s="41">
        <f t="shared" si="1"/>
        <v>0</v>
      </c>
      <c r="AP87" s="3720"/>
      <c r="AQ87" s="30"/>
      <c r="AR87" s="31"/>
      <c r="AS87" s="32"/>
      <c r="AT87" s="33"/>
    </row>
    <row r="88" spans="1:46" ht="18" hidden="1" customHeight="1">
      <c r="A88" s="3720"/>
      <c r="B88" s="3720"/>
      <c r="C88" s="30"/>
      <c r="D88" s="31"/>
      <c r="E88" s="32"/>
      <c r="F88" s="33"/>
      <c r="G88" s="4190"/>
      <c r="H88" s="821"/>
      <c r="I88" s="822"/>
      <c r="J88" s="823"/>
      <c r="K88" s="804"/>
      <c r="L88" s="220"/>
      <c r="M88" s="243">
        <f t="shared" si="0"/>
        <v>0</v>
      </c>
      <c r="N88" s="4190"/>
      <c r="O88" s="821"/>
      <c r="P88" s="822"/>
      <c r="Q88" s="823"/>
      <c r="R88" s="804"/>
      <c r="S88" s="285"/>
      <c r="T88" s="243">
        <f>S88*'Week_1.. (素)'!AE88</f>
        <v>0</v>
      </c>
      <c r="U88" s="4121"/>
      <c r="V88" s="171"/>
      <c r="W88" s="173"/>
      <c r="X88" s="219"/>
      <c r="Y88" s="160"/>
      <c r="Z88" s="220"/>
      <c r="AA88" s="243">
        <f>Z88*'Week_1.. (素)'!AL88</f>
        <v>0</v>
      </c>
      <c r="AB88" s="3863"/>
      <c r="AC88" s="226"/>
      <c r="AD88" s="226"/>
      <c r="AE88" s="196"/>
      <c r="AF88" s="182"/>
      <c r="AG88" s="285"/>
      <c r="AH88" s="284"/>
      <c r="AI88" s="3829"/>
      <c r="AJ88" s="976"/>
      <c r="AK88" s="172"/>
      <c r="AL88" s="159"/>
      <c r="AM88" s="220"/>
      <c r="AN88" s="44"/>
      <c r="AO88" s="41">
        <f t="shared" si="1"/>
        <v>0</v>
      </c>
      <c r="AP88" s="3720"/>
      <c r="AQ88" s="30"/>
      <c r="AR88" s="31"/>
      <c r="AS88" s="32"/>
      <c r="AT88" s="33"/>
    </row>
    <row r="89" spans="1:46" ht="18" hidden="1" customHeight="1">
      <c r="A89" s="3720"/>
      <c r="B89" s="3720"/>
      <c r="C89" s="30"/>
      <c r="D89" s="31"/>
      <c r="E89" s="32"/>
      <c r="F89" s="33"/>
      <c r="G89" s="4190"/>
      <c r="H89" s="821"/>
      <c r="I89" s="822"/>
      <c r="J89" s="823"/>
      <c r="K89" s="804"/>
      <c r="L89" s="220"/>
      <c r="M89" s="243">
        <f t="shared" si="0"/>
        <v>0</v>
      </c>
      <c r="N89" s="4190"/>
      <c r="O89" s="821"/>
      <c r="P89" s="822"/>
      <c r="Q89" s="823"/>
      <c r="R89" s="804"/>
      <c r="S89" s="285"/>
      <c r="T89" s="243">
        <f>S89*'Week_1.. (素)'!AE89</f>
        <v>0</v>
      </c>
      <c r="U89" s="4121"/>
      <c r="V89" s="171"/>
      <c r="W89" s="173"/>
      <c r="X89" s="219"/>
      <c r="Y89" s="160"/>
      <c r="Z89" s="220"/>
      <c r="AA89" s="243">
        <f>Z89*'Week_1.. (素)'!AL89</f>
        <v>0</v>
      </c>
      <c r="AB89" s="3863"/>
      <c r="AC89" s="226"/>
      <c r="AD89" s="226"/>
      <c r="AE89" s="196"/>
      <c r="AF89" s="182"/>
      <c r="AG89" s="285"/>
      <c r="AH89" s="284"/>
      <c r="AI89" s="3829"/>
      <c r="AJ89" s="976"/>
      <c r="AK89" s="172"/>
      <c r="AL89" s="159"/>
      <c r="AM89" s="220"/>
      <c r="AN89" s="44"/>
      <c r="AO89" s="41">
        <f t="shared" si="1"/>
        <v>0</v>
      </c>
      <c r="AP89" s="3720"/>
      <c r="AQ89" s="30"/>
      <c r="AR89" s="31"/>
      <c r="AS89" s="32"/>
      <c r="AT89" s="33"/>
    </row>
    <row r="90" spans="1:46" ht="18" hidden="1" customHeight="1">
      <c r="A90" s="3720"/>
      <c r="B90" s="3720"/>
      <c r="C90" s="30"/>
      <c r="D90" s="31"/>
      <c r="E90" s="32"/>
      <c r="F90" s="33"/>
      <c r="G90" s="4190"/>
      <c r="H90" s="821"/>
      <c r="I90" s="822"/>
      <c r="J90" s="823"/>
      <c r="K90" s="804"/>
      <c r="L90" s="220"/>
      <c r="M90" s="243">
        <f t="shared" si="0"/>
        <v>0</v>
      </c>
      <c r="N90" s="4190"/>
      <c r="O90" s="821"/>
      <c r="P90" s="822"/>
      <c r="Q90" s="823"/>
      <c r="R90" s="804"/>
      <c r="S90" s="285"/>
      <c r="T90" s="243">
        <f>S90*'Week_1.. (素)'!AE90</f>
        <v>0</v>
      </c>
      <c r="U90" s="4121"/>
      <c r="V90" s="171"/>
      <c r="W90" s="173"/>
      <c r="X90" s="219"/>
      <c r="Y90" s="160"/>
      <c r="Z90" s="220"/>
      <c r="AA90" s="243">
        <f>Z90*'Week_1.. (素)'!AL90</f>
        <v>0</v>
      </c>
      <c r="AB90" s="3863"/>
      <c r="AC90" s="226"/>
      <c r="AD90" s="226"/>
      <c r="AE90" s="196"/>
      <c r="AF90" s="182"/>
      <c r="AG90" s="285"/>
      <c r="AH90" s="284"/>
      <c r="AI90" s="3829"/>
      <c r="AJ90" s="976"/>
      <c r="AK90" s="172"/>
      <c r="AL90" s="159"/>
      <c r="AM90" s="220"/>
      <c r="AN90" s="44"/>
      <c r="AO90" s="41">
        <f t="shared" si="1"/>
        <v>0</v>
      </c>
      <c r="AP90" s="3720"/>
      <c r="AQ90" s="30"/>
      <c r="AR90" s="31"/>
      <c r="AS90" s="32"/>
      <c r="AT90" s="33"/>
    </row>
    <row r="91" spans="1:46" ht="18" hidden="1" customHeight="1">
      <c r="A91" s="3720"/>
      <c r="B91" s="3720"/>
      <c r="C91" s="30"/>
      <c r="D91" s="31"/>
      <c r="E91" s="32"/>
      <c r="F91" s="33"/>
      <c r="G91" s="4190"/>
      <c r="H91" s="821"/>
      <c r="I91" s="822"/>
      <c r="J91" s="823"/>
      <c r="K91" s="804"/>
      <c r="L91" s="220"/>
      <c r="M91" s="243">
        <f t="shared" si="0"/>
        <v>0</v>
      </c>
      <c r="N91" s="4190"/>
      <c r="O91" s="821"/>
      <c r="P91" s="822"/>
      <c r="Q91" s="823"/>
      <c r="R91" s="804"/>
      <c r="S91" s="285"/>
      <c r="T91" s="243">
        <f>S91*'Week_1.. (素)'!AE91</f>
        <v>0</v>
      </c>
      <c r="U91" s="4121"/>
      <c r="V91" s="171"/>
      <c r="W91" s="173"/>
      <c r="X91" s="219"/>
      <c r="Y91" s="160"/>
      <c r="Z91" s="220"/>
      <c r="AA91" s="243">
        <f>Z91*'Week_1.. (素)'!AL91</f>
        <v>0</v>
      </c>
      <c r="AB91" s="3863"/>
      <c r="AC91" s="226"/>
      <c r="AD91" s="226"/>
      <c r="AE91" s="196"/>
      <c r="AF91" s="182"/>
      <c r="AG91" s="285"/>
      <c r="AH91" s="284"/>
      <c r="AI91" s="3829"/>
      <c r="AJ91" s="976"/>
      <c r="AK91" s="172"/>
      <c r="AL91" s="159"/>
      <c r="AM91" s="220"/>
      <c r="AN91" s="44"/>
      <c r="AO91" s="41">
        <f t="shared" si="1"/>
        <v>0</v>
      </c>
      <c r="AP91" s="3720"/>
      <c r="AQ91" s="30"/>
      <c r="AR91" s="31"/>
      <c r="AS91" s="32"/>
      <c r="AT91" s="33"/>
    </row>
    <row r="92" spans="1:46" ht="18" hidden="1" customHeight="1">
      <c r="A92" s="3720"/>
      <c r="B92" s="3720"/>
      <c r="C92" s="30"/>
      <c r="D92" s="31"/>
      <c r="E92" s="32"/>
      <c r="F92" s="33"/>
      <c r="G92" s="4190"/>
      <c r="H92" s="821"/>
      <c r="I92" s="822"/>
      <c r="J92" s="823"/>
      <c r="K92" s="804"/>
      <c r="L92" s="220"/>
      <c r="M92" s="243">
        <f t="shared" si="0"/>
        <v>0</v>
      </c>
      <c r="N92" s="4190"/>
      <c r="O92" s="821"/>
      <c r="P92" s="822"/>
      <c r="Q92" s="823"/>
      <c r="R92" s="804"/>
      <c r="S92" s="285"/>
      <c r="T92" s="243">
        <f>S92*'Week_1.. (素)'!AE92</f>
        <v>0</v>
      </c>
      <c r="U92" s="4121"/>
      <c r="V92" s="171"/>
      <c r="W92" s="173"/>
      <c r="X92" s="219"/>
      <c r="Y92" s="160"/>
      <c r="Z92" s="220"/>
      <c r="AA92" s="243">
        <f>Z92*'Week_1.. (素)'!AL92</f>
        <v>0</v>
      </c>
      <c r="AB92" s="3863"/>
      <c r="AC92" s="226"/>
      <c r="AD92" s="226"/>
      <c r="AE92" s="196"/>
      <c r="AF92" s="182"/>
      <c r="AG92" s="285"/>
      <c r="AH92" s="284"/>
      <c r="AI92" s="3829"/>
      <c r="AJ92" s="976"/>
      <c r="AK92" s="172"/>
      <c r="AL92" s="159"/>
      <c r="AM92" s="220"/>
      <c r="AN92" s="44"/>
      <c r="AO92" s="41">
        <f t="shared" si="1"/>
        <v>0</v>
      </c>
      <c r="AP92" s="3720"/>
      <c r="AQ92" s="30"/>
      <c r="AR92" s="31"/>
      <c r="AS92" s="32"/>
      <c r="AT92" s="33"/>
    </row>
    <row r="93" spans="1:46" ht="18" hidden="1" customHeight="1">
      <c r="A93" s="3721"/>
      <c r="B93" s="3721"/>
      <c r="C93" s="35"/>
      <c r="D93" s="36"/>
      <c r="E93" s="37"/>
      <c r="F93" s="38"/>
      <c r="G93" s="4191"/>
      <c r="H93" s="826"/>
      <c r="I93" s="827"/>
      <c r="J93" s="828"/>
      <c r="K93" s="825"/>
      <c r="L93" s="222"/>
      <c r="M93" s="243">
        <f t="shared" si="0"/>
        <v>0</v>
      </c>
      <c r="N93" s="4191"/>
      <c r="O93" s="826"/>
      <c r="P93" s="827"/>
      <c r="Q93" s="828"/>
      <c r="R93" s="825"/>
      <c r="S93" s="287"/>
      <c r="T93" s="243">
        <f>S93*'Week_1.. (素)'!AE93</f>
        <v>0</v>
      </c>
      <c r="U93" s="4205"/>
      <c r="V93" s="952"/>
      <c r="W93" s="981"/>
      <c r="X93" s="977"/>
      <c r="Y93" s="269"/>
      <c r="Z93" s="222"/>
      <c r="AA93" s="243">
        <f>Z93*'Week_1.. (素)'!AL93</f>
        <v>0</v>
      </c>
      <c r="AB93" s="3864"/>
      <c r="AC93" s="239"/>
      <c r="AD93" s="239"/>
      <c r="AE93" s="240"/>
      <c r="AF93" s="241"/>
      <c r="AG93" s="287"/>
      <c r="AH93" s="284"/>
      <c r="AI93" s="3830"/>
      <c r="AJ93" s="978"/>
      <c r="AK93" s="175"/>
      <c r="AL93" s="161"/>
      <c r="AM93" s="222"/>
      <c r="AN93" s="47"/>
      <c r="AO93" s="41">
        <f t="shared" si="1"/>
        <v>0</v>
      </c>
      <c r="AP93" s="3721"/>
      <c r="AQ93" s="35"/>
      <c r="AR93" s="36"/>
      <c r="AS93" s="37"/>
      <c r="AT93" s="38"/>
    </row>
    <row r="94" spans="1:46" ht="18" customHeight="1" thickBot="1">
      <c r="A94" s="3543" t="s">
        <v>34</v>
      </c>
      <c r="B94" s="3719"/>
      <c r="C94" s="25"/>
      <c r="D94" s="26"/>
      <c r="E94" s="27"/>
      <c r="F94" s="28"/>
      <c r="G94" s="4164" t="s">
        <v>679</v>
      </c>
      <c r="H94" s="3170" t="s">
        <v>682</v>
      </c>
      <c r="I94" s="3171"/>
      <c r="J94" s="3171">
        <v>1</v>
      </c>
      <c r="K94" s="3172" t="s">
        <v>94</v>
      </c>
      <c r="L94" s="288" t="s">
        <v>41</v>
      </c>
      <c r="M94" s="146" t="e">
        <f>L94*#REF!</f>
        <v>#REF!</v>
      </c>
      <c r="N94" s="4114"/>
      <c r="O94" s="2619"/>
      <c r="P94" s="2614"/>
      <c r="Q94" s="2614"/>
      <c r="R94" s="2620"/>
      <c r="S94" s="289" t="s">
        <v>525</v>
      </c>
      <c r="T94" s="243">
        <f>S94*'Week_1.. (素)'!AE94</f>
        <v>600</v>
      </c>
      <c r="U94" s="4196"/>
      <c r="V94" s="1273"/>
      <c r="W94" s="1274"/>
      <c r="X94" s="1406"/>
      <c r="Y94" s="1407"/>
      <c r="Z94" s="245" t="s">
        <v>529</v>
      </c>
      <c r="AA94" s="243">
        <f>Z94*'Week_1.. (素)'!AL94</f>
        <v>50</v>
      </c>
      <c r="AB94" s="4153"/>
      <c r="AC94" s="1057"/>
      <c r="AD94" s="1058"/>
      <c r="AE94" s="263"/>
      <c r="AF94" s="1062"/>
      <c r="AG94" s="968"/>
      <c r="AH94" s="284"/>
      <c r="AI94" s="3828"/>
      <c r="AJ94" s="213"/>
      <c r="AK94" s="180"/>
      <c r="AL94" s="190"/>
      <c r="AM94" s="191"/>
      <c r="AN94" s="48"/>
      <c r="AO94" s="41">
        <f t="shared" si="1"/>
        <v>0</v>
      </c>
      <c r="AP94" s="3719"/>
      <c r="AQ94" s="25"/>
      <c r="AR94" s="26"/>
      <c r="AS94" s="27"/>
      <c r="AT94" s="28"/>
    </row>
    <row r="95" spans="1:46" ht="18" customHeight="1" thickBot="1">
      <c r="A95" s="3544"/>
      <c r="B95" s="3720"/>
      <c r="C95" s="30"/>
      <c r="D95" s="31"/>
      <c r="E95" s="32"/>
      <c r="F95" s="33"/>
      <c r="G95" s="4165"/>
      <c r="H95" s="3173" t="s">
        <v>680</v>
      </c>
      <c r="I95" s="3174" t="s">
        <v>99</v>
      </c>
      <c r="J95" s="3174">
        <v>2</v>
      </c>
      <c r="K95" s="3175" t="s">
        <v>18</v>
      </c>
      <c r="L95" s="290" t="s">
        <v>37</v>
      </c>
      <c r="M95" s="148" t="e">
        <f>L95*#REF!</f>
        <v>#REF!</v>
      </c>
      <c r="N95" s="4199"/>
      <c r="O95" s="2639"/>
      <c r="P95" s="2585"/>
      <c r="Q95" s="2585"/>
      <c r="R95" s="2640"/>
      <c r="S95" s="291" t="s">
        <v>526</v>
      </c>
      <c r="T95" s="243">
        <f>S95*'Week_1.. (素)'!AE95</f>
        <v>20</v>
      </c>
      <c r="U95" s="4197"/>
      <c r="V95" s="1282"/>
      <c r="W95" s="1236"/>
      <c r="X95" s="1192"/>
      <c r="Y95" s="1189"/>
      <c r="Z95" s="248"/>
      <c r="AA95" s="243">
        <f>Z95*'Week_1.. (素)'!AL95</f>
        <v>0</v>
      </c>
      <c r="AB95" s="4154"/>
      <c r="AC95" s="909"/>
      <c r="AD95" s="264"/>
      <c r="AE95" s="264"/>
      <c r="AF95" s="1063"/>
      <c r="AG95" s="969"/>
      <c r="AH95" s="284"/>
      <c r="AI95" s="4121"/>
      <c r="AJ95" s="194"/>
      <c r="AK95" s="182"/>
      <c r="AL95" s="234"/>
      <c r="AM95" s="193"/>
      <c r="AN95" s="51"/>
      <c r="AO95" s="41">
        <f t="shared" si="1"/>
        <v>0</v>
      </c>
      <c r="AP95" s="3720"/>
      <c r="AQ95" s="30"/>
      <c r="AR95" s="31"/>
      <c r="AS95" s="32"/>
      <c r="AT95" s="33"/>
    </row>
    <row r="96" spans="1:46" ht="18" customHeight="1" thickBot="1">
      <c r="A96" s="3544"/>
      <c r="B96" s="3720"/>
      <c r="C96" s="30"/>
      <c r="D96" s="31"/>
      <c r="E96" s="32"/>
      <c r="F96" s="33"/>
      <c r="G96" s="4165"/>
      <c r="H96" s="3173" t="s">
        <v>741</v>
      </c>
      <c r="I96" s="3176"/>
      <c r="J96" s="3176">
        <v>1</v>
      </c>
      <c r="K96" s="3175" t="s">
        <v>742</v>
      </c>
      <c r="L96" s="290" t="s">
        <v>41</v>
      </c>
      <c r="M96" s="148" t="e">
        <f>L96*#REF!</f>
        <v>#REF!</v>
      </c>
      <c r="N96" s="4199"/>
      <c r="O96" s="2639"/>
      <c r="P96" s="265"/>
      <c r="Q96" s="265"/>
      <c r="R96" s="2640"/>
      <c r="S96" s="291" t="s">
        <v>526</v>
      </c>
      <c r="T96" s="243">
        <f>S96*'Week_1.. (素)'!AE96</f>
        <v>12</v>
      </c>
      <c r="U96" s="4197"/>
      <c r="V96" s="1282"/>
      <c r="W96" s="1236"/>
      <c r="X96" s="1286"/>
      <c r="Y96" s="1287"/>
      <c r="Z96" s="248"/>
      <c r="AA96" s="243">
        <f>Z96*'Week_1.. (素)'!AL96</f>
        <v>0</v>
      </c>
      <c r="AB96" s="4154"/>
      <c r="AC96" s="909"/>
      <c r="AD96" s="264"/>
      <c r="AE96" s="264"/>
      <c r="AF96" s="1063"/>
      <c r="AG96" s="969"/>
      <c r="AH96" s="284"/>
      <c r="AI96" s="4121"/>
      <c r="AJ96" s="194"/>
      <c r="AK96" s="182"/>
      <c r="AL96" s="195"/>
      <c r="AM96" s="193"/>
      <c r="AN96" s="51"/>
      <c r="AO96" s="41">
        <f t="shared" si="1"/>
        <v>0</v>
      </c>
      <c r="AP96" s="3720"/>
      <c r="AQ96" s="30"/>
      <c r="AR96" s="31"/>
      <c r="AS96" s="32"/>
      <c r="AT96" s="33"/>
    </row>
    <row r="97" spans="1:46" ht="18" customHeight="1" thickBot="1">
      <c r="A97" s="3544"/>
      <c r="B97" s="3720"/>
      <c r="C97" s="30"/>
      <c r="D97" s="31"/>
      <c r="E97" s="32"/>
      <c r="F97" s="33"/>
      <c r="G97" s="4165"/>
      <c r="H97" s="3173" t="s">
        <v>132</v>
      </c>
      <c r="I97" s="3176" t="s">
        <v>743</v>
      </c>
      <c r="J97" s="3176">
        <v>0.3</v>
      </c>
      <c r="K97" s="3175" t="s">
        <v>94</v>
      </c>
      <c r="L97" s="290" t="s">
        <v>41</v>
      </c>
      <c r="M97" s="148" t="e">
        <f>L97*#REF!</f>
        <v>#REF!</v>
      </c>
      <c r="N97" s="4199"/>
      <c r="O97" s="2639"/>
      <c r="P97" s="265"/>
      <c r="Q97" s="265"/>
      <c r="R97" s="2640"/>
      <c r="S97" s="291" t="s">
        <v>527</v>
      </c>
      <c r="T97" s="243">
        <f>S97*'Week_1.. (素)'!AE97</f>
        <v>25</v>
      </c>
      <c r="U97" s="4197"/>
      <c r="V97" s="1282"/>
      <c r="W97" s="1236"/>
      <c r="X97" s="1286"/>
      <c r="Y97" s="1287"/>
      <c r="Z97" s="248"/>
      <c r="AA97" s="243">
        <f>Z97*'Week_1.. (素)'!AL97</f>
        <v>0</v>
      </c>
      <c r="AB97" s="4154"/>
      <c r="AC97" s="910"/>
      <c r="AD97" s="877"/>
      <c r="AE97" s="809"/>
      <c r="AF97" s="814"/>
      <c r="AG97" s="969"/>
      <c r="AH97" s="284"/>
      <c r="AI97" s="4121"/>
      <c r="AJ97" s="1027"/>
      <c r="AK97" s="970"/>
      <c r="AL97" s="970"/>
      <c r="AM97" s="971"/>
      <c r="AN97" s="51"/>
      <c r="AO97" s="41">
        <f t="shared" si="1"/>
        <v>0</v>
      </c>
      <c r="AP97" s="3720"/>
      <c r="AQ97" s="30"/>
      <c r="AR97" s="31"/>
      <c r="AS97" s="32"/>
      <c r="AT97" s="33"/>
    </row>
    <row r="98" spans="1:46" ht="18" customHeight="1" thickBot="1">
      <c r="A98" s="3544"/>
      <c r="B98" s="3720"/>
      <c r="C98" s="30"/>
      <c r="D98" s="31"/>
      <c r="E98" s="32"/>
      <c r="F98" s="33"/>
      <c r="G98" s="4165"/>
      <c r="H98" s="3177"/>
      <c r="I98" s="3178"/>
      <c r="J98" s="3176"/>
      <c r="K98" s="3175"/>
      <c r="L98" s="290"/>
      <c r="M98" s="148" t="e">
        <f>L98*#REF!</f>
        <v>#REF!</v>
      </c>
      <c r="N98" s="4199"/>
      <c r="O98" s="2621"/>
      <c r="P98" s="2576"/>
      <c r="Q98" s="265"/>
      <c r="R98" s="2640"/>
      <c r="S98" s="291" t="s">
        <v>528</v>
      </c>
      <c r="T98" s="243" t="e">
        <f>S98*'Week_1.. (素)'!AE98</f>
        <v>#VALUE!</v>
      </c>
      <c r="U98" s="4197"/>
      <c r="V98" s="1282"/>
      <c r="W98" s="1236"/>
      <c r="X98" s="1691"/>
      <c r="Y98" s="1292"/>
      <c r="Z98" s="248"/>
      <c r="AA98" s="243">
        <f>Z98*'Week_1.. (素)'!AL98</f>
        <v>0</v>
      </c>
      <c r="AB98" s="4154"/>
      <c r="AC98" s="1118"/>
      <c r="AD98" s="265"/>
      <c r="AE98" s="265"/>
      <c r="AF98" s="1059"/>
      <c r="AG98" s="969"/>
      <c r="AH98" s="284"/>
      <c r="AI98" s="4121"/>
      <c r="AJ98" s="1028"/>
      <c r="AK98" s="281"/>
      <c r="AL98" s="282"/>
      <c r="AM98" s="193"/>
      <c r="AN98" s="51"/>
      <c r="AO98" s="41">
        <f t="shared" si="1"/>
        <v>0</v>
      </c>
      <c r="AP98" s="3720"/>
      <c r="AQ98" s="30"/>
      <c r="AR98" s="31"/>
      <c r="AS98" s="32"/>
      <c r="AT98" s="33"/>
    </row>
    <row r="99" spans="1:46" ht="18" customHeight="1" thickBot="1">
      <c r="A99" s="3544"/>
      <c r="B99" s="3720"/>
      <c r="C99" s="30"/>
      <c r="D99" s="31"/>
      <c r="E99" s="32"/>
      <c r="F99" s="33"/>
      <c r="G99" s="4165"/>
      <c r="H99" s="3173"/>
      <c r="I99" s="3179"/>
      <c r="J99" s="3180"/>
      <c r="K99" s="3181"/>
      <c r="L99" s="248"/>
      <c r="M99" s="247" t="e">
        <f>L99*#REF!</f>
        <v>#REF!</v>
      </c>
      <c r="N99" s="4199"/>
      <c r="O99" s="2641"/>
      <c r="P99" s="2642"/>
      <c r="Q99" s="265"/>
      <c r="R99" s="2640"/>
      <c r="S99" s="291"/>
      <c r="T99" s="243">
        <f>S99*'Week_1.. (素)'!AE99</f>
        <v>0</v>
      </c>
      <c r="U99" s="4197"/>
      <c r="V99" s="645"/>
      <c r="W99" s="2138"/>
      <c r="X99" s="1055"/>
      <c r="Y99" s="2586"/>
      <c r="Z99" s="248"/>
      <c r="AA99" s="243">
        <f>Z99*'Week_1.. (素)'!AL99</f>
        <v>0</v>
      </c>
      <c r="AB99" s="4154"/>
      <c r="AC99" s="1118"/>
      <c r="AD99" s="265"/>
      <c r="AE99" s="265"/>
      <c r="AF99" s="1059"/>
      <c r="AG99" s="969"/>
      <c r="AH99" s="284"/>
      <c r="AI99" s="4121"/>
      <c r="AJ99" s="1028"/>
      <c r="AK99" s="281"/>
      <c r="AL99" s="282"/>
      <c r="AM99" s="193"/>
      <c r="AN99" s="51"/>
      <c r="AO99" s="41">
        <f t="shared" si="1"/>
        <v>0</v>
      </c>
      <c r="AP99" s="3720"/>
      <c r="AQ99" s="30"/>
      <c r="AR99" s="31"/>
      <c r="AS99" s="32"/>
      <c r="AT99" s="33"/>
    </row>
    <row r="100" spans="1:46" ht="18" customHeight="1" thickBot="1">
      <c r="A100" s="3544"/>
      <c r="B100" s="3720"/>
      <c r="C100" s="30"/>
      <c r="D100" s="31"/>
      <c r="E100" s="32"/>
      <c r="F100" s="33"/>
      <c r="G100" s="4165"/>
      <c r="H100" s="3173"/>
      <c r="I100" s="3179"/>
      <c r="J100" s="3180"/>
      <c r="K100" s="3181"/>
      <c r="L100" s="248"/>
      <c r="M100" s="247" t="e">
        <f>L100*#REF!</f>
        <v>#REF!</v>
      </c>
      <c r="N100" s="4199"/>
      <c r="O100" s="2653"/>
      <c r="P100" s="839"/>
      <c r="Q100" s="840"/>
      <c r="R100" s="2643"/>
      <c r="S100" s="291"/>
      <c r="T100" s="243">
        <f>S100*'Week_1.. (素)'!AE100</f>
        <v>0</v>
      </c>
      <c r="U100" s="4197"/>
      <c r="V100" s="645"/>
      <c r="W100" s="2138"/>
      <c r="X100" s="1055"/>
      <c r="Y100" s="2586"/>
      <c r="Z100" s="248"/>
      <c r="AA100" s="243">
        <f>Z100*'Week_1.. (素)'!AL100</f>
        <v>0</v>
      </c>
      <c r="AB100" s="4154"/>
      <c r="AC100" s="1060"/>
      <c r="AD100" s="1056"/>
      <c r="AE100" s="1056"/>
      <c r="AF100" s="1061"/>
      <c r="AG100" s="969"/>
      <c r="AH100" s="284"/>
      <c r="AI100" s="4121"/>
      <c r="AJ100" s="216"/>
      <c r="AK100" s="217"/>
      <c r="AL100" s="305"/>
      <c r="AM100" s="270"/>
      <c r="AN100" s="51"/>
      <c r="AO100" s="41">
        <f t="shared" si="1"/>
        <v>0</v>
      </c>
      <c r="AP100" s="3720"/>
      <c r="AQ100" s="30"/>
      <c r="AR100" s="31"/>
      <c r="AS100" s="32"/>
      <c r="AT100" s="33"/>
    </row>
    <row r="101" spans="1:46" ht="18" hidden="1" customHeight="1">
      <c r="A101" s="3544"/>
      <c r="B101" s="3720"/>
      <c r="C101" s="30"/>
      <c r="D101" s="31"/>
      <c r="E101" s="32"/>
      <c r="F101" s="33"/>
      <c r="G101" s="4165"/>
      <c r="H101" s="3182"/>
      <c r="I101" s="3183"/>
      <c r="J101" s="3184"/>
      <c r="K101" s="3185"/>
      <c r="L101" s="248"/>
      <c r="M101" s="247" t="e">
        <f>L101*#REF!</f>
        <v>#REF!</v>
      </c>
      <c r="N101" s="4199"/>
      <c r="O101" s="466"/>
      <c r="P101" s="467"/>
      <c r="Q101" s="468"/>
      <c r="R101" s="463"/>
      <c r="S101" s="291"/>
      <c r="T101" s="243">
        <f>S101*'Week_1.. (素)'!AE101</f>
        <v>0</v>
      </c>
      <c r="U101" s="4197"/>
      <c r="V101" s="952"/>
      <c r="W101" s="981"/>
      <c r="X101" s="977"/>
      <c r="Y101" s="2139"/>
      <c r="Z101" s="248"/>
      <c r="AA101" s="243">
        <f>Z101*'Week_1.. (素)'!AL101</f>
        <v>0</v>
      </c>
      <c r="AB101" s="4154"/>
      <c r="AC101" s="911"/>
      <c r="AD101" s="912"/>
      <c r="AE101" s="913"/>
      <c r="AF101" s="879"/>
      <c r="AG101" s="969"/>
      <c r="AH101" s="284"/>
      <c r="AI101" s="4121"/>
      <c r="AJ101" s="171"/>
      <c r="AK101" s="173"/>
      <c r="AL101" s="219"/>
      <c r="AM101" s="248"/>
      <c r="AN101" s="51"/>
      <c r="AO101" s="41">
        <f t="shared" si="1"/>
        <v>0</v>
      </c>
      <c r="AP101" s="3720"/>
      <c r="AQ101" s="30"/>
      <c r="AR101" s="31"/>
      <c r="AS101" s="32"/>
      <c r="AT101" s="33"/>
    </row>
    <row r="102" spans="1:46" ht="18" hidden="1" customHeight="1">
      <c r="A102" s="3544"/>
      <c r="B102" s="3720"/>
      <c r="C102" s="30"/>
      <c r="D102" s="31"/>
      <c r="E102" s="32"/>
      <c r="F102" s="33"/>
      <c r="G102" s="4165"/>
      <c r="H102" s="3182"/>
      <c r="I102" s="3183"/>
      <c r="J102" s="3184"/>
      <c r="K102" s="3185"/>
      <c r="L102" s="248"/>
      <c r="M102" s="247" t="e">
        <f>L102*#REF!</f>
        <v>#REF!</v>
      </c>
      <c r="N102" s="4199"/>
      <c r="O102" s="466"/>
      <c r="P102" s="467"/>
      <c r="Q102" s="468"/>
      <c r="R102" s="463"/>
      <c r="S102" s="291"/>
      <c r="T102" s="243">
        <f>S102*'Week_1.. (素)'!AE102</f>
        <v>0</v>
      </c>
      <c r="U102" s="4197"/>
      <c r="V102" s="952"/>
      <c r="W102" s="981"/>
      <c r="X102" s="977"/>
      <c r="Y102" s="2139"/>
      <c r="Z102" s="248"/>
      <c r="AA102" s="243">
        <f>Z102*'Week_1.. (素)'!AL102</f>
        <v>0</v>
      </c>
      <c r="AB102" s="4154"/>
      <c r="AC102" s="911"/>
      <c r="AD102" s="912"/>
      <c r="AE102" s="913"/>
      <c r="AF102" s="879"/>
      <c r="AG102" s="969"/>
      <c r="AH102" s="284"/>
      <c r="AI102" s="4121"/>
      <c r="AJ102" s="171"/>
      <c r="AK102" s="173"/>
      <c r="AL102" s="219"/>
      <c r="AM102" s="248"/>
      <c r="AN102" s="51"/>
      <c r="AO102" s="41">
        <f t="shared" si="1"/>
        <v>0</v>
      </c>
      <c r="AP102" s="3720"/>
      <c r="AQ102" s="30"/>
      <c r="AR102" s="31"/>
      <c r="AS102" s="32"/>
      <c r="AT102" s="33"/>
    </row>
    <row r="103" spans="1:46" ht="18" hidden="1" customHeight="1">
      <c r="A103" s="3544"/>
      <c r="B103" s="3720"/>
      <c r="C103" s="30"/>
      <c r="D103" s="31"/>
      <c r="E103" s="32"/>
      <c r="F103" s="33"/>
      <c r="G103" s="4165"/>
      <c r="H103" s="3182"/>
      <c r="I103" s="3183"/>
      <c r="J103" s="3184"/>
      <c r="K103" s="3185"/>
      <c r="L103" s="248"/>
      <c r="M103" s="247" t="e">
        <f>L103*#REF!</f>
        <v>#REF!</v>
      </c>
      <c r="N103" s="4199"/>
      <c r="O103" s="466"/>
      <c r="P103" s="467"/>
      <c r="Q103" s="468"/>
      <c r="R103" s="463"/>
      <c r="S103" s="291"/>
      <c r="T103" s="243">
        <f>S103*'Week_1.. (素)'!AE103</f>
        <v>0</v>
      </c>
      <c r="U103" s="4197"/>
      <c r="V103" s="952"/>
      <c r="W103" s="981"/>
      <c r="X103" s="977"/>
      <c r="Y103" s="2139"/>
      <c r="Z103" s="248"/>
      <c r="AA103" s="243">
        <f>Z103*'Week_1.. (素)'!AL103</f>
        <v>0</v>
      </c>
      <c r="AB103" s="4154"/>
      <c r="AC103" s="911"/>
      <c r="AD103" s="912"/>
      <c r="AE103" s="913"/>
      <c r="AF103" s="879"/>
      <c r="AG103" s="969"/>
      <c r="AH103" s="284"/>
      <c r="AI103" s="4121"/>
      <c r="AJ103" s="171"/>
      <c r="AK103" s="173"/>
      <c r="AL103" s="219"/>
      <c r="AM103" s="248"/>
      <c r="AN103" s="51"/>
      <c r="AO103" s="41">
        <f t="shared" si="1"/>
        <v>0</v>
      </c>
      <c r="AP103" s="3720"/>
      <c r="AQ103" s="30"/>
      <c r="AR103" s="31"/>
      <c r="AS103" s="32"/>
      <c r="AT103" s="33"/>
    </row>
    <row r="104" spans="1:46" ht="18" hidden="1" customHeight="1">
      <c r="A104" s="3544"/>
      <c r="B104" s="3720"/>
      <c r="C104" s="30"/>
      <c r="D104" s="31"/>
      <c r="E104" s="32"/>
      <c r="F104" s="33"/>
      <c r="G104" s="4165"/>
      <c r="H104" s="3182"/>
      <c r="I104" s="3183"/>
      <c r="J104" s="3184"/>
      <c r="K104" s="3185"/>
      <c r="L104" s="248"/>
      <c r="M104" s="247" t="e">
        <f>L104*#REF!</f>
        <v>#REF!</v>
      </c>
      <c r="N104" s="4199"/>
      <c r="O104" s="466"/>
      <c r="P104" s="467"/>
      <c r="Q104" s="468"/>
      <c r="R104" s="463"/>
      <c r="S104" s="291"/>
      <c r="T104" s="243">
        <f>S104*'Week_1.. (素)'!AE104</f>
        <v>0</v>
      </c>
      <c r="U104" s="4197"/>
      <c r="V104" s="952"/>
      <c r="W104" s="981"/>
      <c r="X104" s="977"/>
      <c r="Y104" s="2139"/>
      <c r="Z104" s="248"/>
      <c r="AA104" s="243">
        <f>Z104*'Week_1.. (素)'!AL104</f>
        <v>0</v>
      </c>
      <c r="AB104" s="4154"/>
      <c r="AC104" s="911"/>
      <c r="AD104" s="912"/>
      <c r="AE104" s="913"/>
      <c r="AF104" s="879"/>
      <c r="AG104" s="969"/>
      <c r="AH104" s="284"/>
      <c r="AI104" s="4121"/>
      <c r="AJ104" s="171"/>
      <c r="AK104" s="173"/>
      <c r="AL104" s="219"/>
      <c r="AM104" s="248"/>
      <c r="AN104" s="51"/>
      <c r="AO104" s="41">
        <f t="shared" si="1"/>
        <v>0</v>
      </c>
      <c r="AP104" s="3720"/>
      <c r="AQ104" s="30"/>
      <c r="AR104" s="31"/>
      <c r="AS104" s="32"/>
      <c r="AT104" s="33"/>
    </row>
    <row r="105" spans="1:46" ht="18" hidden="1" customHeight="1">
      <c r="A105" s="3544"/>
      <c r="B105" s="3720"/>
      <c r="C105" s="30"/>
      <c r="D105" s="31"/>
      <c r="E105" s="32"/>
      <c r="F105" s="33"/>
      <c r="G105" s="4165"/>
      <c r="H105" s="3182"/>
      <c r="I105" s="3183"/>
      <c r="J105" s="3184"/>
      <c r="K105" s="3185"/>
      <c r="L105" s="248"/>
      <c r="M105" s="247" t="e">
        <f>L105*#REF!</f>
        <v>#REF!</v>
      </c>
      <c r="N105" s="4199"/>
      <c r="O105" s="466"/>
      <c r="P105" s="467"/>
      <c r="Q105" s="468"/>
      <c r="R105" s="463"/>
      <c r="S105" s="291"/>
      <c r="T105" s="243">
        <f>S105*'Week_1.. (素)'!AE105</f>
        <v>0</v>
      </c>
      <c r="U105" s="4197"/>
      <c r="V105" s="952"/>
      <c r="W105" s="981"/>
      <c r="X105" s="977"/>
      <c r="Y105" s="2139"/>
      <c r="Z105" s="248"/>
      <c r="AA105" s="243">
        <f>Z105*'Week_1.. (素)'!AL105</f>
        <v>0</v>
      </c>
      <c r="AB105" s="4154"/>
      <c r="AC105" s="911"/>
      <c r="AD105" s="912"/>
      <c r="AE105" s="913"/>
      <c r="AF105" s="879"/>
      <c r="AG105" s="969"/>
      <c r="AH105" s="284"/>
      <c r="AI105" s="4121"/>
      <c r="AJ105" s="171"/>
      <c r="AK105" s="173"/>
      <c r="AL105" s="219"/>
      <c r="AM105" s="248"/>
      <c r="AN105" s="51"/>
      <c r="AO105" s="41">
        <f t="shared" si="1"/>
        <v>0</v>
      </c>
      <c r="AP105" s="3720"/>
      <c r="AQ105" s="30"/>
      <c r="AR105" s="31"/>
      <c r="AS105" s="32"/>
      <c r="AT105" s="33"/>
    </row>
    <row r="106" spans="1:46" ht="18" hidden="1" customHeight="1">
      <c r="A106" s="3544"/>
      <c r="B106" s="3720"/>
      <c r="C106" s="30"/>
      <c r="D106" s="31"/>
      <c r="E106" s="32"/>
      <c r="F106" s="33"/>
      <c r="G106" s="4165"/>
      <c r="H106" s="3182"/>
      <c r="I106" s="3183"/>
      <c r="J106" s="3184"/>
      <c r="K106" s="3185"/>
      <c r="L106" s="248"/>
      <c r="M106" s="247" t="e">
        <f>L106*#REF!</f>
        <v>#REF!</v>
      </c>
      <c r="N106" s="4199"/>
      <c r="O106" s="466"/>
      <c r="P106" s="467"/>
      <c r="Q106" s="468"/>
      <c r="R106" s="463"/>
      <c r="S106" s="291"/>
      <c r="T106" s="243">
        <f>S106*'Week_1.. (素)'!AE106</f>
        <v>0</v>
      </c>
      <c r="U106" s="4197"/>
      <c r="V106" s="952"/>
      <c r="W106" s="981"/>
      <c r="X106" s="977"/>
      <c r="Y106" s="2139"/>
      <c r="Z106" s="248"/>
      <c r="AA106" s="243">
        <f>Z106*'Week_1.. (素)'!AL106</f>
        <v>0</v>
      </c>
      <c r="AB106" s="4154"/>
      <c r="AC106" s="911"/>
      <c r="AD106" s="912"/>
      <c r="AE106" s="913"/>
      <c r="AF106" s="879"/>
      <c r="AG106" s="969"/>
      <c r="AH106" s="284"/>
      <c r="AI106" s="4121"/>
      <c r="AJ106" s="171"/>
      <c r="AK106" s="173"/>
      <c r="AL106" s="219"/>
      <c r="AM106" s="248"/>
      <c r="AN106" s="51"/>
      <c r="AO106" s="41">
        <f t="shared" si="1"/>
        <v>0</v>
      </c>
      <c r="AP106" s="3720"/>
      <c r="AQ106" s="30"/>
      <c r="AR106" s="31"/>
      <c r="AS106" s="32"/>
      <c r="AT106" s="33"/>
    </row>
    <row r="107" spans="1:46" ht="18" hidden="1" customHeight="1">
      <c r="A107" s="3544"/>
      <c r="B107" s="3720"/>
      <c r="C107" s="30"/>
      <c r="D107" s="31"/>
      <c r="E107" s="32"/>
      <c r="F107" s="33"/>
      <c r="G107" s="4165"/>
      <c r="H107" s="3186"/>
      <c r="I107" s="3187"/>
      <c r="J107" s="3188"/>
      <c r="K107" s="3189"/>
      <c r="L107" s="248"/>
      <c r="M107" s="247" t="e">
        <f>L107*#REF!</f>
        <v>#REF!</v>
      </c>
      <c r="N107" s="4199"/>
      <c r="O107" s="470"/>
      <c r="P107" s="471"/>
      <c r="Q107" s="472"/>
      <c r="R107" s="469"/>
      <c r="S107" s="291"/>
      <c r="T107" s="243">
        <f>S107*'Week_1.. (素)'!AE107</f>
        <v>0</v>
      </c>
      <c r="U107" s="4197"/>
      <c r="V107" s="952"/>
      <c r="W107" s="981"/>
      <c r="X107" s="977"/>
      <c r="Y107" s="2139"/>
      <c r="Z107" s="248"/>
      <c r="AA107" s="243">
        <f>Z107*'Week_1.. (素)'!AL107</f>
        <v>0</v>
      </c>
      <c r="AB107" s="4154"/>
      <c r="AC107" s="911"/>
      <c r="AD107" s="912"/>
      <c r="AE107" s="913"/>
      <c r="AF107" s="879"/>
      <c r="AG107" s="969"/>
      <c r="AH107" s="284"/>
      <c r="AI107" s="4121"/>
      <c r="AJ107" s="171"/>
      <c r="AK107" s="173"/>
      <c r="AL107" s="219"/>
      <c r="AM107" s="248"/>
      <c r="AN107" s="51"/>
      <c r="AO107" s="41">
        <f t="shared" si="1"/>
        <v>0</v>
      </c>
      <c r="AP107" s="3720"/>
      <c r="AQ107" s="30"/>
      <c r="AR107" s="31"/>
      <c r="AS107" s="32"/>
      <c r="AT107" s="33"/>
    </row>
    <row r="108" spans="1:46" ht="18" hidden="1" customHeight="1">
      <c r="A108" s="3545"/>
      <c r="B108" s="3721"/>
      <c r="C108" s="35"/>
      <c r="D108" s="36"/>
      <c r="E108" s="37"/>
      <c r="F108" s="38"/>
      <c r="G108" s="4166"/>
      <c r="H108" s="3190"/>
      <c r="I108" s="3190"/>
      <c r="J108" s="3190"/>
      <c r="K108" s="3191"/>
      <c r="L108" s="249"/>
      <c r="M108" s="1005" t="e">
        <f>L108*#REF!</f>
        <v>#REF!</v>
      </c>
      <c r="N108" s="4200"/>
      <c r="O108" s="2654"/>
      <c r="P108" s="2654"/>
      <c r="Q108" s="2654"/>
      <c r="R108" s="2655"/>
      <c r="S108" s="292"/>
      <c r="T108" s="243">
        <f>S108*'Week_1.. (素)'!AE108</f>
        <v>0</v>
      </c>
      <c r="U108" s="4198"/>
      <c r="V108" s="2140"/>
      <c r="W108" s="2141"/>
      <c r="X108" s="2142"/>
      <c r="Y108" s="2143"/>
      <c r="Z108" s="249"/>
      <c r="AA108" s="243">
        <f>Z108*'Week_1.. (素)'!AL108</f>
        <v>0</v>
      </c>
      <c r="AB108" s="4155"/>
      <c r="AC108" s="911"/>
      <c r="AD108" s="912"/>
      <c r="AE108" s="913"/>
      <c r="AF108" s="879"/>
      <c r="AG108" s="972"/>
      <c r="AH108" s="284"/>
      <c r="AI108" s="4122"/>
      <c r="AJ108" s="174"/>
      <c r="AK108" s="176"/>
      <c r="AL108" s="221"/>
      <c r="AM108" s="249"/>
      <c r="AN108" s="52"/>
      <c r="AO108" s="41">
        <f t="shared" si="1"/>
        <v>0</v>
      </c>
      <c r="AP108" s="3721"/>
      <c r="AQ108" s="35"/>
      <c r="AR108" s="36"/>
      <c r="AS108" s="37"/>
      <c r="AT108" s="38"/>
    </row>
    <row r="109" spans="1:46" ht="18" hidden="1" customHeight="1">
      <c r="A109" s="3543" t="s">
        <v>45</v>
      </c>
      <c r="B109" s="3719"/>
      <c r="C109" s="25"/>
      <c r="D109" s="26"/>
      <c r="E109" s="27"/>
      <c r="F109" s="28"/>
      <c r="G109" s="4189"/>
      <c r="H109" s="474"/>
      <c r="I109" s="475"/>
      <c r="J109" s="476"/>
      <c r="K109" s="461"/>
      <c r="L109" s="245"/>
      <c r="M109" s="243">
        <f t="shared" si="0"/>
        <v>0</v>
      </c>
      <c r="N109" s="4189"/>
      <c r="O109" s="474"/>
      <c r="P109" s="475"/>
      <c r="Q109" s="476"/>
      <c r="R109" s="461"/>
      <c r="S109" s="245"/>
      <c r="T109" s="243">
        <f>S109*'Week_1.. (素)'!AE109</f>
        <v>0</v>
      </c>
      <c r="U109" s="3831"/>
      <c r="V109" s="2144"/>
      <c r="W109" s="969"/>
      <c r="X109" s="977"/>
      <c r="Y109" s="269"/>
      <c r="Z109" s="245"/>
      <c r="AA109" s="243">
        <f>Z109*'Week_1.. (素)'!AL109</f>
        <v>0</v>
      </c>
      <c r="AB109" s="4161"/>
      <c r="AC109" s="973"/>
      <c r="AD109" s="974"/>
      <c r="AE109" s="1113"/>
      <c r="AF109" s="968"/>
      <c r="AG109" s="968"/>
      <c r="AH109" s="284"/>
      <c r="AI109" s="4161"/>
      <c r="AJ109" s="973"/>
      <c r="AK109" s="169"/>
      <c r="AL109" s="157"/>
      <c r="AM109" s="224"/>
      <c r="AN109" s="48"/>
      <c r="AO109" s="41">
        <f t="shared" si="1"/>
        <v>0</v>
      </c>
      <c r="AP109" s="3719"/>
      <c r="AQ109" s="25"/>
      <c r="AR109" s="26"/>
      <c r="AS109" s="27"/>
      <c r="AT109" s="28"/>
    </row>
    <row r="110" spans="1:46" ht="18" hidden="1" customHeight="1">
      <c r="A110" s="3544"/>
      <c r="B110" s="3720"/>
      <c r="C110" s="30"/>
      <c r="D110" s="31"/>
      <c r="E110" s="32"/>
      <c r="F110" s="33"/>
      <c r="G110" s="4190"/>
      <c r="H110" s="466"/>
      <c r="I110" s="467"/>
      <c r="J110" s="468"/>
      <c r="K110" s="464"/>
      <c r="L110" s="248"/>
      <c r="M110" s="243">
        <f t="shared" si="0"/>
        <v>0</v>
      </c>
      <c r="N110" s="4190"/>
      <c r="O110" s="466"/>
      <c r="P110" s="467"/>
      <c r="Q110" s="468"/>
      <c r="R110" s="464"/>
      <c r="S110" s="248"/>
      <c r="T110" s="243">
        <f>S110*'Week_1.. (素)'!AE110</f>
        <v>0</v>
      </c>
      <c r="U110" s="3829"/>
      <c r="V110" s="171"/>
      <c r="W110" s="173"/>
      <c r="X110" s="219"/>
      <c r="Y110" s="160"/>
      <c r="Z110" s="248"/>
      <c r="AA110" s="243">
        <f>Z110*'Week_1.. (素)'!AL110</f>
        <v>0</v>
      </c>
      <c r="AB110" s="3829"/>
      <c r="AC110" s="976"/>
      <c r="AD110" s="953"/>
      <c r="AE110" s="358"/>
      <c r="AF110" s="969"/>
      <c r="AG110" s="969"/>
      <c r="AH110" s="284"/>
      <c r="AI110" s="3829"/>
      <c r="AJ110" s="976"/>
      <c r="AK110" s="172"/>
      <c r="AL110" s="159"/>
      <c r="AM110" s="220"/>
      <c r="AN110" s="51"/>
      <c r="AO110" s="41">
        <f t="shared" si="1"/>
        <v>0</v>
      </c>
      <c r="AP110" s="3720"/>
      <c r="AQ110" s="30"/>
      <c r="AR110" s="31"/>
      <c r="AS110" s="32"/>
      <c r="AT110" s="33"/>
    </row>
    <row r="111" spans="1:46" ht="18" hidden="1" customHeight="1">
      <c r="A111" s="3544"/>
      <c r="B111" s="3720"/>
      <c r="C111" s="30"/>
      <c r="D111" s="31"/>
      <c r="E111" s="32"/>
      <c r="F111" s="33"/>
      <c r="G111" s="4190"/>
      <c r="H111" s="466"/>
      <c r="I111" s="467"/>
      <c r="J111" s="468"/>
      <c r="K111" s="464"/>
      <c r="L111" s="248"/>
      <c r="M111" s="243">
        <f t="shared" si="0"/>
        <v>0</v>
      </c>
      <c r="N111" s="4190"/>
      <c r="O111" s="466"/>
      <c r="P111" s="467"/>
      <c r="Q111" s="468"/>
      <c r="R111" s="464"/>
      <c r="S111" s="248"/>
      <c r="T111" s="243">
        <f>S111*'Week_1.. (素)'!AE111</f>
        <v>0</v>
      </c>
      <c r="U111" s="3829"/>
      <c r="V111" s="171"/>
      <c r="W111" s="173"/>
      <c r="X111" s="219"/>
      <c r="Y111" s="160"/>
      <c r="Z111" s="248"/>
      <c r="AA111" s="243">
        <f>Z111*'Week_1.. (素)'!AL111</f>
        <v>0</v>
      </c>
      <c r="AB111" s="3829"/>
      <c r="AC111" s="976"/>
      <c r="AD111" s="953"/>
      <c r="AE111" s="358"/>
      <c r="AF111" s="969"/>
      <c r="AG111" s="969"/>
      <c r="AH111" s="284"/>
      <c r="AI111" s="3829"/>
      <c r="AJ111" s="976"/>
      <c r="AK111" s="172"/>
      <c r="AL111" s="159"/>
      <c r="AM111" s="220"/>
      <c r="AN111" s="51"/>
      <c r="AO111" s="41">
        <f t="shared" si="1"/>
        <v>0</v>
      </c>
      <c r="AP111" s="3720"/>
      <c r="AQ111" s="30"/>
      <c r="AR111" s="31"/>
      <c r="AS111" s="32"/>
      <c r="AT111" s="33"/>
    </row>
    <row r="112" spans="1:46" ht="18" hidden="1" customHeight="1">
      <c r="A112" s="3544"/>
      <c r="B112" s="3720"/>
      <c r="C112" s="30"/>
      <c r="D112" s="31"/>
      <c r="E112" s="32"/>
      <c r="F112" s="33"/>
      <c r="G112" s="4190"/>
      <c r="H112" s="466"/>
      <c r="I112" s="467"/>
      <c r="J112" s="468"/>
      <c r="K112" s="464"/>
      <c r="L112" s="248"/>
      <c r="M112" s="243">
        <f t="shared" si="0"/>
        <v>0</v>
      </c>
      <c r="N112" s="4190"/>
      <c r="O112" s="466"/>
      <c r="P112" s="467"/>
      <c r="Q112" s="468"/>
      <c r="R112" s="464"/>
      <c r="S112" s="248"/>
      <c r="T112" s="243">
        <f>S112*'Week_1.. (素)'!AE112</f>
        <v>0</v>
      </c>
      <c r="U112" s="3829"/>
      <c r="V112" s="171"/>
      <c r="W112" s="173"/>
      <c r="X112" s="219"/>
      <c r="Y112" s="160"/>
      <c r="Z112" s="248"/>
      <c r="AA112" s="243">
        <f>Z112*'Week_1.. (素)'!AL112</f>
        <v>0</v>
      </c>
      <c r="AB112" s="3829"/>
      <c r="AC112" s="976"/>
      <c r="AD112" s="953"/>
      <c r="AE112" s="358"/>
      <c r="AF112" s="969"/>
      <c r="AG112" s="969"/>
      <c r="AH112" s="284"/>
      <c r="AI112" s="3829"/>
      <c r="AJ112" s="976"/>
      <c r="AK112" s="172"/>
      <c r="AL112" s="159"/>
      <c r="AM112" s="220"/>
      <c r="AN112" s="51"/>
      <c r="AO112" s="41">
        <f t="shared" si="1"/>
        <v>0</v>
      </c>
      <c r="AP112" s="3720"/>
      <c r="AQ112" s="30"/>
      <c r="AR112" s="31"/>
      <c r="AS112" s="32"/>
      <c r="AT112" s="33"/>
    </row>
    <row r="113" spans="1:46" ht="18" hidden="1" customHeight="1">
      <c r="A113" s="3544"/>
      <c r="B113" s="3720"/>
      <c r="C113" s="30"/>
      <c r="D113" s="31"/>
      <c r="E113" s="32"/>
      <c r="F113" s="33"/>
      <c r="G113" s="4190"/>
      <c r="H113" s="466"/>
      <c r="I113" s="467"/>
      <c r="J113" s="468"/>
      <c r="K113" s="464"/>
      <c r="L113" s="248"/>
      <c r="M113" s="243">
        <f t="shared" si="0"/>
        <v>0</v>
      </c>
      <c r="N113" s="4190"/>
      <c r="O113" s="466"/>
      <c r="P113" s="467"/>
      <c r="Q113" s="468"/>
      <c r="R113" s="464"/>
      <c r="S113" s="248"/>
      <c r="T113" s="243">
        <f>S113*'Week_1.. (素)'!AE113</f>
        <v>0</v>
      </c>
      <c r="U113" s="3829"/>
      <c r="V113" s="171"/>
      <c r="W113" s="173"/>
      <c r="X113" s="219"/>
      <c r="Y113" s="160"/>
      <c r="Z113" s="248"/>
      <c r="AA113" s="243">
        <f>Z113*'Week_1.. (素)'!AL113</f>
        <v>0</v>
      </c>
      <c r="AB113" s="3829"/>
      <c r="AC113" s="976"/>
      <c r="AD113" s="953"/>
      <c r="AE113" s="358"/>
      <c r="AF113" s="969"/>
      <c r="AG113" s="969"/>
      <c r="AH113" s="284"/>
      <c r="AI113" s="3829"/>
      <c r="AJ113" s="976"/>
      <c r="AK113" s="172"/>
      <c r="AL113" s="159"/>
      <c r="AM113" s="220"/>
      <c r="AN113" s="51"/>
      <c r="AO113" s="41">
        <f t="shared" si="1"/>
        <v>0</v>
      </c>
      <c r="AP113" s="3720"/>
      <c r="AQ113" s="30"/>
      <c r="AR113" s="31"/>
      <c r="AS113" s="32"/>
      <c r="AT113" s="33"/>
    </row>
    <row r="114" spans="1:46" ht="18" hidden="1" customHeight="1">
      <c r="A114" s="3544"/>
      <c r="B114" s="3720"/>
      <c r="C114" s="30"/>
      <c r="D114" s="31"/>
      <c r="E114" s="32"/>
      <c r="F114" s="33"/>
      <c r="G114" s="4190"/>
      <c r="H114" s="466"/>
      <c r="I114" s="467"/>
      <c r="J114" s="468"/>
      <c r="K114" s="464"/>
      <c r="L114" s="248"/>
      <c r="M114" s="243">
        <f t="shared" si="0"/>
        <v>0</v>
      </c>
      <c r="N114" s="4190"/>
      <c r="O114" s="466"/>
      <c r="P114" s="467"/>
      <c r="Q114" s="468"/>
      <c r="R114" s="464"/>
      <c r="S114" s="248"/>
      <c r="T114" s="243">
        <f>S114*'Week_1.. (素)'!AE114</f>
        <v>0</v>
      </c>
      <c r="U114" s="3829"/>
      <c r="V114" s="171"/>
      <c r="W114" s="173"/>
      <c r="X114" s="219"/>
      <c r="Y114" s="160"/>
      <c r="Z114" s="248"/>
      <c r="AA114" s="243">
        <f>Z114*'Week_1.. (素)'!AL114</f>
        <v>0</v>
      </c>
      <c r="AB114" s="3829"/>
      <c r="AC114" s="976"/>
      <c r="AD114" s="953"/>
      <c r="AE114" s="358"/>
      <c r="AF114" s="969"/>
      <c r="AG114" s="969"/>
      <c r="AH114" s="284"/>
      <c r="AI114" s="3829"/>
      <c r="AJ114" s="976"/>
      <c r="AK114" s="172"/>
      <c r="AL114" s="159"/>
      <c r="AM114" s="220"/>
      <c r="AN114" s="51"/>
      <c r="AO114" s="41">
        <f t="shared" si="1"/>
        <v>0</v>
      </c>
      <c r="AP114" s="3720"/>
      <c r="AQ114" s="30"/>
      <c r="AR114" s="31"/>
      <c r="AS114" s="32"/>
      <c r="AT114" s="33"/>
    </row>
    <row r="115" spans="1:46" ht="18" hidden="1" customHeight="1">
      <c r="A115" s="3544"/>
      <c r="B115" s="3720"/>
      <c r="C115" s="30"/>
      <c r="D115" s="31"/>
      <c r="E115" s="32"/>
      <c r="F115" s="33"/>
      <c r="G115" s="4190"/>
      <c r="H115" s="466"/>
      <c r="I115" s="467"/>
      <c r="J115" s="468"/>
      <c r="K115" s="464"/>
      <c r="L115" s="248"/>
      <c r="M115" s="243">
        <f t="shared" si="0"/>
        <v>0</v>
      </c>
      <c r="N115" s="4190"/>
      <c r="O115" s="466"/>
      <c r="P115" s="467"/>
      <c r="Q115" s="468"/>
      <c r="R115" s="464"/>
      <c r="S115" s="248"/>
      <c r="T115" s="243">
        <f>S115*'Week_1.. (素)'!AE115</f>
        <v>0</v>
      </c>
      <c r="U115" s="3829"/>
      <c r="V115" s="171"/>
      <c r="W115" s="173"/>
      <c r="X115" s="219"/>
      <c r="Y115" s="160"/>
      <c r="Z115" s="248"/>
      <c r="AA115" s="243">
        <f>Z115*'Week_1.. (素)'!AL115</f>
        <v>0</v>
      </c>
      <c r="AB115" s="3829"/>
      <c r="AC115" s="976"/>
      <c r="AD115" s="953"/>
      <c r="AE115" s="358"/>
      <c r="AF115" s="969"/>
      <c r="AG115" s="969"/>
      <c r="AH115" s="284"/>
      <c r="AI115" s="3829"/>
      <c r="AJ115" s="976"/>
      <c r="AK115" s="172"/>
      <c r="AL115" s="159"/>
      <c r="AM115" s="220"/>
      <c r="AN115" s="51"/>
      <c r="AO115" s="41">
        <f t="shared" si="1"/>
        <v>0</v>
      </c>
      <c r="AP115" s="3720"/>
      <c r="AQ115" s="30"/>
      <c r="AR115" s="31"/>
      <c r="AS115" s="32"/>
      <c r="AT115" s="33"/>
    </row>
    <row r="116" spans="1:46" ht="18" hidden="1" customHeight="1">
      <c r="A116" s="3544"/>
      <c r="B116" s="3720"/>
      <c r="C116" s="30"/>
      <c r="D116" s="31"/>
      <c r="E116" s="32"/>
      <c r="F116" s="33"/>
      <c r="G116" s="4190"/>
      <c r="H116" s="466"/>
      <c r="I116" s="467"/>
      <c r="J116" s="468"/>
      <c r="K116" s="464"/>
      <c r="L116" s="248"/>
      <c r="M116" s="243">
        <f t="shared" si="0"/>
        <v>0</v>
      </c>
      <c r="N116" s="4190"/>
      <c r="O116" s="466"/>
      <c r="P116" s="467"/>
      <c r="Q116" s="468"/>
      <c r="R116" s="464"/>
      <c r="S116" s="248"/>
      <c r="T116" s="243">
        <f>S116*'Week_1.. (素)'!AE116</f>
        <v>0</v>
      </c>
      <c r="U116" s="3829"/>
      <c r="V116" s="171"/>
      <c r="W116" s="173"/>
      <c r="X116" s="219"/>
      <c r="Y116" s="160"/>
      <c r="Z116" s="248"/>
      <c r="AA116" s="243">
        <f>Z116*'Week_1.. (素)'!AL116</f>
        <v>0</v>
      </c>
      <c r="AB116" s="3829"/>
      <c r="AC116" s="976"/>
      <c r="AD116" s="953"/>
      <c r="AE116" s="358"/>
      <c r="AF116" s="969"/>
      <c r="AG116" s="969"/>
      <c r="AH116" s="284"/>
      <c r="AI116" s="3829"/>
      <c r="AJ116" s="976"/>
      <c r="AK116" s="172"/>
      <c r="AL116" s="159"/>
      <c r="AM116" s="220"/>
      <c r="AN116" s="51"/>
      <c r="AO116" s="41">
        <f t="shared" si="1"/>
        <v>0</v>
      </c>
      <c r="AP116" s="3720"/>
      <c r="AQ116" s="30"/>
      <c r="AR116" s="31"/>
      <c r="AS116" s="32"/>
      <c r="AT116" s="33"/>
    </row>
    <row r="117" spans="1:46" ht="18" hidden="1" customHeight="1">
      <c r="A117" s="3544"/>
      <c r="B117" s="3720"/>
      <c r="C117" s="30"/>
      <c r="D117" s="31"/>
      <c r="E117" s="32"/>
      <c r="F117" s="33"/>
      <c r="G117" s="4190"/>
      <c r="H117" s="466"/>
      <c r="I117" s="467"/>
      <c r="J117" s="468"/>
      <c r="K117" s="464"/>
      <c r="L117" s="248"/>
      <c r="M117" s="243">
        <f t="shared" si="0"/>
        <v>0</v>
      </c>
      <c r="N117" s="4190"/>
      <c r="O117" s="466"/>
      <c r="P117" s="467"/>
      <c r="Q117" s="468"/>
      <c r="R117" s="464"/>
      <c r="S117" s="248"/>
      <c r="T117" s="243">
        <f>S117*'Week_1.. (素)'!AE117</f>
        <v>0</v>
      </c>
      <c r="U117" s="3829"/>
      <c r="V117" s="171"/>
      <c r="W117" s="173"/>
      <c r="X117" s="219"/>
      <c r="Y117" s="160"/>
      <c r="Z117" s="248"/>
      <c r="AA117" s="243">
        <f>Z117*'Week_1.. (素)'!AL117</f>
        <v>0</v>
      </c>
      <c r="AB117" s="3829"/>
      <c r="AC117" s="976"/>
      <c r="AD117" s="953"/>
      <c r="AE117" s="358"/>
      <c r="AF117" s="969"/>
      <c r="AG117" s="969"/>
      <c r="AH117" s="284"/>
      <c r="AI117" s="3829"/>
      <c r="AJ117" s="976"/>
      <c r="AK117" s="172"/>
      <c r="AL117" s="159"/>
      <c r="AM117" s="220"/>
      <c r="AN117" s="51"/>
      <c r="AO117" s="41">
        <f t="shared" si="1"/>
        <v>0</v>
      </c>
      <c r="AP117" s="3720"/>
      <c r="AQ117" s="30"/>
      <c r="AR117" s="31"/>
      <c r="AS117" s="32"/>
      <c r="AT117" s="33"/>
    </row>
    <row r="118" spans="1:46" ht="18" hidden="1" customHeight="1">
      <c r="A118" s="3544"/>
      <c r="B118" s="3720"/>
      <c r="C118" s="30"/>
      <c r="D118" s="31"/>
      <c r="E118" s="32"/>
      <c r="F118" s="33"/>
      <c r="G118" s="4190"/>
      <c r="H118" s="466"/>
      <c r="I118" s="467"/>
      <c r="J118" s="468"/>
      <c r="K118" s="464"/>
      <c r="L118" s="248"/>
      <c r="M118" s="243">
        <f t="shared" si="0"/>
        <v>0</v>
      </c>
      <c r="N118" s="4190"/>
      <c r="O118" s="466"/>
      <c r="P118" s="467"/>
      <c r="Q118" s="468"/>
      <c r="R118" s="464"/>
      <c r="S118" s="248"/>
      <c r="T118" s="243">
        <f>S118*'Week_1.. (素)'!AE118</f>
        <v>0</v>
      </c>
      <c r="U118" s="3829"/>
      <c r="V118" s="171"/>
      <c r="W118" s="173"/>
      <c r="X118" s="219"/>
      <c r="Y118" s="160"/>
      <c r="Z118" s="248"/>
      <c r="AA118" s="243">
        <f>Z118*'Week_1.. (素)'!AL118</f>
        <v>0</v>
      </c>
      <c r="AB118" s="3829"/>
      <c r="AC118" s="976"/>
      <c r="AD118" s="953"/>
      <c r="AE118" s="358"/>
      <c r="AF118" s="969"/>
      <c r="AG118" s="969"/>
      <c r="AH118" s="284"/>
      <c r="AI118" s="3829"/>
      <c r="AJ118" s="976"/>
      <c r="AK118" s="172"/>
      <c r="AL118" s="159"/>
      <c r="AM118" s="220"/>
      <c r="AN118" s="51"/>
      <c r="AO118" s="41">
        <f t="shared" si="1"/>
        <v>0</v>
      </c>
      <c r="AP118" s="3720"/>
      <c r="AQ118" s="30"/>
      <c r="AR118" s="31"/>
      <c r="AS118" s="32"/>
      <c r="AT118" s="33"/>
    </row>
    <row r="119" spans="1:46" ht="18" hidden="1" customHeight="1">
      <c r="A119" s="3544"/>
      <c r="B119" s="3720"/>
      <c r="C119" s="30"/>
      <c r="D119" s="31"/>
      <c r="E119" s="32"/>
      <c r="F119" s="33"/>
      <c r="G119" s="4190"/>
      <c r="H119" s="466"/>
      <c r="I119" s="467"/>
      <c r="J119" s="468"/>
      <c r="K119" s="464"/>
      <c r="L119" s="248"/>
      <c r="M119" s="243">
        <f t="shared" si="0"/>
        <v>0</v>
      </c>
      <c r="N119" s="4190"/>
      <c r="O119" s="466"/>
      <c r="P119" s="467"/>
      <c r="Q119" s="468"/>
      <c r="R119" s="464"/>
      <c r="S119" s="248"/>
      <c r="T119" s="243">
        <f>S119*'Week_1.. (素)'!AE119</f>
        <v>0</v>
      </c>
      <c r="U119" s="3829"/>
      <c r="V119" s="171"/>
      <c r="W119" s="173"/>
      <c r="X119" s="219"/>
      <c r="Y119" s="160"/>
      <c r="Z119" s="248"/>
      <c r="AA119" s="243">
        <f>Z119*'Week_1.. (素)'!AL119</f>
        <v>0</v>
      </c>
      <c r="AB119" s="3829"/>
      <c r="AC119" s="976"/>
      <c r="AD119" s="953"/>
      <c r="AE119" s="358"/>
      <c r="AF119" s="969"/>
      <c r="AG119" s="969"/>
      <c r="AH119" s="284"/>
      <c r="AI119" s="3829"/>
      <c r="AJ119" s="976"/>
      <c r="AK119" s="172"/>
      <c r="AL119" s="159"/>
      <c r="AM119" s="220"/>
      <c r="AN119" s="51"/>
      <c r="AO119" s="41">
        <f t="shared" si="1"/>
        <v>0</v>
      </c>
      <c r="AP119" s="3720"/>
      <c r="AQ119" s="30"/>
      <c r="AR119" s="31"/>
      <c r="AS119" s="32"/>
      <c r="AT119" s="33"/>
    </row>
    <row r="120" spans="1:46" ht="18" hidden="1" customHeight="1">
      <c r="A120" s="3544"/>
      <c r="B120" s="3720"/>
      <c r="C120" s="30"/>
      <c r="D120" s="31"/>
      <c r="E120" s="32"/>
      <c r="F120" s="33"/>
      <c r="G120" s="4190"/>
      <c r="H120" s="466"/>
      <c r="I120" s="467"/>
      <c r="J120" s="468"/>
      <c r="K120" s="464"/>
      <c r="L120" s="248"/>
      <c r="M120" s="243">
        <f t="shared" si="0"/>
        <v>0</v>
      </c>
      <c r="N120" s="4190"/>
      <c r="O120" s="466"/>
      <c r="P120" s="467"/>
      <c r="Q120" s="468"/>
      <c r="R120" s="464"/>
      <c r="S120" s="248"/>
      <c r="T120" s="243">
        <f>S120*'Week_1.. (素)'!AE120</f>
        <v>0</v>
      </c>
      <c r="U120" s="3829"/>
      <c r="V120" s="171"/>
      <c r="W120" s="173"/>
      <c r="X120" s="219"/>
      <c r="Y120" s="160"/>
      <c r="Z120" s="248"/>
      <c r="AA120" s="243">
        <f>Z120*'Week_1.. (素)'!AL120</f>
        <v>0</v>
      </c>
      <c r="AB120" s="3829"/>
      <c r="AC120" s="976"/>
      <c r="AD120" s="953"/>
      <c r="AE120" s="358"/>
      <c r="AF120" s="969"/>
      <c r="AG120" s="969"/>
      <c r="AH120" s="284"/>
      <c r="AI120" s="3829"/>
      <c r="AJ120" s="976"/>
      <c r="AK120" s="172"/>
      <c r="AL120" s="159"/>
      <c r="AM120" s="220"/>
      <c r="AN120" s="51"/>
      <c r="AO120" s="41">
        <f t="shared" si="1"/>
        <v>0</v>
      </c>
      <c r="AP120" s="3720"/>
      <c r="AQ120" s="30"/>
      <c r="AR120" s="31"/>
      <c r="AS120" s="32"/>
      <c r="AT120" s="33"/>
    </row>
    <row r="121" spans="1:46" ht="18" hidden="1" customHeight="1">
      <c r="A121" s="3544"/>
      <c r="B121" s="3720"/>
      <c r="C121" s="30"/>
      <c r="D121" s="31"/>
      <c r="E121" s="32"/>
      <c r="F121" s="33"/>
      <c r="G121" s="4190"/>
      <c r="H121" s="466"/>
      <c r="I121" s="467"/>
      <c r="J121" s="468"/>
      <c r="K121" s="464"/>
      <c r="L121" s="248"/>
      <c r="M121" s="243">
        <f t="shared" si="0"/>
        <v>0</v>
      </c>
      <c r="N121" s="4190"/>
      <c r="O121" s="466"/>
      <c r="P121" s="467"/>
      <c r="Q121" s="468"/>
      <c r="R121" s="464"/>
      <c r="S121" s="248"/>
      <c r="T121" s="243">
        <f>S121*'Week_1.. (素)'!AE121</f>
        <v>0</v>
      </c>
      <c r="U121" s="3829"/>
      <c r="V121" s="171"/>
      <c r="W121" s="173"/>
      <c r="X121" s="219"/>
      <c r="Y121" s="160"/>
      <c r="Z121" s="248"/>
      <c r="AA121" s="243">
        <f>Z121*'Week_1.. (素)'!AL121</f>
        <v>0</v>
      </c>
      <c r="AB121" s="3829"/>
      <c r="AC121" s="976"/>
      <c r="AD121" s="953"/>
      <c r="AE121" s="358"/>
      <c r="AF121" s="969"/>
      <c r="AG121" s="969"/>
      <c r="AH121" s="284"/>
      <c r="AI121" s="3829"/>
      <c r="AJ121" s="976"/>
      <c r="AK121" s="172"/>
      <c r="AL121" s="159"/>
      <c r="AM121" s="220"/>
      <c r="AN121" s="51"/>
      <c r="AO121" s="41">
        <f t="shared" si="1"/>
        <v>0</v>
      </c>
      <c r="AP121" s="3720"/>
      <c r="AQ121" s="30"/>
      <c r="AR121" s="31"/>
      <c r="AS121" s="32"/>
      <c r="AT121" s="33"/>
    </row>
    <row r="122" spans="1:46" ht="18" hidden="1" customHeight="1">
      <c r="A122" s="3544"/>
      <c r="B122" s="3720"/>
      <c r="C122" s="30"/>
      <c r="D122" s="31"/>
      <c r="E122" s="32"/>
      <c r="F122" s="33"/>
      <c r="G122" s="4190"/>
      <c r="H122" s="466"/>
      <c r="I122" s="467"/>
      <c r="J122" s="468"/>
      <c r="K122" s="464"/>
      <c r="L122" s="248"/>
      <c r="M122" s="243">
        <f t="shared" si="0"/>
        <v>0</v>
      </c>
      <c r="N122" s="4190"/>
      <c r="O122" s="466"/>
      <c r="P122" s="467"/>
      <c r="Q122" s="468"/>
      <c r="R122" s="464"/>
      <c r="S122" s="248"/>
      <c r="T122" s="243">
        <f>S122*'Week_1.. (素)'!AE122</f>
        <v>0</v>
      </c>
      <c r="U122" s="3829"/>
      <c r="V122" s="171"/>
      <c r="W122" s="173"/>
      <c r="X122" s="219"/>
      <c r="Y122" s="160"/>
      <c r="Z122" s="248"/>
      <c r="AA122" s="243">
        <f>Z122*'Week_1.. (素)'!AL122</f>
        <v>0</v>
      </c>
      <c r="AB122" s="3829"/>
      <c r="AC122" s="976"/>
      <c r="AD122" s="953"/>
      <c r="AE122" s="358"/>
      <c r="AF122" s="969"/>
      <c r="AG122" s="969"/>
      <c r="AH122" s="284"/>
      <c r="AI122" s="3829"/>
      <c r="AJ122" s="976"/>
      <c r="AK122" s="172"/>
      <c r="AL122" s="159"/>
      <c r="AM122" s="220"/>
      <c r="AN122" s="51"/>
      <c r="AO122" s="41">
        <f t="shared" si="1"/>
        <v>0</v>
      </c>
      <c r="AP122" s="3720"/>
      <c r="AQ122" s="30"/>
      <c r="AR122" s="31"/>
      <c r="AS122" s="32"/>
      <c r="AT122" s="33"/>
    </row>
    <row r="123" spans="1:46" ht="18" hidden="1" customHeight="1">
      <c r="A123" s="3545"/>
      <c r="B123" s="3721"/>
      <c r="C123" s="35"/>
      <c r="D123" s="36"/>
      <c r="E123" s="37"/>
      <c r="F123" s="38"/>
      <c r="G123" s="4191"/>
      <c r="H123" s="470"/>
      <c r="I123" s="471"/>
      <c r="J123" s="472"/>
      <c r="K123" s="473"/>
      <c r="L123" s="249"/>
      <c r="M123" s="243">
        <f t="shared" si="0"/>
        <v>0</v>
      </c>
      <c r="N123" s="4191"/>
      <c r="O123" s="470"/>
      <c r="P123" s="471"/>
      <c r="Q123" s="472"/>
      <c r="R123" s="473"/>
      <c r="S123" s="249"/>
      <c r="T123" s="243">
        <f>S123*'Week_1.. (素)'!AE123</f>
        <v>0</v>
      </c>
      <c r="U123" s="3830"/>
      <c r="V123" s="174"/>
      <c r="W123" s="176"/>
      <c r="X123" s="221"/>
      <c r="Y123" s="162"/>
      <c r="Z123" s="249"/>
      <c r="AA123" s="243">
        <f>Z123*'Week_1.. (素)'!AL123</f>
        <v>0</v>
      </c>
      <c r="AB123" s="3830"/>
      <c r="AC123" s="978"/>
      <c r="AD123" s="979"/>
      <c r="AE123" s="1003"/>
      <c r="AF123" s="972"/>
      <c r="AG123" s="972"/>
      <c r="AH123" s="284"/>
      <c r="AI123" s="3830"/>
      <c r="AJ123" s="978"/>
      <c r="AK123" s="175"/>
      <c r="AL123" s="161"/>
      <c r="AM123" s="222"/>
      <c r="AN123" s="52"/>
      <c r="AO123" s="41">
        <f t="shared" si="1"/>
        <v>0</v>
      </c>
      <c r="AP123" s="3721"/>
      <c r="AQ123" s="35"/>
      <c r="AR123" s="36"/>
      <c r="AS123" s="37"/>
      <c r="AT123" s="38"/>
    </row>
    <row r="124" spans="1:46" ht="18" hidden="1" customHeight="1">
      <c r="A124" s="3543" t="s">
        <v>46</v>
      </c>
      <c r="B124" s="3719"/>
      <c r="C124" s="25"/>
      <c r="D124" s="26"/>
      <c r="E124" s="27"/>
      <c r="F124" s="28"/>
      <c r="G124" s="4189"/>
      <c r="H124" s="474"/>
      <c r="I124" s="475"/>
      <c r="J124" s="476"/>
      <c r="K124" s="461"/>
      <c r="L124" s="245"/>
      <c r="M124" s="243">
        <f t="shared" si="0"/>
        <v>0</v>
      </c>
      <c r="N124" s="4189"/>
      <c r="O124" s="474"/>
      <c r="P124" s="475"/>
      <c r="Q124" s="476"/>
      <c r="R124" s="461"/>
      <c r="S124" s="245"/>
      <c r="T124" s="243">
        <f>S124*'Week_1.. (素)'!AE124</f>
        <v>0</v>
      </c>
      <c r="U124" s="3828"/>
      <c r="V124" s="2145"/>
      <c r="W124" s="245"/>
      <c r="X124" s="223"/>
      <c r="Y124" s="158"/>
      <c r="Z124" s="245"/>
      <c r="AA124" s="243">
        <f>Z124*'Week_1.. (素)'!AL124</f>
        <v>0</v>
      </c>
      <c r="AB124" s="4161"/>
      <c r="AC124" s="973"/>
      <c r="AD124" s="974"/>
      <c r="AE124" s="1113"/>
      <c r="AF124" s="968"/>
      <c r="AG124" s="968"/>
      <c r="AH124" s="284"/>
      <c r="AI124" s="4161"/>
      <c r="AJ124" s="973"/>
      <c r="AK124" s="169"/>
      <c r="AL124" s="157"/>
      <c r="AM124" s="224"/>
      <c r="AN124" s="48"/>
      <c r="AO124" s="41">
        <f t="shared" si="1"/>
        <v>0</v>
      </c>
      <c r="AP124" s="3719"/>
      <c r="AQ124" s="25"/>
      <c r="AR124" s="26"/>
      <c r="AS124" s="27"/>
      <c r="AT124" s="28"/>
    </row>
    <row r="125" spans="1:46" ht="18" hidden="1" customHeight="1">
      <c r="A125" s="3544"/>
      <c r="B125" s="3720"/>
      <c r="C125" s="30"/>
      <c r="D125" s="31"/>
      <c r="E125" s="32"/>
      <c r="F125" s="33"/>
      <c r="G125" s="4190"/>
      <c r="H125" s="466"/>
      <c r="I125" s="467"/>
      <c r="J125" s="468"/>
      <c r="K125" s="464"/>
      <c r="L125" s="248"/>
      <c r="M125" s="243">
        <f t="shared" si="0"/>
        <v>0</v>
      </c>
      <c r="N125" s="4190"/>
      <c r="O125" s="466"/>
      <c r="P125" s="467"/>
      <c r="Q125" s="468"/>
      <c r="R125" s="464"/>
      <c r="S125" s="248"/>
      <c r="T125" s="243">
        <f>S125*'Week_1.. (素)'!AE125</f>
        <v>0</v>
      </c>
      <c r="U125" s="3829"/>
      <c r="V125" s="171"/>
      <c r="W125" s="173"/>
      <c r="X125" s="219"/>
      <c r="Y125" s="160"/>
      <c r="Z125" s="248"/>
      <c r="AA125" s="243">
        <f>Z125*'Week_1.. (素)'!AL125</f>
        <v>0</v>
      </c>
      <c r="AB125" s="3829"/>
      <c r="AC125" s="976"/>
      <c r="AD125" s="953"/>
      <c r="AE125" s="358"/>
      <c r="AF125" s="969"/>
      <c r="AG125" s="969"/>
      <c r="AH125" s="284"/>
      <c r="AI125" s="3829"/>
      <c r="AJ125" s="976"/>
      <c r="AK125" s="172"/>
      <c r="AL125" s="159"/>
      <c r="AM125" s="220"/>
      <c r="AN125" s="51"/>
      <c r="AO125" s="41">
        <f t="shared" si="1"/>
        <v>0</v>
      </c>
      <c r="AP125" s="3720"/>
      <c r="AQ125" s="30"/>
      <c r="AR125" s="31"/>
      <c r="AS125" s="32"/>
      <c r="AT125" s="33"/>
    </row>
    <row r="126" spans="1:46" ht="18" hidden="1" customHeight="1">
      <c r="A126" s="3544"/>
      <c r="B126" s="3720"/>
      <c r="C126" s="30"/>
      <c r="D126" s="31"/>
      <c r="E126" s="32"/>
      <c r="F126" s="33"/>
      <c r="G126" s="4190"/>
      <c r="H126" s="466"/>
      <c r="I126" s="467"/>
      <c r="J126" s="468"/>
      <c r="K126" s="464"/>
      <c r="L126" s="248"/>
      <c r="M126" s="243">
        <f t="shared" si="0"/>
        <v>0</v>
      </c>
      <c r="N126" s="4190"/>
      <c r="O126" s="466"/>
      <c r="P126" s="467"/>
      <c r="Q126" s="468"/>
      <c r="R126" s="464"/>
      <c r="S126" s="248"/>
      <c r="T126" s="243">
        <f>S126*'Week_1.. (素)'!AE126</f>
        <v>0</v>
      </c>
      <c r="U126" s="3829"/>
      <c r="V126" s="171"/>
      <c r="W126" s="173"/>
      <c r="X126" s="219"/>
      <c r="Y126" s="160"/>
      <c r="Z126" s="248"/>
      <c r="AA126" s="243">
        <f>Z126*'Week_1.. (素)'!AL126</f>
        <v>0</v>
      </c>
      <c r="AB126" s="3829"/>
      <c r="AC126" s="976"/>
      <c r="AD126" s="953"/>
      <c r="AE126" s="358"/>
      <c r="AF126" s="969"/>
      <c r="AG126" s="969"/>
      <c r="AH126" s="284"/>
      <c r="AI126" s="3829"/>
      <c r="AJ126" s="976"/>
      <c r="AK126" s="172"/>
      <c r="AL126" s="159"/>
      <c r="AM126" s="220"/>
      <c r="AN126" s="51"/>
      <c r="AO126" s="41">
        <f t="shared" si="1"/>
        <v>0</v>
      </c>
      <c r="AP126" s="3720"/>
      <c r="AQ126" s="30"/>
      <c r="AR126" s="31"/>
      <c r="AS126" s="32"/>
      <c r="AT126" s="33"/>
    </row>
    <row r="127" spans="1:46" ht="18" hidden="1" customHeight="1">
      <c r="A127" s="3544"/>
      <c r="B127" s="3720"/>
      <c r="C127" s="30"/>
      <c r="D127" s="31"/>
      <c r="E127" s="32"/>
      <c r="F127" s="33"/>
      <c r="G127" s="4190"/>
      <c r="H127" s="466"/>
      <c r="I127" s="467"/>
      <c r="J127" s="468"/>
      <c r="K127" s="464"/>
      <c r="L127" s="248"/>
      <c r="M127" s="243">
        <f t="shared" si="0"/>
        <v>0</v>
      </c>
      <c r="N127" s="4190"/>
      <c r="O127" s="466"/>
      <c r="P127" s="467"/>
      <c r="Q127" s="468"/>
      <c r="R127" s="464"/>
      <c r="S127" s="248"/>
      <c r="T127" s="243">
        <f>S127*'Week_1.. (素)'!AE127</f>
        <v>0</v>
      </c>
      <c r="U127" s="3829"/>
      <c r="V127" s="171"/>
      <c r="W127" s="173"/>
      <c r="X127" s="219"/>
      <c r="Y127" s="160"/>
      <c r="Z127" s="248"/>
      <c r="AA127" s="243">
        <f>Z127*'Week_1.. (素)'!AL127</f>
        <v>0</v>
      </c>
      <c r="AB127" s="3829"/>
      <c r="AC127" s="976"/>
      <c r="AD127" s="953"/>
      <c r="AE127" s="358"/>
      <c r="AF127" s="969"/>
      <c r="AG127" s="969"/>
      <c r="AH127" s="284"/>
      <c r="AI127" s="3829"/>
      <c r="AJ127" s="976"/>
      <c r="AK127" s="172"/>
      <c r="AL127" s="159"/>
      <c r="AM127" s="220"/>
      <c r="AN127" s="51"/>
      <c r="AO127" s="41">
        <f t="shared" si="1"/>
        <v>0</v>
      </c>
      <c r="AP127" s="3720"/>
      <c r="AQ127" s="30"/>
      <c r="AR127" s="31"/>
      <c r="AS127" s="32"/>
      <c r="AT127" s="33"/>
    </row>
    <row r="128" spans="1:46" ht="18" hidden="1" customHeight="1">
      <c r="A128" s="3544"/>
      <c r="B128" s="3720"/>
      <c r="C128" s="30"/>
      <c r="D128" s="31"/>
      <c r="E128" s="32"/>
      <c r="F128" s="33"/>
      <c r="G128" s="4190"/>
      <c r="H128" s="466"/>
      <c r="I128" s="467"/>
      <c r="J128" s="468"/>
      <c r="K128" s="464"/>
      <c r="L128" s="248"/>
      <c r="M128" s="243">
        <f t="shared" si="0"/>
        <v>0</v>
      </c>
      <c r="N128" s="4190"/>
      <c r="O128" s="466"/>
      <c r="P128" s="467"/>
      <c r="Q128" s="468"/>
      <c r="R128" s="464"/>
      <c r="S128" s="248"/>
      <c r="T128" s="243">
        <f>S128*'Week_1.. (素)'!AE128</f>
        <v>0</v>
      </c>
      <c r="U128" s="3829"/>
      <c r="V128" s="171"/>
      <c r="W128" s="173"/>
      <c r="X128" s="219"/>
      <c r="Y128" s="160"/>
      <c r="Z128" s="248"/>
      <c r="AA128" s="243">
        <f>Z128*'Week_1.. (素)'!AL128</f>
        <v>0</v>
      </c>
      <c r="AB128" s="3829"/>
      <c r="AC128" s="976"/>
      <c r="AD128" s="953"/>
      <c r="AE128" s="358"/>
      <c r="AF128" s="969"/>
      <c r="AG128" s="969"/>
      <c r="AH128" s="284"/>
      <c r="AI128" s="3829"/>
      <c r="AJ128" s="976"/>
      <c r="AK128" s="172"/>
      <c r="AL128" s="159"/>
      <c r="AM128" s="220"/>
      <c r="AN128" s="51"/>
      <c r="AO128" s="41">
        <f t="shared" si="1"/>
        <v>0</v>
      </c>
      <c r="AP128" s="3720"/>
      <c r="AQ128" s="30"/>
      <c r="AR128" s="31"/>
      <c r="AS128" s="32"/>
      <c r="AT128" s="33"/>
    </row>
    <row r="129" spans="1:46" ht="18" hidden="1" customHeight="1">
      <c r="A129" s="3544"/>
      <c r="B129" s="3720"/>
      <c r="C129" s="30"/>
      <c r="D129" s="31"/>
      <c r="E129" s="32"/>
      <c r="F129" s="33"/>
      <c r="G129" s="4190"/>
      <c r="H129" s="466"/>
      <c r="I129" s="467"/>
      <c r="J129" s="468"/>
      <c r="K129" s="464"/>
      <c r="L129" s="248"/>
      <c r="M129" s="243">
        <f t="shared" si="0"/>
        <v>0</v>
      </c>
      <c r="N129" s="4190"/>
      <c r="O129" s="466"/>
      <c r="P129" s="467"/>
      <c r="Q129" s="468"/>
      <c r="R129" s="464"/>
      <c r="S129" s="248"/>
      <c r="T129" s="243">
        <f>S129*'Week_1.. (素)'!AE129</f>
        <v>0</v>
      </c>
      <c r="U129" s="3829"/>
      <c r="V129" s="171"/>
      <c r="W129" s="173"/>
      <c r="X129" s="219"/>
      <c r="Y129" s="160"/>
      <c r="Z129" s="248"/>
      <c r="AA129" s="243">
        <f>Z129*'Week_1.. (素)'!AL129</f>
        <v>0</v>
      </c>
      <c r="AB129" s="3829"/>
      <c r="AC129" s="976"/>
      <c r="AD129" s="953"/>
      <c r="AE129" s="358"/>
      <c r="AF129" s="969"/>
      <c r="AG129" s="969"/>
      <c r="AH129" s="284"/>
      <c r="AI129" s="3829"/>
      <c r="AJ129" s="976"/>
      <c r="AK129" s="172"/>
      <c r="AL129" s="159"/>
      <c r="AM129" s="220"/>
      <c r="AN129" s="51"/>
      <c r="AO129" s="41">
        <f t="shared" si="1"/>
        <v>0</v>
      </c>
      <c r="AP129" s="3720"/>
      <c r="AQ129" s="30"/>
      <c r="AR129" s="31"/>
      <c r="AS129" s="32"/>
      <c r="AT129" s="33"/>
    </row>
    <row r="130" spans="1:46" ht="18" hidden="1" customHeight="1">
      <c r="A130" s="3544"/>
      <c r="B130" s="3720"/>
      <c r="C130" s="30"/>
      <c r="D130" s="31"/>
      <c r="E130" s="32"/>
      <c r="F130" s="33"/>
      <c r="G130" s="4190"/>
      <c r="H130" s="466"/>
      <c r="I130" s="467"/>
      <c r="J130" s="468"/>
      <c r="K130" s="464"/>
      <c r="L130" s="248"/>
      <c r="M130" s="243">
        <f t="shared" si="0"/>
        <v>0</v>
      </c>
      <c r="N130" s="4190"/>
      <c r="O130" s="466"/>
      <c r="P130" s="467"/>
      <c r="Q130" s="468"/>
      <c r="R130" s="464"/>
      <c r="S130" s="248"/>
      <c r="T130" s="243">
        <f>S130*'Week_1.. (素)'!AE130</f>
        <v>0</v>
      </c>
      <c r="U130" s="3829"/>
      <c r="V130" s="171"/>
      <c r="W130" s="173"/>
      <c r="X130" s="219"/>
      <c r="Y130" s="160"/>
      <c r="Z130" s="248"/>
      <c r="AA130" s="243">
        <f>Z130*'Week_1.. (素)'!AL130</f>
        <v>0</v>
      </c>
      <c r="AB130" s="3829"/>
      <c r="AC130" s="976"/>
      <c r="AD130" s="953"/>
      <c r="AE130" s="358"/>
      <c r="AF130" s="969"/>
      <c r="AG130" s="969"/>
      <c r="AH130" s="284"/>
      <c r="AI130" s="3829"/>
      <c r="AJ130" s="976"/>
      <c r="AK130" s="172"/>
      <c r="AL130" s="159"/>
      <c r="AM130" s="220"/>
      <c r="AN130" s="51"/>
      <c r="AO130" s="41">
        <f t="shared" si="1"/>
        <v>0</v>
      </c>
      <c r="AP130" s="3720"/>
      <c r="AQ130" s="30"/>
      <c r="AR130" s="31"/>
      <c r="AS130" s="32"/>
      <c r="AT130" s="33"/>
    </row>
    <row r="131" spans="1:46" ht="18" hidden="1" customHeight="1">
      <c r="A131" s="3544"/>
      <c r="B131" s="3720"/>
      <c r="C131" s="30"/>
      <c r="D131" s="31"/>
      <c r="E131" s="32"/>
      <c r="F131" s="33"/>
      <c r="G131" s="4190"/>
      <c r="H131" s="466"/>
      <c r="I131" s="467"/>
      <c r="J131" s="468"/>
      <c r="K131" s="464"/>
      <c r="L131" s="248"/>
      <c r="M131" s="243">
        <f t="shared" si="0"/>
        <v>0</v>
      </c>
      <c r="N131" s="4190"/>
      <c r="O131" s="466"/>
      <c r="P131" s="467"/>
      <c r="Q131" s="468"/>
      <c r="R131" s="464"/>
      <c r="S131" s="248"/>
      <c r="T131" s="243">
        <f>S131*'Week_1.. (素)'!AE131</f>
        <v>0</v>
      </c>
      <c r="U131" s="3829"/>
      <c r="V131" s="171"/>
      <c r="W131" s="173"/>
      <c r="X131" s="219"/>
      <c r="Y131" s="160"/>
      <c r="Z131" s="248"/>
      <c r="AA131" s="243">
        <f>Z131*'Week_1.. (素)'!AL131</f>
        <v>0</v>
      </c>
      <c r="AB131" s="3829"/>
      <c r="AC131" s="976"/>
      <c r="AD131" s="953"/>
      <c r="AE131" s="358"/>
      <c r="AF131" s="969"/>
      <c r="AG131" s="969"/>
      <c r="AH131" s="284"/>
      <c r="AI131" s="3829"/>
      <c r="AJ131" s="976"/>
      <c r="AK131" s="172"/>
      <c r="AL131" s="159"/>
      <c r="AM131" s="220"/>
      <c r="AN131" s="51"/>
      <c r="AO131" s="41">
        <f t="shared" si="1"/>
        <v>0</v>
      </c>
      <c r="AP131" s="3720"/>
      <c r="AQ131" s="30"/>
      <c r="AR131" s="31"/>
      <c r="AS131" s="32"/>
      <c r="AT131" s="33"/>
    </row>
    <row r="132" spans="1:46" ht="18" hidden="1" customHeight="1">
      <c r="A132" s="3544"/>
      <c r="B132" s="3720"/>
      <c r="C132" s="30"/>
      <c r="D132" s="31"/>
      <c r="E132" s="32"/>
      <c r="F132" s="33"/>
      <c r="G132" s="4190"/>
      <c r="H132" s="466"/>
      <c r="I132" s="467"/>
      <c r="J132" s="468"/>
      <c r="K132" s="464"/>
      <c r="L132" s="248"/>
      <c r="M132" s="243">
        <f t="shared" si="0"/>
        <v>0</v>
      </c>
      <c r="N132" s="4190"/>
      <c r="O132" s="466"/>
      <c r="P132" s="467"/>
      <c r="Q132" s="468"/>
      <c r="R132" s="464"/>
      <c r="S132" s="248"/>
      <c r="T132" s="243">
        <f>S132*'Week_1.. (素)'!AE132</f>
        <v>0</v>
      </c>
      <c r="U132" s="3829"/>
      <c r="V132" s="171"/>
      <c r="W132" s="173"/>
      <c r="X132" s="219"/>
      <c r="Y132" s="160"/>
      <c r="Z132" s="248"/>
      <c r="AA132" s="243">
        <f>Z132*'Week_1.. (素)'!AL132</f>
        <v>0</v>
      </c>
      <c r="AB132" s="3829"/>
      <c r="AC132" s="976"/>
      <c r="AD132" s="953"/>
      <c r="AE132" s="358"/>
      <c r="AF132" s="969"/>
      <c r="AG132" s="969"/>
      <c r="AH132" s="284"/>
      <c r="AI132" s="3829"/>
      <c r="AJ132" s="976"/>
      <c r="AK132" s="172"/>
      <c r="AL132" s="159"/>
      <c r="AM132" s="220"/>
      <c r="AN132" s="51"/>
      <c r="AO132" s="41">
        <f t="shared" si="1"/>
        <v>0</v>
      </c>
      <c r="AP132" s="3720"/>
      <c r="AQ132" s="30"/>
      <c r="AR132" s="31"/>
      <c r="AS132" s="32"/>
      <c r="AT132" s="33"/>
    </row>
    <row r="133" spans="1:46" ht="18" hidden="1" customHeight="1">
      <c r="A133" s="3544"/>
      <c r="B133" s="3720"/>
      <c r="C133" s="30"/>
      <c r="D133" s="31"/>
      <c r="E133" s="32"/>
      <c r="F133" s="33"/>
      <c r="G133" s="4190"/>
      <c r="H133" s="466"/>
      <c r="I133" s="467"/>
      <c r="J133" s="468"/>
      <c r="K133" s="464"/>
      <c r="L133" s="248"/>
      <c r="M133" s="243">
        <f t="shared" si="0"/>
        <v>0</v>
      </c>
      <c r="N133" s="4190"/>
      <c r="O133" s="466"/>
      <c r="P133" s="467"/>
      <c r="Q133" s="468"/>
      <c r="R133" s="464"/>
      <c r="S133" s="248"/>
      <c r="T133" s="243">
        <f>S133*'Week_1.. (素)'!AE133</f>
        <v>0</v>
      </c>
      <c r="U133" s="3829"/>
      <c r="V133" s="171"/>
      <c r="W133" s="173"/>
      <c r="X133" s="219"/>
      <c r="Y133" s="160"/>
      <c r="Z133" s="248"/>
      <c r="AA133" s="243">
        <f>Z133*'Week_1.. (素)'!AL133</f>
        <v>0</v>
      </c>
      <c r="AB133" s="3829"/>
      <c r="AC133" s="976"/>
      <c r="AD133" s="953"/>
      <c r="AE133" s="358"/>
      <c r="AF133" s="969"/>
      <c r="AG133" s="969"/>
      <c r="AH133" s="284"/>
      <c r="AI133" s="3829"/>
      <c r="AJ133" s="976"/>
      <c r="AK133" s="172"/>
      <c r="AL133" s="159"/>
      <c r="AM133" s="220"/>
      <c r="AN133" s="51"/>
      <c r="AO133" s="41">
        <f t="shared" si="1"/>
        <v>0</v>
      </c>
      <c r="AP133" s="3720"/>
      <c r="AQ133" s="30"/>
      <c r="AR133" s="31"/>
      <c r="AS133" s="32"/>
      <c r="AT133" s="33"/>
    </row>
    <row r="134" spans="1:46" ht="18" hidden="1" customHeight="1">
      <c r="A134" s="3544"/>
      <c r="B134" s="3720"/>
      <c r="C134" s="30"/>
      <c r="D134" s="31"/>
      <c r="E134" s="32"/>
      <c r="F134" s="33"/>
      <c r="G134" s="4190"/>
      <c r="H134" s="466"/>
      <c r="I134" s="467"/>
      <c r="J134" s="468"/>
      <c r="K134" s="464"/>
      <c r="L134" s="248"/>
      <c r="M134" s="243">
        <f t="shared" si="0"/>
        <v>0</v>
      </c>
      <c r="N134" s="4190"/>
      <c r="O134" s="466"/>
      <c r="P134" s="467"/>
      <c r="Q134" s="468"/>
      <c r="R134" s="464"/>
      <c r="S134" s="248"/>
      <c r="T134" s="243">
        <f>S134*'Week_1.. (素)'!AE134</f>
        <v>0</v>
      </c>
      <c r="U134" s="3829"/>
      <c r="V134" s="171"/>
      <c r="W134" s="173"/>
      <c r="X134" s="219"/>
      <c r="Y134" s="160"/>
      <c r="Z134" s="248"/>
      <c r="AA134" s="243">
        <f>Z134*'Week_1.. (素)'!AL134</f>
        <v>0</v>
      </c>
      <c r="AB134" s="3829"/>
      <c r="AC134" s="976"/>
      <c r="AD134" s="953"/>
      <c r="AE134" s="358"/>
      <c r="AF134" s="969"/>
      <c r="AG134" s="969"/>
      <c r="AH134" s="284"/>
      <c r="AI134" s="3829"/>
      <c r="AJ134" s="976"/>
      <c r="AK134" s="172"/>
      <c r="AL134" s="159"/>
      <c r="AM134" s="220"/>
      <c r="AN134" s="51"/>
      <c r="AO134" s="41">
        <f t="shared" si="1"/>
        <v>0</v>
      </c>
      <c r="AP134" s="3720"/>
      <c r="AQ134" s="30"/>
      <c r="AR134" s="31"/>
      <c r="AS134" s="32"/>
      <c r="AT134" s="33"/>
    </row>
    <row r="135" spans="1:46" ht="18" hidden="1" customHeight="1">
      <c r="A135" s="3544"/>
      <c r="B135" s="3720"/>
      <c r="C135" s="30"/>
      <c r="D135" s="31"/>
      <c r="E135" s="32"/>
      <c r="F135" s="33"/>
      <c r="G135" s="4190"/>
      <c r="H135" s="466"/>
      <c r="I135" s="467"/>
      <c r="J135" s="468"/>
      <c r="K135" s="464"/>
      <c r="L135" s="248"/>
      <c r="M135" s="243">
        <f t="shared" si="0"/>
        <v>0</v>
      </c>
      <c r="N135" s="4190"/>
      <c r="O135" s="466"/>
      <c r="P135" s="467"/>
      <c r="Q135" s="468"/>
      <c r="R135" s="464"/>
      <c r="S135" s="248"/>
      <c r="T135" s="243">
        <f>S135*'Week_1.. (素)'!AE135</f>
        <v>0</v>
      </c>
      <c r="U135" s="3829"/>
      <c r="V135" s="171"/>
      <c r="W135" s="173"/>
      <c r="X135" s="219"/>
      <c r="Y135" s="160"/>
      <c r="Z135" s="248"/>
      <c r="AA135" s="243">
        <f>Z135*'Week_1.. (素)'!AL135</f>
        <v>0</v>
      </c>
      <c r="AB135" s="3829"/>
      <c r="AC135" s="976"/>
      <c r="AD135" s="953"/>
      <c r="AE135" s="358"/>
      <c r="AF135" s="969"/>
      <c r="AG135" s="969"/>
      <c r="AH135" s="284"/>
      <c r="AI135" s="3829"/>
      <c r="AJ135" s="976"/>
      <c r="AK135" s="172"/>
      <c r="AL135" s="159"/>
      <c r="AM135" s="220"/>
      <c r="AN135" s="51"/>
      <c r="AO135" s="41">
        <f t="shared" si="1"/>
        <v>0</v>
      </c>
      <c r="AP135" s="3720"/>
      <c r="AQ135" s="30"/>
      <c r="AR135" s="31"/>
      <c r="AS135" s="32"/>
      <c r="AT135" s="33"/>
    </row>
    <row r="136" spans="1:46" ht="18" hidden="1" customHeight="1">
      <c r="A136" s="3544"/>
      <c r="B136" s="3720"/>
      <c r="C136" s="30"/>
      <c r="D136" s="31"/>
      <c r="E136" s="32"/>
      <c r="F136" s="33"/>
      <c r="G136" s="4190"/>
      <c r="H136" s="466"/>
      <c r="I136" s="467"/>
      <c r="J136" s="468"/>
      <c r="K136" s="464"/>
      <c r="L136" s="248"/>
      <c r="M136" s="243">
        <f t="shared" si="0"/>
        <v>0</v>
      </c>
      <c r="N136" s="4190"/>
      <c r="O136" s="466"/>
      <c r="P136" s="467"/>
      <c r="Q136" s="468"/>
      <c r="R136" s="464"/>
      <c r="S136" s="248"/>
      <c r="T136" s="243">
        <f>S136*'Week_1.. (素)'!AE136</f>
        <v>0</v>
      </c>
      <c r="U136" s="3829"/>
      <c r="V136" s="171"/>
      <c r="W136" s="173"/>
      <c r="X136" s="219"/>
      <c r="Y136" s="160"/>
      <c r="Z136" s="248"/>
      <c r="AA136" s="243">
        <f>Z136*'Week_1.. (素)'!AL136</f>
        <v>0</v>
      </c>
      <c r="AB136" s="3829"/>
      <c r="AC136" s="976"/>
      <c r="AD136" s="953"/>
      <c r="AE136" s="358"/>
      <c r="AF136" s="969"/>
      <c r="AG136" s="969"/>
      <c r="AH136" s="284"/>
      <c r="AI136" s="3829"/>
      <c r="AJ136" s="976"/>
      <c r="AK136" s="172"/>
      <c r="AL136" s="159"/>
      <c r="AM136" s="220"/>
      <c r="AN136" s="51"/>
      <c r="AO136" s="41">
        <f t="shared" si="1"/>
        <v>0</v>
      </c>
      <c r="AP136" s="3720"/>
      <c r="AQ136" s="30"/>
      <c r="AR136" s="31"/>
      <c r="AS136" s="32"/>
      <c r="AT136" s="33"/>
    </row>
    <row r="137" spans="1:46" ht="18" hidden="1" customHeight="1">
      <c r="A137" s="3544"/>
      <c r="B137" s="3720"/>
      <c r="C137" s="30"/>
      <c r="D137" s="31"/>
      <c r="E137" s="32"/>
      <c r="F137" s="33"/>
      <c r="G137" s="4190"/>
      <c r="H137" s="466"/>
      <c r="I137" s="467"/>
      <c r="J137" s="468"/>
      <c r="K137" s="464"/>
      <c r="L137" s="248"/>
      <c r="M137" s="243">
        <f t="shared" si="0"/>
        <v>0</v>
      </c>
      <c r="N137" s="4190"/>
      <c r="O137" s="466"/>
      <c r="P137" s="467"/>
      <c r="Q137" s="468"/>
      <c r="R137" s="464"/>
      <c r="S137" s="248"/>
      <c r="T137" s="243">
        <f>S137*'Week_1.. (素)'!AE137</f>
        <v>0</v>
      </c>
      <c r="U137" s="3829"/>
      <c r="V137" s="171"/>
      <c r="W137" s="173"/>
      <c r="X137" s="219"/>
      <c r="Y137" s="160"/>
      <c r="Z137" s="248"/>
      <c r="AA137" s="243">
        <f>Z137*'Week_1.. (素)'!AL137</f>
        <v>0</v>
      </c>
      <c r="AB137" s="3829"/>
      <c r="AC137" s="976"/>
      <c r="AD137" s="953"/>
      <c r="AE137" s="358"/>
      <c r="AF137" s="969"/>
      <c r="AG137" s="969"/>
      <c r="AH137" s="284"/>
      <c r="AI137" s="3829"/>
      <c r="AJ137" s="976"/>
      <c r="AK137" s="172"/>
      <c r="AL137" s="159"/>
      <c r="AM137" s="220"/>
      <c r="AN137" s="51"/>
      <c r="AO137" s="41">
        <f t="shared" si="1"/>
        <v>0</v>
      </c>
      <c r="AP137" s="3720"/>
      <c r="AQ137" s="30"/>
      <c r="AR137" s="31"/>
      <c r="AS137" s="32"/>
      <c r="AT137" s="33"/>
    </row>
    <row r="138" spans="1:46" ht="18" hidden="1" customHeight="1">
      <c r="A138" s="3545"/>
      <c r="B138" s="3721"/>
      <c r="C138" s="35"/>
      <c r="D138" s="36"/>
      <c r="E138" s="37"/>
      <c r="F138" s="38"/>
      <c r="G138" s="4191"/>
      <c r="H138" s="470"/>
      <c r="I138" s="471"/>
      <c r="J138" s="472"/>
      <c r="K138" s="473"/>
      <c r="L138" s="249"/>
      <c r="M138" s="243">
        <f t="shared" si="0"/>
        <v>0</v>
      </c>
      <c r="N138" s="4191"/>
      <c r="O138" s="470"/>
      <c r="P138" s="471"/>
      <c r="Q138" s="472"/>
      <c r="R138" s="473"/>
      <c r="S138" s="249"/>
      <c r="T138" s="243">
        <f>S138*'Week_1.. (素)'!AE138</f>
        <v>0</v>
      </c>
      <c r="U138" s="3830"/>
      <c r="V138" s="174"/>
      <c r="W138" s="176"/>
      <c r="X138" s="221"/>
      <c r="Y138" s="162"/>
      <c r="Z138" s="249"/>
      <c r="AA138" s="243">
        <f>Z138*'Week_1.. (素)'!AL138</f>
        <v>0</v>
      </c>
      <c r="AB138" s="3830"/>
      <c r="AC138" s="978"/>
      <c r="AD138" s="979"/>
      <c r="AE138" s="1003"/>
      <c r="AF138" s="972"/>
      <c r="AG138" s="972"/>
      <c r="AH138" s="284"/>
      <c r="AI138" s="3830"/>
      <c r="AJ138" s="978"/>
      <c r="AK138" s="175"/>
      <c r="AL138" s="161"/>
      <c r="AM138" s="222"/>
      <c r="AN138" s="52"/>
      <c r="AO138" s="41">
        <f t="shared" si="1"/>
        <v>0</v>
      </c>
      <c r="AP138" s="3721"/>
      <c r="AQ138" s="35"/>
      <c r="AR138" s="36"/>
      <c r="AS138" s="37"/>
      <c r="AT138" s="38"/>
    </row>
    <row r="139" spans="1:46" ht="18" hidden="1" customHeight="1">
      <c r="A139" s="3543" t="s">
        <v>47</v>
      </c>
      <c r="B139" s="3719"/>
      <c r="C139" s="25"/>
      <c r="D139" s="26"/>
      <c r="E139" s="27"/>
      <c r="F139" s="28"/>
      <c r="G139" s="4189"/>
      <c r="H139" s="474"/>
      <c r="I139" s="475"/>
      <c r="J139" s="476"/>
      <c r="K139" s="461"/>
      <c r="L139" s="245"/>
      <c r="M139" s="243">
        <f t="shared" si="0"/>
        <v>0</v>
      </c>
      <c r="N139" s="4189"/>
      <c r="O139" s="474"/>
      <c r="P139" s="475"/>
      <c r="Q139" s="476"/>
      <c r="R139" s="461"/>
      <c r="S139" s="245"/>
      <c r="T139" s="243">
        <f>S139*'Week_1.. (素)'!AE139</f>
        <v>0</v>
      </c>
      <c r="U139" s="3828"/>
      <c r="V139" s="2145"/>
      <c r="W139" s="245"/>
      <c r="X139" s="223"/>
      <c r="Y139" s="158"/>
      <c r="Z139" s="245"/>
      <c r="AA139" s="243">
        <f>Z139*'Week_1.. (素)'!AL139</f>
        <v>0</v>
      </c>
      <c r="AB139" s="4161"/>
      <c r="AC139" s="973"/>
      <c r="AD139" s="974"/>
      <c r="AE139" s="1113"/>
      <c r="AF139" s="968"/>
      <c r="AG139" s="968"/>
      <c r="AH139" s="284"/>
      <c r="AI139" s="4161"/>
      <c r="AJ139" s="973"/>
      <c r="AK139" s="169"/>
      <c r="AL139" s="157"/>
      <c r="AM139" s="224"/>
      <c r="AN139" s="48"/>
      <c r="AO139" s="41">
        <f t="shared" si="1"/>
        <v>0</v>
      </c>
      <c r="AP139" s="3719"/>
      <c r="AQ139" s="25"/>
      <c r="AR139" s="26"/>
      <c r="AS139" s="27"/>
      <c r="AT139" s="28"/>
    </row>
    <row r="140" spans="1:46" ht="18" hidden="1" customHeight="1">
      <c r="A140" s="3544"/>
      <c r="B140" s="3720"/>
      <c r="C140" s="30"/>
      <c r="D140" s="31"/>
      <c r="E140" s="32"/>
      <c r="F140" s="33"/>
      <c r="G140" s="4190"/>
      <c r="H140" s="466"/>
      <c r="I140" s="467"/>
      <c r="J140" s="468"/>
      <c r="K140" s="464"/>
      <c r="L140" s="248"/>
      <c r="M140" s="243">
        <f t="shared" si="0"/>
        <v>0</v>
      </c>
      <c r="N140" s="4190"/>
      <c r="O140" s="466"/>
      <c r="P140" s="467"/>
      <c r="Q140" s="468"/>
      <c r="R140" s="464"/>
      <c r="S140" s="248"/>
      <c r="T140" s="243">
        <f>S140*'Week_1.. (素)'!AE140</f>
        <v>0</v>
      </c>
      <c r="U140" s="3829"/>
      <c r="V140" s="171"/>
      <c r="W140" s="173"/>
      <c r="X140" s="219"/>
      <c r="Y140" s="160"/>
      <c r="Z140" s="248"/>
      <c r="AA140" s="243">
        <f>Z140*'Week_1.. (素)'!AL140</f>
        <v>0</v>
      </c>
      <c r="AB140" s="3829"/>
      <c r="AC140" s="976"/>
      <c r="AD140" s="953"/>
      <c r="AE140" s="358"/>
      <c r="AF140" s="969"/>
      <c r="AG140" s="969"/>
      <c r="AH140" s="284"/>
      <c r="AI140" s="3829"/>
      <c r="AJ140" s="976"/>
      <c r="AK140" s="172"/>
      <c r="AL140" s="159"/>
      <c r="AM140" s="220"/>
      <c r="AN140" s="51"/>
      <c r="AO140" s="41">
        <f t="shared" si="1"/>
        <v>0</v>
      </c>
      <c r="AP140" s="3720"/>
      <c r="AQ140" s="30"/>
      <c r="AR140" s="31"/>
      <c r="AS140" s="32"/>
      <c r="AT140" s="33"/>
    </row>
    <row r="141" spans="1:46" ht="18" hidden="1" customHeight="1">
      <c r="A141" s="3544"/>
      <c r="B141" s="3720"/>
      <c r="C141" s="30"/>
      <c r="D141" s="31"/>
      <c r="E141" s="32"/>
      <c r="F141" s="33"/>
      <c r="G141" s="4190"/>
      <c r="H141" s="466"/>
      <c r="I141" s="467"/>
      <c r="J141" s="468"/>
      <c r="K141" s="464"/>
      <c r="L141" s="248"/>
      <c r="M141" s="243">
        <f t="shared" si="0"/>
        <v>0</v>
      </c>
      <c r="N141" s="4190"/>
      <c r="O141" s="466"/>
      <c r="P141" s="467"/>
      <c r="Q141" s="468"/>
      <c r="R141" s="464"/>
      <c r="S141" s="248"/>
      <c r="T141" s="243">
        <f>S141*'Week_1.. (素)'!AE141</f>
        <v>0</v>
      </c>
      <c r="U141" s="3829"/>
      <c r="V141" s="171"/>
      <c r="W141" s="173"/>
      <c r="X141" s="219"/>
      <c r="Y141" s="160"/>
      <c r="Z141" s="248"/>
      <c r="AA141" s="243">
        <f>Z141*'Week_1.. (素)'!AL141</f>
        <v>0</v>
      </c>
      <c r="AB141" s="3829"/>
      <c r="AC141" s="976"/>
      <c r="AD141" s="953"/>
      <c r="AE141" s="358"/>
      <c r="AF141" s="969"/>
      <c r="AG141" s="969"/>
      <c r="AH141" s="284"/>
      <c r="AI141" s="3829"/>
      <c r="AJ141" s="976"/>
      <c r="AK141" s="172"/>
      <c r="AL141" s="159"/>
      <c r="AM141" s="220"/>
      <c r="AN141" s="51"/>
      <c r="AO141" s="41">
        <f t="shared" si="1"/>
        <v>0</v>
      </c>
      <c r="AP141" s="3720"/>
      <c r="AQ141" s="30"/>
      <c r="AR141" s="31"/>
      <c r="AS141" s="32"/>
      <c r="AT141" s="33"/>
    </row>
    <row r="142" spans="1:46" ht="18" hidden="1" customHeight="1">
      <c r="A142" s="3544"/>
      <c r="B142" s="3720"/>
      <c r="C142" s="30"/>
      <c r="D142" s="31"/>
      <c r="E142" s="32"/>
      <c r="F142" s="33"/>
      <c r="G142" s="4190"/>
      <c r="H142" s="466"/>
      <c r="I142" s="467"/>
      <c r="J142" s="468"/>
      <c r="K142" s="464"/>
      <c r="L142" s="248"/>
      <c r="M142" s="243">
        <f t="shared" si="0"/>
        <v>0</v>
      </c>
      <c r="N142" s="4190"/>
      <c r="O142" s="466"/>
      <c r="P142" s="467"/>
      <c r="Q142" s="468"/>
      <c r="R142" s="464"/>
      <c r="S142" s="248"/>
      <c r="T142" s="243">
        <f>S142*'Week_1.. (素)'!AE142</f>
        <v>0</v>
      </c>
      <c r="U142" s="3829"/>
      <c r="V142" s="171"/>
      <c r="W142" s="173"/>
      <c r="X142" s="219"/>
      <c r="Y142" s="160"/>
      <c r="Z142" s="248"/>
      <c r="AA142" s="243">
        <f>Z142*'Week_1.. (素)'!AL142</f>
        <v>0</v>
      </c>
      <c r="AB142" s="3829"/>
      <c r="AC142" s="976"/>
      <c r="AD142" s="953"/>
      <c r="AE142" s="358"/>
      <c r="AF142" s="969"/>
      <c r="AG142" s="969"/>
      <c r="AH142" s="284"/>
      <c r="AI142" s="3829"/>
      <c r="AJ142" s="976"/>
      <c r="AK142" s="172"/>
      <c r="AL142" s="159"/>
      <c r="AM142" s="220"/>
      <c r="AN142" s="51"/>
      <c r="AO142" s="41">
        <f t="shared" si="1"/>
        <v>0</v>
      </c>
      <c r="AP142" s="3720"/>
      <c r="AQ142" s="30"/>
      <c r="AR142" s="31"/>
      <c r="AS142" s="32"/>
      <c r="AT142" s="33"/>
    </row>
    <row r="143" spans="1:46" ht="18" hidden="1" customHeight="1">
      <c r="A143" s="3544"/>
      <c r="B143" s="3720"/>
      <c r="C143" s="30"/>
      <c r="D143" s="31"/>
      <c r="E143" s="32"/>
      <c r="F143" s="33"/>
      <c r="G143" s="4190"/>
      <c r="H143" s="466"/>
      <c r="I143" s="467"/>
      <c r="J143" s="468"/>
      <c r="K143" s="464"/>
      <c r="L143" s="248"/>
      <c r="M143" s="243">
        <f t="shared" si="0"/>
        <v>0</v>
      </c>
      <c r="N143" s="4190"/>
      <c r="O143" s="466"/>
      <c r="P143" s="467"/>
      <c r="Q143" s="468"/>
      <c r="R143" s="464"/>
      <c r="S143" s="248"/>
      <c r="T143" s="243">
        <f>S143*'Week_1.. (素)'!AE143</f>
        <v>0</v>
      </c>
      <c r="U143" s="3829"/>
      <c r="V143" s="171"/>
      <c r="W143" s="173"/>
      <c r="X143" s="219"/>
      <c r="Y143" s="160"/>
      <c r="Z143" s="248"/>
      <c r="AA143" s="243">
        <f>Z143*'Week_1.. (素)'!AL143</f>
        <v>0</v>
      </c>
      <c r="AB143" s="3829"/>
      <c r="AC143" s="976"/>
      <c r="AD143" s="953"/>
      <c r="AE143" s="358"/>
      <c r="AF143" s="969"/>
      <c r="AG143" s="969"/>
      <c r="AH143" s="284"/>
      <c r="AI143" s="3829"/>
      <c r="AJ143" s="976"/>
      <c r="AK143" s="172"/>
      <c r="AL143" s="159"/>
      <c r="AM143" s="220"/>
      <c r="AN143" s="51"/>
      <c r="AO143" s="41">
        <f t="shared" si="1"/>
        <v>0</v>
      </c>
      <c r="AP143" s="3720"/>
      <c r="AQ143" s="30"/>
      <c r="AR143" s="31"/>
      <c r="AS143" s="32"/>
      <c r="AT143" s="33"/>
    </row>
    <row r="144" spans="1:46" ht="18" hidden="1" customHeight="1">
      <c r="A144" s="3544"/>
      <c r="B144" s="3720"/>
      <c r="C144" s="30"/>
      <c r="D144" s="31"/>
      <c r="E144" s="32"/>
      <c r="F144" s="33"/>
      <c r="G144" s="4190"/>
      <c r="H144" s="466"/>
      <c r="I144" s="467"/>
      <c r="J144" s="468"/>
      <c r="K144" s="464"/>
      <c r="L144" s="248"/>
      <c r="M144" s="243">
        <f t="shared" si="0"/>
        <v>0</v>
      </c>
      <c r="N144" s="4190"/>
      <c r="O144" s="466"/>
      <c r="P144" s="467"/>
      <c r="Q144" s="468"/>
      <c r="R144" s="464"/>
      <c r="S144" s="248"/>
      <c r="T144" s="243">
        <f>S144*'Week_1.. (素)'!AE144</f>
        <v>0</v>
      </c>
      <c r="U144" s="3829"/>
      <c r="V144" s="171"/>
      <c r="W144" s="173"/>
      <c r="X144" s="219"/>
      <c r="Y144" s="160"/>
      <c r="Z144" s="248"/>
      <c r="AA144" s="243">
        <f>Z144*'Week_1.. (素)'!AL144</f>
        <v>0</v>
      </c>
      <c r="AB144" s="3829"/>
      <c r="AC144" s="976"/>
      <c r="AD144" s="953"/>
      <c r="AE144" s="358"/>
      <c r="AF144" s="969"/>
      <c r="AG144" s="969"/>
      <c r="AH144" s="284"/>
      <c r="AI144" s="3829"/>
      <c r="AJ144" s="976"/>
      <c r="AK144" s="172"/>
      <c r="AL144" s="159"/>
      <c r="AM144" s="220"/>
      <c r="AN144" s="51"/>
      <c r="AO144" s="41">
        <f t="shared" si="1"/>
        <v>0</v>
      </c>
      <c r="AP144" s="3720"/>
      <c r="AQ144" s="30"/>
      <c r="AR144" s="31"/>
      <c r="AS144" s="32"/>
      <c r="AT144" s="33"/>
    </row>
    <row r="145" spans="1:46" ht="18" hidden="1" customHeight="1">
      <c r="A145" s="3544"/>
      <c r="B145" s="3720"/>
      <c r="C145" s="30"/>
      <c r="D145" s="31"/>
      <c r="E145" s="32"/>
      <c r="F145" s="33"/>
      <c r="G145" s="4190"/>
      <c r="H145" s="466"/>
      <c r="I145" s="467"/>
      <c r="J145" s="468"/>
      <c r="K145" s="464"/>
      <c r="L145" s="248"/>
      <c r="M145" s="243">
        <f t="shared" si="0"/>
        <v>0</v>
      </c>
      <c r="N145" s="4190"/>
      <c r="O145" s="466"/>
      <c r="P145" s="467"/>
      <c r="Q145" s="468"/>
      <c r="R145" s="464"/>
      <c r="S145" s="248"/>
      <c r="T145" s="243">
        <f>S145*'Week_1.. (素)'!AE145</f>
        <v>0</v>
      </c>
      <c r="U145" s="3829"/>
      <c r="V145" s="171"/>
      <c r="W145" s="173"/>
      <c r="X145" s="219"/>
      <c r="Y145" s="160"/>
      <c r="Z145" s="248"/>
      <c r="AA145" s="243">
        <f>Z145*'Week_1.. (素)'!AL145</f>
        <v>0</v>
      </c>
      <c r="AB145" s="3829"/>
      <c r="AC145" s="976"/>
      <c r="AD145" s="953"/>
      <c r="AE145" s="358"/>
      <c r="AF145" s="969"/>
      <c r="AG145" s="969"/>
      <c r="AH145" s="284"/>
      <c r="AI145" s="3829"/>
      <c r="AJ145" s="976"/>
      <c r="AK145" s="172"/>
      <c r="AL145" s="159"/>
      <c r="AM145" s="220"/>
      <c r="AN145" s="51"/>
      <c r="AO145" s="41">
        <f t="shared" si="1"/>
        <v>0</v>
      </c>
      <c r="AP145" s="3720"/>
      <c r="AQ145" s="30"/>
      <c r="AR145" s="31"/>
      <c r="AS145" s="32"/>
      <c r="AT145" s="33"/>
    </row>
    <row r="146" spans="1:46" ht="18" hidden="1" customHeight="1">
      <c r="A146" s="3544"/>
      <c r="B146" s="3720"/>
      <c r="C146" s="30"/>
      <c r="D146" s="31"/>
      <c r="E146" s="32"/>
      <c r="F146" s="33"/>
      <c r="G146" s="4190"/>
      <c r="H146" s="466"/>
      <c r="I146" s="467"/>
      <c r="J146" s="468"/>
      <c r="K146" s="464"/>
      <c r="L146" s="248"/>
      <c r="M146" s="243">
        <f t="shared" si="0"/>
        <v>0</v>
      </c>
      <c r="N146" s="4190"/>
      <c r="O146" s="466"/>
      <c r="P146" s="467"/>
      <c r="Q146" s="468"/>
      <c r="R146" s="464"/>
      <c r="S146" s="248"/>
      <c r="T146" s="243">
        <f>S146*'Week_1.. (素)'!AE146</f>
        <v>0</v>
      </c>
      <c r="U146" s="3829"/>
      <c r="V146" s="171"/>
      <c r="W146" s="173"/>
      <c r="X146" s="219"/>
      <c r="Y146" s="160"/>
      <c r="Z146" s="248"/>
      <c r="AA146" s="243">
        <f>Z146*'Week_1.. (素)'!AL146</f>
        <v>0</v>
      </c>
      <c r="AB146" s="3829"/>
      <c r="AC146" s="976"/>
      <c r="AD146" s="953"/>
      <c r="AE146" s="358"/>
      <c r="AF146" s="969"/>
      <c r="AG146" s="969"/>
      <c r="AH146" s="284"/>
      <c r="AI146" s="3829"/>
      <c r="AJ146" s="976"/>
      <c r="AK146" s="172"/>
      <c r="AL146" s="159"/>
      <c r="AM146" s="220"/>
      <c r="AN146" s="51"/>
      <c r="AO146" s="41">
        <f t="shared" si="1"/>
        <v>0</v>
      </c>
      <c r="AP146" s="3720"/>
      <c r="AQ146" s="30"/>
      <c r="AR146" s="31"/>
      <c r="AS146" s="32"/>
      <c r="AT146" s="33"/>
    </row>
    <row r="147" spans="1:46" ht="18" hidden="1" customHeight="1">
      <c r="A147" s="3544"/>
      <c r="B147" s="3720"/>
      <c r="C147" s="30"/>
      <c r="D147" s="31"/>
      <c r="E147" s="32"/>
      <c r="F147" s="33"/>
      <c r="G147" s="4190"/>
      <c r="H147" s="466"/>
      <c r="I147" s="467"/>
      <c r="J147" s="468"/>
      <c r="K147" s="464"/>
      <c r="L147" s="248"/>
      <c r="M147" s="243">
        <f t="shared" si="0"/>
        <v>0</v>
      </c>
      <c r="N147" s="4190"/>
      <c r="O147" s="466"/>
      <c r="P147" s="467"/>
      <c r="Q147" s="468"/>
      <c r="R147" s="464"/>
      <c r="S147" s="248"/>
      <c r="T147" s="243">
        <f>S147*'Week_1.. (素)'!AE147</f>
        <v>0</v>
      </c>
      <c r="U147" s="3829"/>
      <c r="V147" s="171"/>
      <c r="W147" s="173"/>
      <c r="X147" s="219"/>
      <c r="Y147" s="160"/>
      <c r="Z147" s="248"/>
      <c r="AA147" s="243">
        <f>Z147*'Week_1.. (素)'!AL147</f>
        <v>0</v>
      </c>
      <c r="AB147" s="3829"/>
      <c r="AC147" s="976"/>
      <c r="AD147" s="953"/>
      <c r="AE147" s="358"/>
      <c r="AF147" s="969"/>
      <c r="AG147" s="969"/>
      <c r="AH147" s="284"/>
      <c r="AI147" s="3829"/>
      <c r="AJ147" s="976"/>
      <c r="AK147" s="172"/>
      <c r="AL147" s="159"/>
      <c r="AM147" s="220"/>
      <c r="AN147" s="51"/>
      <c r="AO147" s="41">
        <f t="shared" si="1"/>
        <v>0</v>
      </c>
      <c r="AP147" s="3720"/>
      <c r="AQ147" s="30"/>
      <c r="AR147" s="31"/>
      <c r="AS147" s="32"/>
      <c r="AT147" s="33"/>
    </row>
    <row r="148" spans="1:46" ht="18" hidden="1" customHeight="1">
      <c r="A148" s="3544"/>
      <c r="B148" s="3720"/>
      <c r="C148" s="30"/>
      <c r="D148" s="31"/>
      <c r="E148" s="32"/>
      <c r="F148" s="33"/>
      <c r="G148" s="4190"/>
      <c r="H148" s="466"/>
      <c r="I148" s="467"/>
      <c r="J148" s="468"/>
      <c r="K148" s="464"/>
      <c r="L148" s="248"/>
      <c r="M148" s="243">
        <f t="shared" si="0"/>
        <v>0</v>
      </c>
      <c r="N148" s="4190"/>
      <c r="O148" s="466"/>
      <c r="P148" s="467"/>
      <c r="Q148" s="468"/>
      <c r="R148" s="464"/>
      <c r="S148" s="248"/>
      <c r="T148" s="243">
        <f>S148*'Week_1.. (素)'!AE148</f>
        <v>0</v>
      </c>
      <c r="U148" s="3829"/>
      <c r="V148" s="171"/>
      <c r="W148" s="173"/>
      <c r="X148" s="219"/>
      <c r="Y148" s="160"/>
      <c r="Z148" s="248"/>
      <c r="AA148" s="243">
        <f>Z148*'Week_1.. (素)'!AL148</f>
        <v>0</v>
      </c>
      <c r="AB148" s="3829"/>
      <c r="AC148" s="976"/>
      <c r="AD148" s="953"/>
      <c r="AE148" s="358"/>
      <c r="AF148" s="969"/>
      <c r="AG148" s="969"/>
      <c r="AH148" s="284"/>
      <c r="AI148" s="3829"/>
      <c r="AJ148" s="976"/>
      <c r="AK148" s="172"/>
      <c r="AL148" s="159"/>
      <c r="AM148" s="220"/>
      <c r="AN148" s="51"/>
      <c r="AO148" s="41">
        <f t="shared" si="1"/>
        <v>0</v>
      </c>
      <c r="AP148" s="3720"/>
      <c r="AQ148" s="30"/>
      <c r="AR148" s="31"/>
      <c r="AS148" s="32"/>
      <c r="AT148" s="33"/>
    </row>
    <row r="149" spans="1:46" ht="18" hidden="1" customHeight="1">
      <c r="A149" s="3544"/>
      <c r="B149" s="3720"/>
      <c r="C149" s="30"/>
      <c r="D149" s="31"/>
      <c r="E149" s="32"/>
      <c r="F149" s="33"/>
      <c r="G149" s="4190"/>
      <c r="H149" s="466"/>
      <c r="I149" s="467"/>
      <c r="J149" s="468"/>
      <c r="K149" s="464"/>
      <c r="L149" s="248"/>
      <c r="M149" s="243">
        <f t="shared" si="0"/>
        <v>0</v>
      </c>
      <c r="N149" s="4190"/>
      <c r="O149" s="466"/>
      <c r="P149" s="467"/>
      <c r="Q149" s="468"/>
      <c r="R149" s="464"/>
      <c r="S149" s="248"/>
      <c r="T149" s="243">
        <f>S149*'Week_1.. (素)'!AE149</f>
        <v>0</v>
      </c>
      <c r="U149" s="3829"/>
      <c r="V149" s="171"/>
      <c r="W149" s="173"/>
      <c r="X149" s="219"/>
      <c r="Y149" s="160"/>
      <c r="Z149" s="248"/>
      <c r="AA149" s="243">
        <f>Z149*'Week_1.. (素)'!AL149</f>
        <v>0</v>
      </c>
      <c r="AB149" s="3829"/>
      <c r="AC149" s="976"/>
      <c r="AD149" s="953"/>
      <c r="AE149" s="358"/>
      <c r="AF149" s="969"/>
      <c r="AG149" s="969"/>
      <c r="AH149" s="284"/>
      <c r="AI149" s="3829"/>
      <c r="AJ149" s="976"/>
      <c r="AK149" s="172"/>
      <c r="AL149" s="159"/>
      <c r="AM149" s="220"/>
      <c r="AN149" s="51"/>
      <c r="AO149" s="41">
        <f t="shared" si="1"/>
        <v>0</v>
      </c>
      <c r="AP149" s="3720"/>
      <c r="AQ149" s="30"/>
      <c r="AR149" s="31"/>
      <c r="AS149" s="32"/>
      <c r="AT149" s="33"/>
    </row>
    <row r="150" spans="1:46" ht="18" hidden="1" customHeight="1">
      <c r="A150" s="3544"/>
      <c r="B150" s="3720"/>
      <c r="C150" s="30"/>
      <c r="D150" s="31"/>
      <c r="E150" s="32"/>
      <c r="F150" s="33"/>
      <c r="G150" s="4190"/>
      <c r="H150" s="466"/>
      <c r="I150" s="467"/>
      <c r="J150" s="468"/>
      <c r="K150" s="464"/>
      <c r="L150" s="248"/>
      <c r="M150" s="243">
        <f t="shared" si="0"/>
        <v>0</v>
      </c>
      <c r="N150" s="4190"/>
      <c r="O150" s="466"/>
      <c r="P150" s="467"/>
      <c r="Q150" s="468"/>
      <c r="R150" s="464"/>
      <c r="S150" s="248"/>
      <c r="T150" s="243">
        <f>S150*'Week_1.. (素)'!AE150</f>
        <v>0</v>
      </c>
      <c r="U150" s="3829"/>
      <c r="V150" s="171"/>
      <c r="W150" s="173"/>
      <c r="X150" s="219"/>
      <c r="Y150" s="160"/>
      <c r="Z150" s="248"/>
      <c r="AA150" s="243">
        <f>Z150*'Week_1.. (素)'!AL150</f>
        <v>0</v>
      </c>
      <c r="AB150" s="3829"/>
      <c r="AC150" s="976"/>
      <c r="AD150" s="953"/>
      <c r="AE150" s="358"/>
      <c r="AF150" s="969"/>
      <c r="AG150" s="969"/>
      <c r="AH150" s="284"/>
      <c r="AI150" s="3829"/>
      <c r="AJ150" s="976"/>
      <c r="AK150" s="172"/>
      <c r="AL150" s="159"/>
      <c r="AM150" s="220"/>
      <c r="AN150" s="51"/>
      <c r="AO150" s="41">
        <f t="shared" si="1"/>
        <v>0</v>
      </c>
      <c r="AP150" s="3720"/>
      <c r="AQ150" s="30"/>
      <c r="AR150" s="31"/>
      <c r="AS150" s="32"/>
      <c r="AT150" s="33"/>
    </row>
    <row r="151" spans="1:46" ht="18" hidden="1" customHeight="1">
      <c r="A151" s="3544"/>
      <c r="B151" s="3720"/>
      <c r="C151" s="30"/>
      <c r="D151" s="31"/>
      <c r="E151" s="32"/>
      <c r="F151" s="33"/>
      <c r="G151" s="4190"/>
      <c r="H151" s="466"/>
      <c r="I151" s="467"/>
      <c r="J151" s="468"/>
      <c r="K151" s="464"/>
      <c r="L151" s="248"/>
      <c r="M151" s="243">
        <f t="shared" si="0"/>
        <v>0</v>
      </c>
      <c r="N151" s="4190"/>
      <c r="O151" s="466"/>
      <c r="P151" s="467"/>
      <c r="Q151" s="468"/>
      <c r="R151" s="464"/>
      <c r="S151" s="248"/>
      <c r="T151" s="243">
        <f>S151*'Week_1.. (素)'!AE151</f>
        <v>0</v>
      </c>
      <c r="U151" s="3829"/>
      <c r="V151" s="171"/>
      <c r="W151" s="173"/>
      <c r="X151" s="219"/>
      <c r="Y151" s="160"/>
      <c r="Z151" s="248"/>
      <c r="AA151" s="243">
        <f>Z151*'Week_1.. (素)'!AL151</f>
        <v>0</v>
      </c>
      <c r="AB151" s="3829"/>
      <c r="AC151" s="976"/>
      <c r="AD151" s="953"/>
      <c r="AE151" s="358"/>
      <c r="AF151" s="969"/>
      <c r="AG151" s="969"/>
      <c r="AH151" s="284"/>
      <c r="AI151" s="3829"/>
      <c r="AJ151" s="976"/>
      <c r="AK151" s="172"/>
      <c r="AL151" s="159"/>
      <c r="AM151" s="220"/>
      <c r="AN151" s="51"/>
      <c r="AO151" s="41">
        <f t="shared" si="1"/>
        <v>0</v>
      </c>
      <c r="AP151" s="3720"/>
      <c r="AQ151" s="30"/>
      <c r="AR151" s="31"/>
      <c r="AS151" s="32"/>
      <c r="AT151" s="33"/>
    </row>
    <row r="152" spans="1:46" ht="18" hidden="1" customHeight="1">
      <c r="A152" s="3544"/>
      <c r="B152" s="3720"/>
      <c r="C152" s="30"/>
      <c r="D152" s="31"/>
      <c r="E152" s="32"/>
      <c r="F152" s="33"/>
      <c r="G152" s="4190"/>
      <c r="H152" s="466"/>
      <c r="I152" s="467"/>
      <c r="J152" s="468"/>
      <c r="K152" s="464"/>
      <c r="L152" s="248"/>
      <c r="M152" s="243">
        <f t="shared" si="0"/>
        <v>0</v>
      </c>
      <c r="N152" s="4190"/>
      <c r="O152" s="466"/>
      <c r="P152" s="467"/>
      <c r="Q152" s="468"/>
      <c r="R152" s="464"/>
      <c r="S152" s="248"/>
      <c r="T152" s="243">
        <f>S152*'Week_1.. (素)'!AE152</f>
        <v>0</v>
      </c>
      <c r="U152" s="3829"/>
      <c r="V152" s="171"/>
      <c r="W152" s="173"/>
      <c r="X152" s="219"/>
      <c r="Y152" s="160"/>
      <c r="Z152" s="248"/>
      <c r="AA152" s="243">
        <f>Z152*'Week_1.. (素)'!AL152</f>
        <v>0</v>
      </c>
      <c r="AB152" s="3829"/>
      <c r="AC152" s="976"/>
      <c r="AD152" s="953"/>
      <c r="AE152" s="358"/>
      <c r="AF152" s="969"/>
      <c r="AG152" s="969"/>
      <c r="AH152" s="284"/>
      <c r="AI152" s="3829"/>
      <c r="AJ152" s="976"/>
      <c r="AK152" s="172"/>
      <c r="AL152" s="159"/>
      <c r="AM152" s="220"/>
      <c r="AN152" s="51"/>
      <c r="AO152" s="41">
        <f t="shared" si="1"/>
        <v>0</v>
      </c>
      <c r="AP152" s="3720"/>
      <c r="AQ152" s="30"/>
      <c r="AR152" s="31"/>
      <c r="AS152" s="32"/>
      <c r="AT152" s="33"/>
    </row>
    <row r="153" spans="1:46" ht="18" hidden="1" customHeight="1">
      <c r="A153" s="3545"/>
      <c r="B153" s="3721"/>
      <c r="C153" s="35"/>
      <c r="D153" s="36"/>
      <c r="E153" s="37"/>
      <c r="F153" s="38"/>
      <c r="G153" s="4191"/>
      <c r="H153" s="470"/>
      <c r="I153" s="471"/>
      <c r="J153" s="472"/>
      <c r="K153" s="473"/>
      <c r="L153" s="249"/>
      <c r="M153" s="243">
        <f t="shared" si="0"/>
        <v>0</v>
      </c>
      <c r="N153" s="4191"/>
      <c r="O153" s="470"/>
      <c r="P153" s="471"/>
      <c r="Q153" s="472"/>
      <c r="R153" s="473"/>
      <c r="S153" s="249"/>
      <c r="T153" s="243">
        <f>S153*'Week_1.. (素)'!AE153</f>
        <v>0</v>
      </c>
      <c r="U153" s="3830"/>
      <c r="V153" s="174"/>
      <c r="W153" s="176"/>
      <c r="X153" s="221"/>
      <c r="Y153" s="162"/>
      <c r="Z153" s="249"/>
      <c r="AA153" s="243">
        <f>Z153*'Week_1.. (素)'!AL153</f>
        <v>0</v>
      </c>
      <c r="AB153" s="3830"/>
      <c r="AC153" s="978"/>
      <c r="AD153" s="979"/>
      <c r="AE153" s="1003"/>
      <c r="AF153" s="972"/>
      <c r="AG153" s="972"/>
      <c r="AH153" s="284"/>
      <c r="AI153" s="3830"/>
      <c r="AJ153" s="978"/>
      <c r="AK153" s="175"/>
      <c r="AL153" s="161"/>
      <c r="AM153" s="222"/>
      <c r="AN153" s="52"/>
      <c r="AO153" s="41">
        <f t="shared" si="1"/>
        <v>0</v>
      </c>
      <c r="AP153" s="3721"/>
      <c r="AQ153" s="35"/>
      <c r="AR153" s="36"/>
      <c r="AS153" s="37"/>
      <c r="AT153" s="38"/>
    </row>
    <row r="154" spans="1:46" ht="18" hidden="1" customHeight="1">
      <c r="A154" s="3543" t="s">
        <v>48</v>
      </c>
      <c r="B154" s="3719"/>
      <c r="C154" s="25"/>
      <c r="D154" s="26"/>
      <c r="E154" s="27"/>
      <c r="F154" s="28"/>
      <c r="G154" s="4189"/>
      <c r="H154" s="474"/>
      <c r="I154" s="475"/>
      <c r="J154" s="476"/>
      <c r="K154" s="461"/>
      <c r="L154" s="245"/>
      <c r="M154" s="243">
        <f t="shared" si="0"/>
        <v>0</v>
      </c>
      <c r="N154" s="4189"/>
      <c r="O154" s="474"/>
      <c r="P154" s="475"/>
      <c r="Q154" s="476"/>
      <c r="R154" s="461"/>
      <c r="S154" s="245"/>
      <c r="T154" s="243">
        <f>S154*'Week_1.. (素)'!AE154</f>
        <v>0</v>
      </c>
      <c r="U154" s="3828"/>
      <c r="V154" s="2145"/>
      <c r="W154" s="245"/>
      <c r="X154" s="223"/>
      <c r="Y154" s="158"/>
      <c r="Z154" s="245"/>
      <c r="AA154" s="243">
        <f>Z154*'Week_1.. (素)'!AL154</f>
        <v>0</v>
      </c>
      <c r="AB154" s="4161"/>
      <c r="AC154" s="973"/>
      <c r="AD154" s="974"/>
      <c r="AE154" s="1113"/>
      <c r="AF154" s="968"/>
      <c r="AG154" s="968"/>
      <c r="AH154" s="284"/>
      <c r="AI154" s="4161"/>
      <c r="AJ154" s="973"/>
      <c r="AK154" s="169"/>
      <c r="AL154" s="157"/>
      <c r="AM154" s="224"/>
      <c r="AN154" s="48"/>
      <c r="AO154" s="41">
        <f t="shared" si="1"/>
        <v>0</v>
      </c>
      <c r="AP154" s="3719"/>
      <c r="AQ154" s="25"/>
      <c r="AR154" s="26"/>
      <c r="AS154" s="27"/>
      <c r="AT154" s="28"/>
    </row>
    <row r="155" spans="1:46" ht="18" hidden="1" customHeight="1">
      <c r="A155" s="3544"/>
      <c r="B155" s="3720"/>
      <c r="C155" s="30"/>
      <c r="D155" s="31"/>
      <c r="E155" s="32"/>
      <c r="F155" s="33"/>
      <c r="G155" s="4190"/>
      <c r="H155" s="466"/>
      <c r="I155" s="467"/>
      <c r="J155" s="468"/>
      <c r="K155" s="464"/>
      <c r="L155" s="248"/>
      <c r="M155" s="243">
        <f t="shared" si="0"/>
        <v>0</v>
      </c>
      <c r="N155" s="4190"/>
      <c r="O155" s="466"/>
      <c r="P155" s="467"/>
      <c r="Q155" s="468"/>
      <c r="R155" s="464"/>
      <c r="S155" s="248"/>
      <c r="T155" s="243">
        <f>S155*'Week_1.. (素)'!AE155</f>
        <v>0</v>
      </c>
      <c r="U155" s="3829"/>
      <c r="V155" s="171"/>
      <c r="W155" s="173"/>
      <c r="X155" s="219"/>
      <c r="Y155" s="160"/>
      <c r="Z155" s="248"/>
      <c r="AA155" s="243">
        <f>Z155*'Week_1.. (素)'!AL155</f>
        <v>0</v>
      </c>
      <c r="AB155" s="3829"/>
      <c r="AC155" s="976"/>
      <c r="AD155" s="953"/>
      <c r="AE155" s="358"/>
      <c r="AF155" s="969"/>
      <c r="AG155" s="969"/>
      <c r="AH155" s="284"/>
      <c r="AI155" s="3829"/>
      <c r="AJ155" s="976"/>
      <c r="AK155" s="172"/>
      <c r="AL155" s="159"/>
      <c r="AM155" s="220"/>
      <c r="AN155" s="51"/>
      <c r="AO155" s="41">
        <f t="shared" si="1"/>
        <v>0</v>
      </c>
      <c r="AP155" s="3720"/>
      <c r="AQ155" s="30"/>
      <c r="AR155" s="31"/>
      <c r="AS155" s="32"/>
      <c r="AT155" s="33"/>
    </row>
    <row r="156" spans="1:46" ht="18" hidden="1" customHeight="1">
      <c r="A156" s="3544"/>
      <c r="B156" s="3720"/>
      <c r="C156" s="30"/>
      <c r="D156" s="31"/>
      <c r="E156" s="32"/>
      <c r="F156" s="33"/>
      <c r="G156" s="4190"/>
      <c r="H156" s="466"/>
      <c r="I156" s="467"/>
      <c r="J156" s="468"/>
      <c r="K156" s="464"/>
      <c r="L156" s="248"/>
      <c r="M156" s="243">
        <f t="shared" si="0"/>
        <v>0</v>
      </c>
      <c r="N156" s="4190"/>
      <c r="O156" s="466"/>
      <c r="P156" s="467"/>
      <c r="Q156" s="468"/>
      <c r="R156" s="464"/>
      <c r="S156" s="248"/>
      <c r="T156" s="243">
        <f>S156*'Week_1.. (素)'!AE156</f>
        <v>0</v>
      </c>
      <c r="U156" s="3829"/>
      <c r="V156" s="171"/>
      <c r="W156" s="173"/>
      <c r="X156" s="219"/>
      <c r="Y156" s="160"/>
      <c r="Z156" s="248"/>
      <c r="AA156" s="243">
        <f>Z156*'Week_1.. (素)'!AL156</f>
        <v>0</v>
      </c>
      <c r="AB156" s="3829"/>
      <c r="AC156" s="976"/>
      <c r="AD156" s="953"/>
      <c r="AE156" s="358"/>
      <c r="AF156" s="969"/>
      <c r="AG156" s="969"/>
      <c r="AH156" s="284"/>
      <c r="AI156" s="3829"/>
      <c r="AJ156" s="976"/>
      <c r="AK156" s="172"/>
      <c r="AL156" s="159"/>
      <c r="AM156" s="220"/>
      <c r="AN156" s="51"/>
      <c r="AO156" s="41">
        <f t="shared" si="1"/>
        <v>0</v>
      </c>
      <c r="AP156" s="3720"/>
      <c r="AQ156" s="30"/>
      <c r="AR156" s="31"/>
      <c r="AS156" s="32"/>
      <c r="AT156" s="33"/>
    </row>
    <row r="157" spans="1:46" ht="18" hidden="1" customHeight="1">
      <c r="A157" s="3544"/>
      <c r="B157" s="3720"/>
      <c r="C157" s="30"/>
      <c r="D157" s="31"/>
      <c r="E157" s="32"/>
      <c r="F157" s="33"/>
      <c r="G157" s="4190"/>
      <c r="H157" s="466"/>
      <c r="I157" s="467"/>
      <c r="J157" s="468"/>
      <c r="K157" s="464"/>
      <c r="L157" s="248"/>
      <c r="M157" s="243">
        <f t="shared" si="0"/>
        <v>0</v>
      </c>
      <c r="N157" s="4190"/>
      <c r="O157" s="466"/>
      <c r="P157" s="467"/>
      <c r="Q157" s="468"/>
      <c r="R157" s="464"/>
      <c r="S157" s="248"/>
      <c r="T157" s="243">
        <f>S157*'Week_1.. (素)'!AE157</f>
        <v>0</v>
      </c>
      <c r="U157" s="3829"/>
      <c r="V157" s="171"/>
      <c r="W157" s="173"/>
      <c r="X157" s="219"/>
      <c r="Y157" s="160"/>
      <c r="Z157" s="248"/>
      <c r="AA157" s="243">
        <f>Z157*'Week_1.. (素)'!AL157</f>
        <v>0</v>
      </c>
      <c r="AB157" s="3829"/>
      <c r="AC157" s="976"/>
      <c r="AD157" s="953"/>
      <c r="AE157" s="358"/>
      <c r="AF157" s="969"/>
      <c r="AG157" s="969"/>
      <c r="AH157" s="284"/>
      <c r="AI157" s="3829"/>
      <c r="AJ157" s="976"/>
      <c r="AK157" s="172"/>
      <c r="AL157" s="159"/>
      <c r="AM157" s="220"/>
      <c r="AN157" s="51"/>
      <c r="AO157" s="41">
        <f t="shared" si="1"/>
        <v>0</v>
      </c>
      <c r="AP157" s="3720"/>
      <c r="AQ157" s="30"/>
      <c r="AR157" s="31"/>
      <c r="AS157" s="32"/>
      <c r="AT157" s="33"/>
    </row>
    <row r="158" spans="1:46" ht="18" hidden="1" customHeight="1">
      <c r="A158" s="3544"/>
      <c r="B158" s="3720"/>
      <c r="C158" s="30"/>
      <c r="D158" s="31"/>
      <c r="E158" s="32"/>
      <c r="F158" s="33"/>
      <c r="G158" s="4190"/>
      <c r="H158" s="466"/>
      <c r="I158" s="467"/>
      <c r="J158" s="468"/>
      <c r="K158" s="464"/>
      <c r="L158" s="248"/>
      <c r="M158" s="243">
        <f t="shared" si="0"/>
        <v>0</v>
      </c>
      <c r="N158" s="4190"/>
      <c r="O158" s="466"/>
      <c r="P158" s="467"/>
      <c r="Q158" s="468"/>
      <c r="R158" s="464"/>
      <c r="S158" s="248"/>
      <c r="T158" s="243">
        <f>S158*'Week_1.. (素)'!AE158</f>
        <v>0</v>
      </c>
      <c r="U158" s="3829"/>
      <c r="V158" s="171"/>
      <c r="W158" s="173"/>
      <c r="X158" s="219"/>
      <c r="Y158" s="160"/>
      <c r="Z158" s="248"/>
      <c r="AA158" s="243">
        <f>Z158*'Week_1.. (素)'!AL158</f>
        <v>0</v>
      </c>
      <c r="AB158" s="3829"/>
      <c r="AC158" s="976"/>
      <c r="AD158" s="953"/>
      <c r="AE158" s="358"/>
      <c r="AF158" s="969"/>
      <c r="AG158" s="969"/>
      <c r="AH158" s="284"/>
      <c r="AI158" s="3829"/>
      <c r="AJ158" s="976"/>
      <c r="AK158" s="172"/>
      <c r="AL158" s="159"/>
      <c r="AM158" s="220"/>
      <c r="AN158" s="51"/>
      <c r="AO158" s="41">
        <f t="shared" si="1"/>
        <v>0</v>
      </c>
      <c r="AP158" s="3720"/>
      <c r="AQ158" s="30"/>
      <c r="AR158" s="31"/>
      <c r="AS158" s="32"/>
      <c r="AT158" s="33"/>
    </row>
    <row r="159" spans="1:46" ht="18" hidden="1" customHeight="1">
      <c r="A159" s="3544"/>
      <c r="B159" s="3720"/>
      <c r="C159" s="30"/>
      <c r="D159" s="31"/>
      <c r="E159" s="32"/>
      <c r="F159" s="33"/>
      <c r="G159" s="4190"/>
      <c r="H159" s="466"/>
      <c r="I159" s="467"/>
      <c r="J159" s="468"/>
      <c r="K159" s="464"/>
      <c r="L159" s="248"/>
      <c r="M159" s="243">
        <f t="shared" si="0"/>
        <v>0</v>
      </c>
      <c r="N159" s="4190"/>
      <c r="O159" s="466"/>
      <c r="P159" s="467"/>
      <c r="Q159" s="468"/>
      <c r="R159" s="464"/>
      <c r="S159" s="248"/>
      <c r="T159" s="243">
        <f>S159*'Week_1.. (素)'!AE159</f>
        <v>0</v>
      </c>
      <c r="U159" s="3829"/>
      <c r="V159" s="171"/>
      <c r="W159" s="173"/>
      <c r="X159" s="219"/>
      <c r="Y159" s="160"/>
      <c r="Z159" s="248"/>
      <c r="AA159" s="243">
        <f>Z159*'Week_1.. (素)'!AL159</f>
        <v>0</v>
      </c>
      <c r="AB159" s="3829"/>
      <c r="AC159" s="976"/>
      <c r="AD159" s="953"/>
      <c r="AE159" s="358"/>
      <c r="AF159" s="969"/>
      <c r="AG159" s="969"/>
      <c r="AH159" s="284"/>
      <c r="AI159" s="3829"/>
      <c r="AJ159" s="976"/>
      <c r="AK159" s="172"/>
      <c r="AL159" s="159"/>
      <c r="AM159" s="220"/>
      <c r="AN159" s="51"/>
      <c r="AO159" s="41">
        <f t="shared" si="1"/>
        <v>0</v>
      </c>
      <c r="AP159" s="3720"/>
      <c r="AQ159" s="30"/>
      <c r="AR159" s="31"/>
      <c r="AS159" s="32"/>
      <c r="AT159" s="33"/>
    </row>
    <row r="160" spans="1:46" ht="18" hidden="1" customHeight="1">
      <c r="A160" s="3544"/>
      <c r="B160" s="3720"/>
      <c r="C160" s="30"/>
      <c r="D160" s="31"/>
      <c r="E160" s="32"/>
      <c r="F160" s="33"/>
      <c r="G160" s="4190"/>
      <c r="H160" s="466"/>
      <c r="I160" s="467"/>
      <c r="J160" s="468"/>
      <c r="K160" s="464"/>
      <c r="L160" s="248"/>
      <c r="M160" s="243">
        <f t="shared" si="0"/>
        <v>0</v>
      </c>
      <c r="N160" s="4190"/>
      <c r="O160" s="466"/>
      <c r="P160" s="467"/>
      <c r="Q160" s="468"/>
      <c r="R160" s="464"/>
      <c r="S160" s="248"/>
      <c r="T160" s="243">
        <f>S160*'Week_1.. (素)'!AE160</f>
        <v>0</v>
      </c>
      <c r="U160" s="3829"/>
      <c r="V160" s="171"/>
      <c r="W160" s="173"/>
      <c r="X160" s="219"/>
      <c r="Y160" s="160"/>
      <c r="Z160" s="248"/>
      <c r="AA160" s="243">
        <f>Z160*'Week_1.. (素)'!AL160</f>
        <v>0</v>
      </c>
      <c r="AB160" s="3829"/>
      <c r="AC160" s="976"/>
      <c r="AD160" s="953"/>
      <c r="AE160" s="358"/>
      <c r="AF160" s="969"/>
      <c r="AG160" s="969"/>
      <c r="AH160" s="284"/>
      <c r="AI160" s="3829"/>
      <c r="AJ160" s="976"/>
      <c r="AK160" s="172"/>
      <c r="AL160" s="159"/>
      <c r="AM160" s="220"/>
      <c r="AN160" s="51"/>
      <c r="AO160" s="41">
        <f t="shared" si="1"/>
        <v>0</v>
      </c>
      <c r="AP160" s="3720"/>
      <c r="AQ160" s="30"/>
      <c r="AR160" s="31"/>
      <c r="AS160" s="32"/>
      <c r="AT160" s="33"/>
    </row>
    <row r="161" spans="1:46" ht="18" hidden="1" customHeight="1">
      <c r="A161" s="3544"/>
      <c r="B161" s="3720"/>
      <c r="C161" s="30"/>
      <c r="D161" s="31"/>
      <c r="E161" s="32"/>
      <c r="F161" s="33"/>
      <c r="G161" s="4190"/>
      <c r="H161" s="466"/>
      <c r="I161" s="467"/>
      <c r="J161" s="468"/>
      <c r="K161" s="464"/>
      <c r="L161" s="248"/>
      <c r="M161" s="243">
        <f t="shared" si="0"/>
        <v>0</v>
      </c>
      <c r="N161" s="4190"/>
      <c r="O161" s="466"/>
      <c r="P161" s="467"/>
      <c r="Q161" s="468"/>
      <c r="R161" s="464"/>
      <c r="S161" s="248"/>
      <c r="T161" s="243">
        <f>S161*'Week_1.. (素)'!AE161</f>
        <v>0</v>
      </c>
      <c r="U161" s="3829"/>
      <c r="V161" s="171"/>
      <c r="W161" s="173"/>
      <c r="X161" s="219"/>
      <c r="Y161" s="160"/>
      <c r="Z161" s="248"/>
      <c r="AA161" s="243">
        <f>Z161*'Week_1.. (素)'!AL161</f>
        <v>0</v>
      </c>
      <c r="AB161" s="3829"/>
      <c r="AC161" s="976"/>
      <c r="AD161" s="953"/>
      <c r="AE161" s="358"/>
      <c r="AF161" s="969"/>
      <c r="AG161" s="969"/>
      <c r="AH161" s="284"/>
      <c r="AI161" s="3829"/>
      <c r="AJ161" s="976"/>
      <c r="AK161" s="172"/>
      <c r="AL161" s="159"/>
      <c r="AM161" s="220"/>
      <c r="AN161" s="51"/>
      <c r="AO161" s="41">
        <f t="shared" si="1"/>
        <v>0</v>
      </c>
      <c r="AP161" s="3720"/>
      <c r="AQ161" s="30"/>
      <c r="AR161" s="31"/>
      <c r="AS161" s="32"/>
      <c r="AT161" s="33"/>
    </row>
    <row r="162" spans="1:46" ht="18" hidden="1" customHeight="1">
      <c r="A162" s="3544"/>
      <c r="B162" s="3720"/>
      <c r="C162" s="30"/>
      <c r="D162" s="31"/>
      <c r="E162" s="32"/>
      <c r="F162" s="33"/>
      <c r="G162" s="4190"/>
      <c r="H162" s="466"/>
      <c r="I162" s="467"/>
      <c r="J162" s="468"/>
      <c r="K162" s="464"/>
      <c r="L162" s="248"/>
      <c r="M162" s="243">
        <f t="shared" si="0"/>
        <v>0</v>
      </c>
      <c r="N162" s="4190"/>
      <c r="O162" s="466"/>
      <c r="P162" s="467"/>
      <c r="Q162" s="468"/>
      <c r="R162" s="464"/>
      <c r="S162" s="248"/>
      <c r="T162" s="243">
        <f>S162*'Week_1.. (素)'!AE162</f>
        <v>0</v>
      </c>
      <c r="U162" s="3829"/>
      <c r="V162" s="171"/>
      <c r="W162" s="173"/>
      <c r="X162" s="219"/>
      <c r="Y162" s="160"/>
      <c r="Z162" s="248"/>
      <c r="AA162" s="243">
        <f>Z162*'Week_1.. (素)'!AL162</f>
        <v>0</v>
      </c>
      <c r="AB162" s="3829"/>
      <c r="AC162" s="976"/>
      <c r="AD162" s="953"/>
      <c r="AE162" s="358"/>
      <c r="AF162" s="969"/>
      <c r="AG162" s="969"/>
      <c r="AH162" s="284"/>
      <c r="AI162" s="3829"/>
      <c r="AJ162" s="976"/>
      <c r="AK162" s="172"/>
      <c r="AL162" s="159"/>
      <c r="AM162" s="220"/>
      <c r="AN162" s="51"/>
      <c r="AO162" s="41">
        <f t="shared" si="1"/>
        <v>0</v>
      </c>
      <c r="AP162" s="3720"/>
      <c r="AQ162" s="30"/>
      <c r="AR162" s="31"/>
      <c r="AS162" s="32"/>
      <c r="AT162" s="33"/>
    </row>
    <row r="163" spans="1:46" ht="18" hidden="1" customHeight="1">
      <c r="A163" s="3544"/>
      <c r="B163" s="3720"/>
      <c r="C163" s="30"/>
      <c r="D163" s="31"/>
      <c r="E163" s="32"/>
      <c r="F163" s="33"/>
      <c r="G163" s="4190"/>
      <c r="H163" s="466"/>
      <c r="I163" s="467"/>
      <c r="J163" s="468"/>
      <c r="K163" s="464"/>
      <c r="L163" s="248"/>
      <c r="M163" s="243">
        <f t="shared" si="0"/>
        <v>0</v>
      </c>
      <c r="N163" s="4190"/>
      <c r="O163" s="466"/>
      <c r="P163" s="467"/>
      <c r="Q163" s="468"/>
      <c r="R163" s="464"/>
      <c r="S163" s="248"/>
      <c r="T163" s="243">
        <f>S163*'Week_1.. (素)'!AE163</f>
        <v>0</v>
      </c>
      <c r="U163" s="3829"/>
      <c r="V163" s="171"/>
      <c r="W163" s="173"/>
      <c r="X163" s="219"/>
      <c r="Y163" s="160"/>
      <c r="Z163" s="248"/>
      <c r="AA163" s="243">
        <f>Z163*'Week_1.. (素)'!AL163</f>
        <v>0</v>
      </c>
      <c r="AB163" s="3829"/>
      <c r="AC163" s="976"/>
      <c r="AD163" s="953"/>
      <c r="AE163" s="358"/>
      <c r="AF163" s="969"/>
      <c r="AG163" s="969"/>
      <c r="AH163" s="284"/>
      <c r="AI163" s="3829"/>
      <c r="AJ163" s="976"/>
      <c r="AK163" s="172"/>
      <c r="AL163" s="159"/>
      <c r="AM163" s="220"/>
      <c r="AN163" s="51"/>
      <c r="AO163" s="41">
        <f t="shared" si="1"/>
        <v>0</v>
      </c>
      <c r="AP163" s="3720"/>
      <c r="AQ163" s="30"/>
      <c r="AR163" s="31"/>
      <c r="AS163" s="32"/>
      <c r="AT163" s="33"/>
    </row>
    <row r="164" spans="1:46" ht="18" hidden="1" customHeight="1">
      <c r="A164" s="3544"/>
      <c r="B164" s="3720"/>
      <c r="C164" s="30"/>
      <c r="D164" s="31"/>
      <c r="E164" s="32"/>
      <c r="F164" s="33"/>
      <c r="G164" s="4190"/>
      <c r="H164" s="466"/>
      <c r="I164" s="467"/>
      <c r="J164" s="468">
        <v>3.1</v>
      </c>
      <c r="K164" s="464"/>
      <c r="L164" s="248"/>
      <c r="M164" s="243">
        <f t="shared" si="0"/>
        <v>0</v>
      </c>
      <c r="N164" s="4190"/>
      <c r="O164" s="466"/>
      <c r="P164" s="467"/>
      <c r="Q164" s="468"/>
      <c r="R164" s="464"/>
      <c r="S164" s="248"/>
      <c r="T164" s="243">
        <f>S164*'Week_1.. (素)'!AE164</f>
        <v>0</v>
      </c>
      <c r="U164" s="3829"/>
      <c r="V164" s="171"/>
      <c r="W164" s="173"/>
      <c r="X164" s="219"/>
      <c r="Y164" s="160"/>
      <c r="Z164" s="248"/>
      <c r="AA164" s="243">
        <f>Z164*'Week_1.. (素)'!AL164</f>
        <v>0</v>
      </c>
      <c r="AB164" s="3829"/>
      <c r="AC164" s="976"/>
      <c r="AD164" s="953"/>
      <c r="AE164" s="358"/>
      <c r="AF164" s="969"/>
      <c r="AG164" s="969"/>
      <c r="AH164" s="284"/>
      <c r="AI164" s="3829"/>
      <c r="AJ164" s="976"/>
      <c r="AK164" s="172"/>
      <c r="AL164" s="159"/>
      <c r="AM164" s="220"/>
      <c r="AN164" s="51"/>
      <c r="AO164" s="41">
        <f t="shared" si="1"/>
        <v>0</v>
      </c>
      <c r="AP164" s="3720"/>
      <c r="AQ164" s="30"/>
      <c r="AR164" s="31"/>
      <c r="AS164" s="32"/>
      <c r="AT164" s="33"/>
    </row>
    <row r="165" spans="1:46" ht="18" hidden="1" customHeight="1">
      <c r="A165" s="3544"/>
      <c r="B165" s="3720"/>
      <c r="C165" s="30"/>
      <c r="D165" s="31"/>
      <c r="E165" s="32"/>
      <c r="F165" s="33"/>
      <c r="G165" s="4190"/>
      <c r="H165" s="466"/>
      <c r="I165" s="467"/>
      <c r="J165" s="468"/>
      <c r="K165" s="464"/>
      <c r="L165" s="248"/>
      <c r="M165" s="243">
        <f t="shared" si="0"/>
        <v>0</v>
      </c>
      <c r="N165" s="4190"/>
      <c r="O165" s="466"/>
      <c r="P165" s="467"/>
      <c r="Q165" s="468"/>
      <c r="R165" s="464"/>
      <c r="S165" s="248"/>
      <c r="T165" s="243">
        <f>S165*'Week_1.. (素)'!AE165</f>
        <v>0</v>
      </c>
      <c r="U165" s="3829"/>
      <c r="V165" s="171"/>
      <c r="W165" s="173"/>
      <c r="X165" s="219"/>
      <c r="Y165" s="160"/>
      <c r="Z165" s="248"/>
      <c r="AA165" s="243">
        <f>Z165*'Week_1.. (素)'!AL165</f>
        <v>0</v>
      </c>
      <c r="AB165" s="3829"/>
      <c r="AC165" s="976"/>
      <c r="AD165" s="953"/>
      <c r="AE165" s="358"/>
      <c r="AF165" s="969"/>
      <c r="AG165" s="969"/>
      <c r="AH165" s="284"/>
      <c r="AI165" s="3829"/>
      <c r="AJ165" s="976"/>
      <c r="AK165" s="172"/>
      <c r="AL165" s="159"/>
      <c r="AM165" s="220"/>
      <c r="AN165" s="51"/>
      <c r="AO165" s="41">
        <f t="shared" si="1"/>
        <v>0</v>
      </c>
      <c r="AP165" s="3720"/>
      <c r="AQ165" s="30"/>
      <c r="AR165" s="31"/>
      <c r="AS165" s="32"/>
      <c r="AT165" s="33"/>
    </row>
    <row r="166" spans="1:46" ht="18" hidden="1" customHeight="1">
      <c r="A166" s="3544"/>
      <c r="B166" s="3720"/>
      <c r="C166" s="30"/>
      <c r="D166" s="31"/>
      <c r="E166" s="32"/>
      <c r="F166" s="33"/>
      <c r="G166" s="4190"/>
      <c r="H166" s="466"/>
      <c r="I166" s="467"/>
      <c r="J166" s="468"/>
      <c r="K166" s="464"/>
      <c r="L166" s="248"/>
      <c r="M166" s="243">
        <f t="shared" si="0"/>
        <v>0</v>
      </c>
      <c r="N166" s="4190"/>
      <c r="O166" s="466"/>
      <c r="P166" s="467"/>
      <c r="Q166" s="468"/>
      <c r="R166" s="464"/>
      <c r="S166" s="248"/>
      <c r="T166" s="243">
        <f>S166*'Week_1.. (素)'!AE166</f>
        <v>0</v>
      </c>
      <c r="U166" s="3829"/>
      <c r="V166" s="171"/>
      <c r="W166" s="173"/>
      <c r="X166" s="219"/>
      <c r="Y166" s="160"/>
      <c r="Z166" s="248"/>
      <c r="AA166" s="243">
        <f>Z166*'Week_1.. (素)'!AL166</f>
        <v>0</v>
      </c>
      <c r="AB166" s="3829"/>
      <c r="AC166" s="976"/>
      <c r="AD166" s="953"/>
      <c r="AE166" s="358"/>
      <c r="AF166" s="969"/>
      <c r="AG166" s="969"/>
      <c r="AH166" s="284"/>
      <c r="AI166" s="3829"/>
      <c r="AJ166" s="976"/>
      <c r="AK166" s="172"/>
      <c r="AL166" s="159"/>
      <c r="AM166" s="220"/>
      <c r="AN166" s="51"/>
      <c r="AO166" s="41">
        <f t="shared" si="1"/>
        <v>0</v>
      </c>
      <c r="AP166" s="3720"/>
      <c r="AQ166" s="30"/>
      <c r="AR166" s="31"/>
      <c r="AS166" s="32"/>
      <c r="AT166" s="33"/>
    </row>
    <row r="167" spans="1:46" ht="18" hidden="1" customHeight="1">
      <c r="A167" s="3544"/>
      <c r="B167" s="3720"/>
      <c r="C167" s="30"/>
      <c r="D167" s="31"/>
      <c r="E167" s="32"/>
      <c r="F167" s="33"/>
      <c r="G167" s="4190"/>
      <c r="H167" s="466"/>
      <c r="I167" s="467"/>
      <c r="J167" s="468"/>
      <c r="K167" s="464"/>
      <c r="L167" s="248"/>
      <c r="M167" s="243">
        <f t="shared" si="0"/>
        <v>0</v>
      </c>
      <c r="N167" s="4190"/>
      <c r="O167" s="466"/>
      <c r="P167" s="467"/>
      <c r="Q167" s="468"/>
      <c r="R167" s="464"/>
      <c r="S167" s="248"/>
      <c r="T167" s="243">
        <f>S167*'Week_1.. (素)'!AE167</f>
        <v>0</v>
      </c>
      <c r="U167" s="3829"/>
      <c r="V167" s="171"/>
      <c r="W167" s="173"/>
      <c r="X167" s="219"/>
      <c r="Y167" s="160"/>
      <c r="Z167" s="248"/>
      <c r="AA167" s="243">
        <f>Z167*'Week_1.. (素)'!AL167</f>
        <v>0</v>
      </c>
      <c r="AB167" s="3829"/>
      <c r="AC167" s="976"/>
      <c r="AD167" s="953"/>
      <c r="AE167" s="358"/>
      <c r="AF167" s="969"/>
      <c r="AG167" s="969"/>
      <c r="AH167" s="284"/>
      <c r="AI167" s="3829"/>
      <c r="AJ167" s="976"/>
      <c r="AK167" s="172"/>
      <c r="AL167" s="159"/>
      <c r="AM167" s="220"/>
      <c r="AN167" s="51"/>
      <c r="AO167" s="41">
        <f t="shared" si="1"/>
        <v>0</v>
      </c>
      <c r="AP167" s="3720"/>
      <c r="AQ167" s="30"/>
      <c r="AR167" s="31"/>
      <c r="AS167" s="32"/>
      <c r="AT167" s="33"/>
    </row>
    <row r="168" spans="1:46" ht="18" hidden="1" customHeight="1">
      <c r="A168" s="3545"/>
      <c r="B168" s="3721"/>
      <c r="C168" s="35"/>
      <c r="D168" s="36"/>
      <c r="E168" s="37"/>
      <c r="F168" s="38"/>
      <c r="G168" s="4191"/>
      <c r="H168" s="470"/>
      <c r="I168" s="471"/>
      <c r="J168" s="472"/>
      <c r="K168" s="473"/>
      <c r="L168" s="249"/>
      <c r="M168" s="243">
        <f t="shared" si="0"/>
        <v>0</v>
      </c>
      <c r="N168" s="4191"/>
      <c r="O168" s="470"/>
      <c r="P168" s="471"/>
      <c r="Q168" s="472"/>
      <c r="R168" s="473"/>
      <c r="S168" s="249"/>
      <c r="T168" s="243">
        <f>S168*'Week_1.. (素)'!AE168</f>
        <v>0</v>
      </c>
      <c r="U168" s="3830"/>
      <c r="V168" s="174"/>
      <c r="W168" s="176"/>
      <c r="X168" s="221"/>
      <c r="Y168" s="162"/>
      <c r="Z168" s="249"/>
      <c r="AA168" s="243">
        <f>Z168*'Week_1.. (素)'!AL168</f>
        <v>0</v>
      </c>
      <c r="AB168" s="3830"/>
      <c r="AC168" s="978"/>
      <c r="AD168" s="979"/>
      <c r="AE168" s="1003"/>
      <c r="AF168" s="972"/>
      <c r="AG168" s="972"/>
      <c r="AH168" s="284"/>
      <c r="AI168" s="3830"/>
      <c r="AJ168" s="978"/>
      <c r="AK168" s="175"/>
      <c r="AL168" s="161"/>
      <c r="AM168" s="222"/>
      <c r="AN168" s="52"/>
      <c r="AO168" s="41">
        <f t="shared" si="1"/>
        <v>0</v>
      </c>
      <c r="AP168" s="3721"/>
      <c r="AQ168" s="35"/>
      <c r="AR168" s="36"/>
      <c r="AS168" s="37"/>
      <c r="AT168" s="38"/>
    </row>
    <row r="169" spans="1:46" ht="18" hidden="1" customHeight="1">
      <c r="A169" s="3543" t="s">
        <v>49</v>
      </c>
      <c r="B169" s="3719"/>
      <c r="C169" s="25"/>
      <c r="D169" s="26"/>
      <c r="E169" s="27"/>
      <c r="F169" s="28"/>
      <c r="G169" s="4189"/>
      <c r="H169" s="474"/>
      <c r="I169" s="475"/>
      <c r="J169" s="476"/>
      <c r="K169" s="461"/>
      <c r="L169" s="245"/>
      <c r="M169" s="243">
        <f t="shared" si="0"/>
        <v>0</v>
      </c>
      <c r="N169" s="4189"/>
      <c r="O169" s="474"/>
      <c r="P169" s="475"/>
      <c r="Q169" s="476"/>
      <c r="R169" s="461"/>
      <c r="S169" s="245"/>
      <c r="T169" s="243">
        <f>S169*'Week_1.. (素)'!AE169</f>
        <v>0</v>
      </c>
      <c r="U169" s="3828"/>
      <c r="V169" s="2145"/>
      <c r="W169" s="245"/>
      <c r="X169" s="223"/>
      <c r="Y169" s="158"/>
      <c r="Z169" s="245"/>
      <c r="AA169" s="243">
        <f>Z169*'Week_1.. (素)'!AL169</f>
        <v>0</v>
      </c>
      <c r="AB169" s="4161"/>
      <c r="AC169" s="973"/>
      <c r="AD169" s="974"/>
      <c r="AE169" s="1113"/>
      <c r="AF169" s="968"/>
      <c r="AG169" s="968"/>
      <c r="AH169" s="284"/>
      <c r="AI169" s="4161"/>
      <c r="AJ169" s="973"/>
      <c r="AK169" s="169"/>
      <c r="AL169" s="157"/>
      <c r="AM169" s="224"/>
      <c r="AN169" s="48"/>
      <c r="AO169" s="41">
        <f t="shared" si="1"/>
        <v>0</v>
      </c>
      <c r="AP169" s="3719"/>
      <c r="AQ169" s="25"/>
      <c r="AR169" s="26"/>
      <c r="AS169" s="27"/>
      <c r="AT169" s="28"/>
    </row>
    <row r="170" spans="1:46" ht="18" hidden="1" customHeight="1">
      <c r="A170" s="3544"/>
      <c r="B170" s="3720"/>
      <c r="C170" s="30"/>
      <c r="D170" s="31"/>
      <c r="E170" s="32"/>
      <c r="F170" s="33"/>
      <c r="G170" s="4190"/>
      <c r="H170" s="466"/>
      <c r="I170" s="467"/>
      <c r="J170" s="468"/>
      <c r="K170" s="464"/>
      <c r="L170" s="248"/>
      <c r="M170" s="243">
        <f t="shared" si="0"/>
        <v>0</v>
      </c>
      <c r="N170" s="4190"/>
      <c r="O170" s="466"/>
      <c r="P170" s="467"/>
      <c r="Q170" s="468"/>
      <c r="R170" s="464"/>
      <c r="S170" s="248"/>
      <c r="T170" s="243">
        <f>S170*'Week_1.. (素)'!AE170</f>
        <v>0</v>
      </c>
      <c r="U170" s="3829"/>
      <c r="V170" s="171"/>
      <c r="W170" s="173"/>
      <c r="X170" s="219"/>
      <c r="Y170" s="160"/>
      <c r="Z170" s="248"/>
      <c r="AA170" s="243">
        <f>Z170*'Week_1.. (素)'!AL170</f>
        <v>0</v>
      </c>
      <c r="AB170" s="3829"/>
      <c r="AC170" s="976"/>
      <c r="AD170" s="953"/>
      <c r="AE170" s="358"/>
      <c r="AF170" s="969"/>
      <c r="AG170" s="969"/>
      <c r="AH170" s="284"/>
      <c r="AI170" s="3829"/>
      <c r="AJ170" s="976"/>
      <c r="AK170" s="172"/>
      <c r="AL170" s="159"/>
      <c r="AM170" s="220"/>
      <c r="AN170" s="51"/>
      <c r="AO170" s="41">
        <f t="shared" si="1"/>
        <v>0</v>
      </c>
      <c r="AP170" s="3720"/>
      <c r="AQ170" s="30"/>
      <c r="AR170" s="31"/>
      <c r="AS170" s="32"/>
      <c r="AT170" s="33"/>
    </row>
    <row r="171" spans="1:46" ht="18" hidden="1" customHeight="1">
      <c r="A171" s="3544"/>
      <c r="B171" s="3720"/>
      <c r="C171" s="30"/>
      <c r="D171" s="31"/>
      <c r="E171" s="32"/>
      <c r="F171" s="33"/>
      <c r="G171" s="4190"/>
      <c r="H171" s="466"/>
      <c r="I171" s="467"/>
      <c r="J171" s="468"/>
      <c r="K171" s="464"/>
      <c r="L171" s="248"/>
      <c r="M171" s="243">
        <f t="shared" si="0"/>
        <v>0</v>
      </c>
      <c r="N171" s="4190"/>
      <c r="O171" s="466"/>
      <c r="P171" s="467"/>
      <c r="Q171" s="468"/>
      <c r="R171" s="464"/>
      <c r="S171" s="248"/>
      <c r="T171" s="243">
        <f>S171*'Week_1.. (素)'!AE171</f>
        <v>0</v>
      </c>
      <c r="U171" s="3829"/>
      <c r="V171" s="171"/>
      <c r="W171" s="173"/>
      <c r="X171" s="219"/>
      <c r="Y171" s="160"/>
      <c r="Z171" s="248"/>
      <c r="AA171" s="243">
        <f>Z171*'Week_1.. (素)'!AL171</f>
        <v>0</v>
      </c>
      <c r="AB171" s="3829"/>
      <c r="AC171" s="976"/>
      <c r="AD171" s="953"/>
      <c r="AE171" s="358"/>
      <c r="AF171" s="969"/>
      <c r="AG171" s="969"/>
      <c r="AH171" s="284"/>
      <c r="AI171" s="3829"/>
      <c r="AJ171" s="976"/>
      <c r="AK171" s="172"/>
      <c r="AL171" s="159"/>
      <c r="AM171" s="220"/>
      <c r="AN171" s="51"/>
      <c r="AO171" s="41">
        <f t="shared" si="1"/>
        <v>0</v>
      </c>
      <c r="AP171" s="3720"/>
      <c r="AQ171" s="30"/>
      <c r="AR171" s="31"/>
      <c r="AS171" s="32"/>
      <c r="AT171" s="33"/>
    </row>
    <row r="172" spans="1:46" ht="18" hidden="1" customHeight="1">
      <c r="A172" s="3544"/>
      <c r="B172" s="3720"/>
      <c r="C172" s="30"/>
      <c r="D172" s="31"/>
      <c r="E172" s="32"/>
      <c r="F172" s="33"/>
      <c r="G172" s="4190"/>
      <c r="H172" s="466"/>
      <c r="I172" s="467"/>
      <c r="J172" s="468"/>
      <c r="K172" s="464"/>
      <c r="L172" s="248"/>
      <c r="M172" s="243">
        <f t="shared" si="0"/>
        <v>0</v>
      </c>
      <c r="N172" s="4190"/>
      <c r="O172" s="466"/>
      <c r="P172" s="467"/>
      <c r="Q172" s="468"/>
      <c r="R172" s="464"/>
      <c r="S172" s="248"/>
      <c r="T172" s="243">
        <f>S172*'Week_1.. (素)'!AE172</f>
        <v>0</v>
      </c>
      <c r="U172" s="3829"/>
      <c r="V172" s="171"/>
      <c r="W172" s="173"/>
      <c r="X172" s="219"/>
      <c r="Y172" s="160"/>
      <c r="Z172" s="248"/>
      <c r="AA172" s="243">
        <f>Z172*'Week_1.. (素)'!AL172</f>
        <v>0</v>
      </c>
      <c r="AB172" s="3829"/>
      <c r="AC172" s="976"/>
      <c r="AD172" s="953"/>
      <c r="AE172" s="358"/>
      <c r="AF172" s="969"/>
      <c r="AG172" s="969"/>
      <c r="AH172" s="284"/>
      <c r="AI172" s="3829"/>
      <c r="AJ172" s="976"/>
      <c r="AK172" s="172"/>
      <c r="AL172" s="159"/>
      <c r="AM172" s="220"/>
      <c r="AN172" s="51"/>
      <c r="AO172" s="41">
        <f t="shared" si="1"/>
        <v>0</v>
      </c>
      <c r="AP172" s="3720"/>
      <c r="AQ172" s="30"/>
      <c r="AR172" s="31"/>
      <c r="AS172" s="32"/>
      <c r="AT172" s="33"/>
    </row>
    <row r="173" spans="1:46" ht="18" hidden="1" customHeight="1">
      <c r="A173" s="3544"/>
      <c r="B173" s="3720"/>
      <c r="C173" s="30"/>
      <c r="D173" s="31"/>
      <c r="E173" s="32"/>
      <c r="F173" s="33"/>
      <c r="G173" s="4190"/>
      <c r="H173" s="466"/>
      <c r="I173" s="467"/>
      <c r="J173" s="468"/>
      <c r="K173" s="464"/>
      <c r="L173" s="248"/>
      <c r="M173" s="243">
        <f t="shared" si="0"/>
        <v>0</v>
      </c>
      <c r="N173" s="4190"/>
      <c r="O173" s="466"/>
      <c r="P173" s="467"/>
      <c r="Q173" s="468"/>
      <c r="R173" s="464"/>
      <c r="S173" s="248"/>
      <c r="T173" s="243">
        <f>S173*'Week_1.. (素)'!AE173</f>
        <v>0</v>
      </c>
      <c r="U173" s="3829"/>
      <c r="V173" s="171"/>
      <c r="W173" s="173"/>
      <c r="X173" s="219"/>
      <c r="Y173" s="160"/>
      <c r="Z173" s="248"/>
      <c r="AA173" s="243">
        <f>Z173*'Week_1.. (素)'!AL173</f>
        <v>0</v>
      </c>
      <c r="AB173" s="3829"/>
      <c r="AC173" s="976"/>
      <c r="AD173" s="953"/>
      <c r="AE173" s="358"/>
      <c r="AF173" s="969"/>
      <c r="AG173" s="969"/>
      <c r="AH173" s="284"/>
      <c r="AI173" s="3829"/>
      <c r="AJ173" s="976"/>
      <c r="AK173" s="172"/>
      <c r="AL173" s="159"/>
      <c r="AM173" s="220"/>
      <c r="AN173" s="51"/>
      <c r="AO173" s="41">
        <f t="shared" si="1"/>
        <v>0</v>
      </c>
      <c r="AP173" s="3720"/>
      <c r="AQ173" s="30"/>
      <c r="AR173" s="31"/>
      <c r="AS173" s="32"/>
      <c r="AT173" s="33"/>
    </row>
    <row r="174" spans="1:46" ht="18" hidden="1" customHeight="1">
      <c r="A174" s="3544"/>
      <c r="B174" s="3720"/>
      <c r="C174" s="30"/>
      <c r="D174" s="31"/>
      <c r="E174" s="32"/>
      <c r="F174" s="33"/>
      <c r="G174" s="4190"/>
      <c r="H174" s="466"/>
      <c r="I174" s="467"/>
      <c r="J174" s="468"/>
      <c r="K174" s="464"/>
      <c r="L174" s="248"/>
      <c r="M174" s="243">
        <f t="shared" si="0"/>
        <v>0</v>
      </c>
      <c r="N174" s="4190"/>
      <c r="O174" s="466"/>
      <c r="P174" s="467"/>
      <c r="Q174" s="468"/>
      <c r="R174" s="464"/>
      <c r="S174" s="248"/>
      <c r="T174" s="243">
        <f>S174*'Week_1.. (素)'!AE174</f>
        <v>0</v>
      </c>
      <c r="U174" s="3829"/>
      <c r="V174" s="171"/>
      <c r="W174" s="173"/>
      <c r="X174" s="219"/>
      <c r="Y174" s="160"/>
      <c r="Z174" s="248"/>
      <c r="AA174" s="243">
        <f>Z174*'Week_1.. (素)'!AL174</f>
        <v>0</v>
      </c>
      <c r="AB174" s="3829"/>
      <c r="AC174" s="976"/>
      <c r="AD174" s="953"/>
      <c r="AE174" s="358"/>
      <c r="AF174" s="969"/>
      <c r="AG174" s="969"/>
      <c r="AH174" s="284"/>
      <c r="AI174" s="3829"/>
      <c r="AJ174" s="976"/>
      <c r="AK174" s="172"/>
      <c r="AL174" s="159"/>
      <c r="AM174" s="220"/>
      <c r="AN174" s="51"/>
      <c r="AO174" s="41">
        <f t="shared" si="1"/>
        <v>0</v>
      </c>
      <c r="AP174" s="3720"/>
      <c r="AQ174" s="30"/>
      <c r="AR174" s="31"/>
      <c r="AS174" s="32"/>
      <c r="AT174" s="33"/>
    </row>
    <row r="175" spans="1:46" ht="18" hidden="1" customHeight="1">
      <c r="A175" s="3544"/>
      <c r="B175" s="3720"/>
      <c r="C175" s="30"/>
      <c r="D175" s="31"/>
      <c r="E175" s="32"/>
      <c r="F175" s="33"/>
      <c r="G175" s="4190"/>
      <c r="H175" s="466"/>
      <c r="I175" s="467"/>
      <c r="J175" s="468"/>
      <c r="K175" s="464"/>
      <c r="L175" s="248"/>
      <c r="M175" s="243">
        <f t="shared" si="0"/>
        <v>0</v>
      </c>
      <c r="N175" s="4190"/>
      <c r="O175" s="466"/>
      <c r="P175" s="467"/>
      <c r="Q175" s="468"/>
      <c r="R175" s="464"/>
      <c r="S175" s="248"/>
      <c r="T175" s="243">
        <f>S175*'Week_1.. (素)'!AE175</f>
        <v>0</v>
      </c>
      <c r="U175" s="3829"/>
      <c r="V175" s="171"/>
      <c r="W175" s="173"/>
      <c r="X175" s="219"/>
      <c r="Y175" s="160"/>
      <c r="Z175" s="248"/>
      <c r="AA175" s="243">
        <f>Z175*'Week_1.. (素)'!AL175</f>
        <v>0</v>
      </c>
      <c r="AB175" s="3829"/>
      <c r="AC175" s="976"/>
      <c r="AD175" s="953"/>
      <c r="AE175" s="358"/>
      <c r="AF175" s="969"/>
      <c r="AG175" s="969"/>
      <c r="AH175" s="284"/>
      <c r="AI175" s="3829"/>
      <c r="AJ175" s="976"/>
      <c r="AK175" s="172"/>
      <c r="AL175" s="159"/>
      <c r="AM175" s="220"/>
      <c r="AN175" s="51"/>
      <c r="AO175" s="41">
        <f t="shared" si="1"/>
        <v>0</v>
      </c>
      <c r="AP175" s="3720"/>
      <c r="AQ175" s="30"/>
      <c r="AR175" s="31"/>
      <c r="AS175" s="32"/>
      <c r="AT175" s="33"/>
    </row>
    <row r="176" spans="1:46" ht="18" hidden="1" customHeight="1">
      <c r="A176" s="3544"/>
      <c r="B176" s="3720"/>
      <c r="C176" s="30"/>
      <c r="D176" s="31"/>
      <c r="E176" s="32"/>
      <c r="F176" s="33"/>
      <c r="G176" s="4190"/>
      <c r="H176" s="466"/>
      <c r="I176" s="467"/>
      <c r="J176" s="468"/>
      <c r="K176" s="464"/>
      <c r="L176" s="248"/>
      <c r="M176" s="243">
        <f t="shared" si="0"/>
        <v>0</v>
      </c>
      <c r="N176" s="4190"/>
      <c r="O176" s="466"/>
      <c r="P176" s="467"/>
      <c r="Q176" s="468"/>
      <c r="R176" s="464"/>
      <c r="S176" s="248"/>
      <c r="T176" s="243">
        <f>S176*'Week_1.. (素)'!AE176</f>
        <v>0</v>
      </c>
      <c r="U176" s="3829"/>
      <c r="V176" s="171"/>
      <c r="W176" s="173"/>
      <c r="X176" s="219"/>
      <c r="Y176" s="160"/>
      <c r="Z176" s="248"/>
      <c r="AA176" s="243">
        <f>Z176*'Week_1.. (素)'!AL176</f>
        <v>0</v>
      </c>
      <c r="AB176" s="3829"/>
      <c r="AC176" s="976"/>
      <c r="AD176" s="953"/>
      <c r="AE176" s="358"/>
      <c r="AF176" s="969"/>
      <c r="AG176" s="969"/>
      <c r="AH176" s="284"/>
      <c r="AI176" s="3829"/>
      <c r="AJ176" s="976"/>
      <c r="AK176" s="172"/>
      <c r="AL176" s="159"/>
      <c r="AM176" s="220"/>
      <c r="AN176" s="51"/>
      <c r="AO176" s="41">
        <f t="shared" si="1"/>
        <v>0</v>
      </c>
      <c r="AP176" s="3720"/>
      <c r="AQ176" s="30"/>
      <c r="AR176" s="31"/>
      <c r="AS176" s="32"/>
      <c r="AT176" s="33"/>
    </row>
    <row r="177" spans="1:54" ht="18" hidden="1" customHeight="1">
      <c r="A177" s="3544"/>
      <c r="B177" s="3720"/>
      <c r="C177" s="30"/>
      <c r="D177" s="31"/>
      <c r="E177" s="32"/>
      <c r="F177" s="33"/>
      <c r="G177" s="4190"/>
      <c r="H177" s="466"/>
      <c r="I177" s="467"/>
      <c r="J177" s="468"/>
      <c r="K177" s="464"/>
      <c r="L177" s="248"/>
      <c r="M177" s="243">
        <f t="shared" si="0"/>
        <v>0</v>
      </c>
      <c r="N177" s="4190"/>
      <c r="O177" s="466"/>
      <c r="P177" s="467"/>
      <c r="Q177" s="468"/>
      <c r="R177" s="464"/>
      <c r="S177" s="248"/>
      <c r="T177" s="243">
        <f>S177*'Week_1.. (素)'!AE177</f>
        <v>0</v>
      </c>
      <c r="U177" s="3829"/>
      <c r="V177" s="171"/>
      <c r="W177" s="173"/>
      <c r="X177" s="219"/>
      <c r="Y177" s="160"/>
      <c r="Z177" s="248"/>
      <c r="AA177" s="243">
        <f>Z177*'Week_1.. (素)'!AL177</f>
        <v>0</v>
      </c>
      <c r="AB177" s="3829"/>
      <c r="AC177" s="976"/>
      <c r="AD177" s="953"/>
      <c r="AE177" s="358"/>
      <c r="AF177" s="969"/>
      <c r="AG177" s="969"/>
      <c r="AH177" s="284"/>
      <c r="AI177" s="3829"/>
      <c r="AJ177" s="976"/>
      <c r="AK177" s="172"/>
      <c r="AL177" s="159"/>
      <c r="AM177" s="220"/>
      <c r="AN177" s="51"/>
      <c r="AO177" s="41">
        <f t="shared" si="1"/>
        <v>0</v>
      </c>
      <c r="AP177" s="3720"/>
      <c r="AQ177" s="30"/>
      <c r="AR177" s="31"/>
      <c r="AS177" s="32"/>
      <c r="AT177" s="33"/>
    </row>
    <row r="178" spans="1:54" ht="18" hidden="1" customHeight="1">
      <c r="A178" s="3544"/>
      <c r="B178" s="3720"/>
      <c r="C178" s="30"/>
      <c r="D178" s="31"/>
      <c r="E178" s="32"/>
      <c r="F178" s="33"/>
      <c r="G178" s="4190"/>
      <c r="H178" s="466"/>
      <c r="I178" s="467"/>
      <c r="J178" s="468"/>
      <c r="K178" s="464"/>
      <c r="L178" s="248"/>
      <c r="M178" s="243">
        <f t="shared" si="0"/>
        <v>0</v>
      </c>
      <c r="N178" s="4190"/>
      <c r="O178" s="466"/>
      <c r="P178" s="467"/>
      <c r="Q178" s="468"/>
      <c r="R178" s="464"/>
      <c r="S178" s="248"/>
      <c r="T178" s="243">
        <f>S178*'Week_1.. (素)'!AE178</f>
        <v>0</v>
      </c>
      <c r="U178" s="3829"/>
      <c r="V178" s="171"/>
      <c r="W178" s="173"/>
      <c r="X178" s="219"/>
      <c r="Y178" s="160"/>
      <c r="Z178" s="248"/>
      <c r="AA178" s="243">
        <f>Z178*'Week_1.. (素)'!AL178</f>
        <v>0</v>
      </c>
      <c r="AB178" s="3829"/>
      <c r="AC178" s="976"/>
      <c r="AD178" s="953"/>
      <c r="AE178" s="358"/>
      <c r="AF178" s="969"/>
      <c r="AG178" s="969"/>
      <c r="AH178" s="284"/>
      <c r="AI178" s="3829"/>
      <c r="AJ178" s="976"/>
      <c r="AK178" s="172"/>
      <c r="AL178" s="159"/>
      <c r="AM178" s="220"/>
      <c r="AN178" s="51"/>
      <c r="AO178" s="41">
        <f t="shared" si="1"/>
        <v>0</v>
      </c>
      <c r="AP178" s="3720"/>
      <c r="AQ178" s="30"/>
      <c r="AR178" s="31"/>
      <c r="AS178" s="32"/>
      <c r="AT178" s="33"/>
    </row>
    <row r="179" spans="1:54" ht="18" hidden="1" customHeight="1">
      <c r="A179" s="3544"/>
      <c r="B179" s="3720"/>
      <c r="C179" s="30"/>
      <c r="D179" s="31"/>
      <c r="E179" s="32"/>
      <c r="F179" s="33"/>
      <c r="G179" s="4190"/>
      <c r="H179" s="466"/>
      <c r="I179" s="467"/>
      <c r="J179" s="468"/>
      <c r="K179" s="464"/>
      <c r="L179" s="248"/>
      <c r="M179" s="243">
        <f t="shared" si="0"/>
        <v>0</v>
      </c>
      <c r="N179" s="4190"/>
      <c r="O179" s="466"/>
      <c r="P179" s="467"/>
      <c r="Q179" s="468"/>
      <c r="R179" s="464"/>
      <c r="S179" s="248"/>
      <c r="T179" s="243">
        <f>S179*'Week_1.. (素)'!AE179</f>
        <v>0</v>
      </c>
      <c r="U179" s="3829"/>
      <c r="V179" s="171"/>
      <c r="W179" s="173"/>
      <c r="X179" s="219"/>
      <c r="Y179" s="160"/>
      <c r="Z179" s="248"/>
      <c r="AA179" s="243">
        <f>Z179*'Week_1.. (素)'!AL179</f>
        <v>0</v>
      </c>
      <c r="AB179" s="3829"/>
      <c r="AC179" s="976"/>
      <c r="AD179" s="953"/>
      <c r="AE179" s="358"/>
      <c r="AF179" s="969"/>
      <c r="AG179" s="969"/>
      <c r="AH179" s="284"/>
      <c r="AI179" s="3829"/>
      <c r="AJ179" s="976"/>
      <c r="AK179" s="172"/>
      <c r="AL179" s="159"/>
      <c r="AM179" s="220"/>
      <c r="AN179" s="51"/>
      <c r="AO179" s="41">
        <f t="shared" si="1"/>
        <v>0</v>
      </c>
      <c r="AP179" s="3720"/>
      <c r="AQ179" s="30"/>
      <c r="AR179" s="31"/>
      <c r="AS179" s="32"/>
      <c r="AT179" s="33"/>
    </row>
    <row r="180" spans="1:54" ht="18" hidden="1" customHeight="1">
      <c r="A180" s="3544"/>
      <c r="B180" s="3720"/>
      <c r="C180" s="30"/>
      <c r="D180" s="31"/>
      <c r="E180" s="32"/>
      <c r="F180" s="33"/>
      <c r="G180" s="4190"/>
      <c r="H180" s="466"/>
      <c r="I180" s="467"/>
      <c r="J180" s="468"/>
      <c r="K180" s="464"/>
      <c r="L180" s="248"/>
      <c r="M180" s="243">
        <f t="shared" si="0"/>
        <v>0</v>
      </c>
      <c r="N180" s="4190"/>
      <c r="O180" s="466"/>
      <c r="P180" s="467"/>
      <c r="Q180" s="468"/>
      <c r="R180" s="464"/>
      <c r="S180" s="248"/>
      <c r="T180" s="243">
        <f>S180*'Week_1.. (素)'!AE180</f>
        <v>0</v>
      </c>
      <c r="U180" s="3829"/>
      <c r="V180" s="171"/>
      <c r="W180" s="173"/>
      <c r="X180" s="219"/>
      <c r="Y180" s="160"/>
      <c r="Z180" s="248"/>
      <c r="AA180" s="243">
        <f>Z180*'Week_1.. (素)'!AL180</f>
        <v>0</v>
      </c>
      <c r="AB180" s="3829"/>
      <c r="AC180" s="976"/>
      <c r="AD180" s="953"/>
      <c r="AE180" s="358"/>
      <c r="AF180" s="969"/>
      <c r="AG180" s="969"/>
      <c r="AH180" s="284"/>
      <c r="AI180" s="3829"/>
      <c r="AJ180" s="976"/>
      <c r="AK180" s="172"/>
      <c r="AL180" s="159"/>
      <c r="AM180" s="220"/>
      <c r="AN180" s="51"/>
      <c r="AO180" s="41">
        <f t="shared" si="1"/>
        <v>0</v>
      </c>
      <c r="AP180" s="3720"/>
      <c r="AQ180" s="30"/>
      <c r="AR180" s="31"/>
      <c r="AS180" s="32"/>
      <c r="AT180" s="33"/>
    </row>
    <row r="181" spans="1:54" ht="18" hidden="1" customHeight="1">
      <c r="A181" s="3544"/>
      <c r="B181" s="3720"/>
      <c r="C181" s="30"/>
      <c r="D181" s="31"/>
      <c r="E181" s="32"/>
      <c r="F181" s="33"/>
      <c r="G181" s="4190"/>
      <c r="H181" s="466"/>
      <c r="I181" s="467"/>
      <c r="J181" s="468"/>
      <c r="K181" s="464"/>
      <c r="L181" s="248"/>
      <c r="M181" s="243">
        <f t="shared" si="0"/>
        <v>0</v>
      </c>
      <c r="N181" s="4190"/>
      <c r="O181" s="466"/>
      <c r="P181" s="467"/>
      <c r="Q181" s="468"/>
      <c r="R181" s="464"/>
      <c r="S181" s="248"/>
      <c r="T181" s="243">
        <f>S181*'Week_1.. (素)'!AE181</f>
        <v>0</v>
      </c>
      <c r="U181" s="3829"/>
      <c r="V181" s="171"/>
      <c r="W181" s="173"/>
      <c r="X181" s="219"/>
      <c r="Y181" s="160"/>
      <c r="Z181" s="248"/>
      <c r="AA181" s="243">
        <f>Z181*'Week_1.. (素)'!AL181</f>
        <v>0</v>
      </c>
      <c r="AB181" s="3829"/>
      <c r="AC181" s="976"/>
      <c r="AD181" s="953"/>
      <c r="AE181" s="358"/>
      <c r="AF181" s="969"/>
      <c r="AG181" s="969"/>
      <c r="AH181" s="284"/>
      <c r="AI181" s="3829"/>
      <c r="AJ181" s="976"/>
      <c r="AK181" s="172"/>
      <c r="AL181" s="159"/>
      <c r="AM181" s="220"/>
      <c r="AN181" s="51"/>
      <c r="AO181" s="41">
        <f t="shared" si="1"/>
        <v>0</v>
      </c>
      <c r="AP181" s="3720"/>
      <c r="AQ181" s="30"/>
      <c r="AR181" s="31"/>
      <c r="AS181" s="32"/>
      <c r="AT181" s="33"/>
    </row>
    <row r="182" spans="1:54" ht="18" hidden="1" customHeight="1">
      <c r="A182" s="3544"/>
      <c r="B182" s="3720"/>
      <c r="C182" s="30"/>
      <c r="D182" s="31"/>
      <c r="E182" s="32"/>
      <c r="F182" s="33"/>
      <c r="G182" s="4190"/>
      <c r="H182" s="466"/>
      <c r="I182" s="467"/>
      <c r="J182" s="468"/>
      <c r="K182" s="464"/>
      <c r="L182" s="248"/>
      <c r="M182" s="243">
        <f t="shared" si="0"/>
        <v>0</v>
      </c>
      <c r="N182" s="4190"/>
      <c r="O182" s="466"/>
      <c r="P182" s="467"/>
      <c r="Q182" s="468"/>
      <c r="R182" s="464"/>
      <c r="S182" s="248"/>
      <c r="T182" s="243">
        <f>S182*'Week_1.. (素)'!AE182</f>
        <v>0</v>
      </c>
      <c r="U182" s="3829"/>
      <c r="V182" s="171"/>
      <c r="W182" s="173"/>
      <c r="X182" s="219"/>
      <c r="Y182" s="160"/>
      <c r="Z182" s="248"/>
      <c r="AA182" s="243">
        <f>Z182*'Week_1.. (素)'!AL182</f>
        <v>0</v>
      </c>
      <c r="AB182" s="3829"/>
      <c r="AC182" s="976"/>
      <c r="AD182" s="953"/>
      <c r="AE182" s="358"/>
      <c r="AF182" s="969"/>
      <c r="AG182" s="969"/>
      <c r="AH182" s="284"/>
      <c r="AI182" s="3829"/>
      <c r="AJ182" s="976"/>
      <c r="AK182" s="172"/>
      <c r="AL182" s="159"/>
      <c r="AM182" s="220"/>
      <c r="AN182" s="51"/>
      <c r="AO182" s="41">
        <f t="shared" si="1"/>
        <v>0</v>
      </c>
      <c r="AP182" s="3720"/>
      <c r="AQ182" s="30"/>
      <c r="AR182" s="31"/>
      <c r="AS182" s="32"/>
      <c r="AT182" s="33"/>
    </row>
    <row r="183" spans="1:54" ht="18" hidden="1" customHeight="1">
      <c r="A183" s="3545"/>
      <c r="B183" s="3721"/>
      <c r="C183" s="35"/>
      <c r="D183" s="36"/>
      <c r="E183" s="37"/>
      <c r="F183" s="38"/>
      <c r="G183" s="4190"/>
      <c r="H183" s="470"/>
      <c r="I183" s="471"/>
      <c r="J183" s="472"/>
      <c r="K183" s="473"/>
      <c r="L183" s="249"/>
      <c r="M183" s="243">
        <f t="shared" si="0"/>
        <v>0</v>
      </c>
      <c r="N183" s="4191"/>
      <c r="O183" s="470"/>
      <c r="P183" s="471"/>
      <c r="Q183" s="472"/>
      <c r="R183" s="473"/>
      <c r="S183" s="249"/>
      <c r="T183" s="243">
        <f>S183*'Week_1.. (素)'!AE183</f>
        <v>0</v>
      </c>
      <c r="U183" s="4188"/>
      <c r="V183" s="952"/>
      <c r="W183" s="981"/>
      <c r="X183" s="977"/>
      <c r="Y183" s="269"/>
      <c r="Z183" s="249"/>
      <c r="AA183" s="243">
        <f>Z183*'Week_1.. (素)'!AL183</f>
        <v>0</v>
      </c>
      <c r="AB183" s="3830"/>
      <c r="AC183" s="978"/>
      <c r="AD183" s="979"/>
      <c r="AE183" s="1003"/>
      <c r="AF183" s="972"/>
      <c r="AG183" s="972"/>
      <c r="AH183" s="284"/>
      <c r="AI183" s="3830"/>
      <c r="AJ183" s="978"/>
      <c r="AK183" s="175"/>
      <c r="AL183" s="161"/>
      <c r="AM183" s="222"/>
      <c r="AN183" s="52"/>
      <c r="AO183" s="41">
        <f t="shared" si="1"/>
        <v>0</v>
      </c>
      <c r="AP183" s="3721"/>
      <c r="AQ183" s="35"/>
      <c r="AR183" s="36"/>
      <c r="AS183" s="37"/>
      <c r="AT183" s="38"/>
    </row>
    <row r="184" spans="1:54" ht="18" customHeight="1" thickBot="1">
      <c r="A184" s="3726" t="s">
        <v>50</v>
      </c>
      <c r="B184" s="3719"/>
      <c r="C184" s="25"/>
      <c r="D184" s="26"/>
      <c r="E184" s="27"/>
      <c r="F184" s="2656"/>
      <c r="G184" s="4208" t="s">
        <v>162</v>
      </c>
      <c r="H184" s="1561" t="s">
        <v>278</v>
      </c>
      <c r="I184" s="1926" t="s">
        <v>28</v>
      </c>
      <c r="J184" s="2191">
        <v>1.5</v>
      </c>
      <c r="K184" s="1526" t="s">
        <v>18</v>
      </c>
      <c r="L184" s="170">
        <v>35</v>
      </c>
      <c r="M184" s="243">
        <f t="shared" si="0"/>
        <v>52.5</v>
      </c>
      <c r="N184" s="4192"/>
      <c r="O184" s="903"/>
      <c r="P184" s="580"/>
      <c r="Q184" s="914"/>
      <c r="R184" s="581"/>
      <c r="S184" s="170">
        <v>55</v>
      </c>
      <c r="T184" s="243">
        <f>S184*'Week_1.. (素)'!AE184</f>
        <v>82.5</v>
      </c>
      <c r="U184" s="4074"/>
      <c r="V184" s="2146"/>
      <c r="W184" s="625"/>
      <c r="X184" s="914"/>
      <c r="Y184" s="2147"/>
      <c r="Z184" s="170">
        <v>65</v>
      </c>
      <c r="AA184" s="243">
        <f>Z184*'Week_1.. (素)'!AL184</f>
        <v>97.5</v>
      </c>
      <c r="AB184" s="4162"/>
      <c r="AC184" s="954"/>
      <c r="AD184" s="182"/>
      <c r="AE184" s="234"/>
      <c r="AF184" s="193"/>
      <c r="AG184" s="980"/>
      <c r="AH184" s="284"/>
      <c r="AI184" s="4162"/>
      <c r="AJ184" s="954"/>
      <c r="AK184" s="955"/>
      <c r="AL184" s="999"/>
      <c r="AM184" s="956"/>
      <c r="AN184" s="40"/>
      <c r="AO184" s="41">
        <f t="shared" si="1"/>
        <v>0</v>
      </c>
      <c r="AP184" s="3719"/>
      <c r="AQ184" s="25"/>
      <c r="AR184" s="26"/>
      <c r="AS184" s="27"/>
      <c r="AT184" s="53"/>
    </row>
    <row r="185" spans="1:54" ht="18" customHeight="1" thickBot="1">
      <c r="A185" s="3720"/>
      <c r="B185" s="3720"/>
      <c r="C185" s="30"/>
      <c r="D185" s="31"/>
      <c r="E185" s="32"/>
      <c r="F185" s="2657"/>
      <c r="G185" s="4194"/>
      <c r="H185" s="1367" t="s">
        <v>208</v>
      </c>
      <c r="I185" s="1368"/>
      <c r="J185" s="1966">
        <v>0.2</v>
      </c>
      <c r="K185" s="1201" t="s">
        <v>18</v>
      </c>
      <c r="L185" s="173"/>
      <c r="M185" s="243">
        <f t="shared" si="0"/>
        <v>0</v>
      </c>
      <c r="N185" s="4193"/>
      <c r="O185" s="812"/>
      <c r="P185" s="810"/>
      <c r="Q185" s="871"/>
      <c r="R185" s="806"/>
      <c r="S185" s="173">
        <v>120</v>
      </c>
      <c r="T185" s="243">
        <f>S185*'Week_1.. (素)'!AE185</f>
        <v>12</v>
      </c>
      <c r="U185" s="4144"/>
      <c r="V185" s="210"/>
      <c r="W185" s="261"/>
      <c r="X185" s="156"/>
      <c r="Y185" s="2148"/>
      <c r="Z185" s="173"/>
      <c r="AA185" s="243">
        <f>Z185*'Week_1.. (素)'!AL185</f>
        <v>0</v>
      </c>
      <c r="AB185" s="3863"/>
      <c r="AC185" s="812"/>
      <c r="AD185" s="810"/>
      <c r="AE185" s="871"/>
      <c r="AF185" s="806"/>
      <c r="AG185" s="981"/>
      <c r="AH185" s="284"/>
      <c r="AI185" s="3863"/>
      <c r="AJ185" s="151"/>
      <c r="AK185" s="261"/>
      <c r="AL185" s="156"/>
      <c r="AM185" s="233"/>
      <c r="AN185" s="43"/>
      <c r="AO185" s="41">
        <f t="shared" si="1"/>
        <v>0</v>
      </c>
      <c r="AP185" s="3720"/>
      <c r="AQ185" s="30"/>
      <c r="AR185" s="31"/>
      <c r="AS185" s="32"/>
      <c r="AT185" s="55"/>
    </row>
    <row r="186" spans="1:54" ht="18" customHeight="1" thickBot="1">
      <c r="A186" s="3720"/>
      <c r="B186" s="3720"/>
      <c r="C186" s="30"/>
      <c r="D186" s="31"/>
      <c r="E186" s="32"/>
      <c r="F186" s="2657"/>
      <c r="G186" s="4194"/>
      <c r="H186" s="1367"/>
      <c r="I186" s="1381"/>
      <c r="J186" s="1369"/>
      <c r="K186" s="1201"/>
      <c r="L186" s="173"/>
      <c r="M186" s="243">
        <f t="shared" si="0"/>
        <v>0</v>
      </c>
      <c r="N186" s="4193"/>
      <c r="O186" s="583"/>
      <c r="P186" s="577"/>
      <c r="Q186" s="584"/>
      <c r="R186" s="578"/>
      <c r="S186" s="173"/>
      <c r="T186" s="243">
        <f>S186*'Week_1.. (素)'!AE186</f>
        <v>0</v>
      </c>
      <c r="U186" s="4144"/>
      <c r="V186" s="2149"/>
      <c r="W186" s="182"/>
      <c r="X186" s="214"/>
      <c r="Y186" s="2150"/>
      <c r="Z186" s="173"/>
      <c r="AA186" s="243">
        <f>Z186*'Week_1.. (素)'!AL186</f>
        <v>0</v>
      </c>
      <c r="AB186" s="3863"/>
      <c r="AC186" s="194"/>
      <c r="AD186" s="182"/>
      <c r="AE186" s="214"/>
      <c r="AF186" s="193"/>
      <c r="AG186" s="981"/>
      <c r="AH186" s="284"/>
      <c r="AI186" s="3863"/>
      <c r="AJ186" s="194"/>
      <c r="AK186" s="182"/>
      <c r="AL186" s="196"/>
      <c r="AM186" s="235"/>
      <c r="AN186" s="43"/>
      <c r="AO186" s="41">
        <f t="shared" si="1"/>
        <v>0</v>
      </c>
      <c r="AP186" s="3720"/>
      <c r="AQ186" s="30"/>
      <c r="AR186" s="31"/>
      <c r="AS186" s="32"/>
      <c r="AT186" s="55"/>
    </row>
    <row r="187" spans="1:54" ht="18" customHeight="1" thickBot="1">
      <c r="A187" s="3720"/>
      <c r="B187" s="3720"/>
      <c r="C187" s="30"/>
      <c r="D187" s="31"/>
      <c r="E187" s="32"/>
      <c r="F187" s="2657"/>
      <c r="G187" s="4194"/>
      <c r="H187" s="1367"/>
      <c r="I187" s="1381"/>
      <c r="J187" s="1369"/>
      <c r="K187" s="1201"/>
      <c r="L187" s="173"/>
      <c r="M187" s="243">
        <f t="shared" si="0"/>
        <v>0</v>
      </c>
      <c r="N187" s="4193"/>
      <c r="O187" s="585"/>
      <c r="P187" s="586"/>
      <c r="Q187" s="546"/>
      <c r="R187" s="547"/>
      <c r="S187" s="173"/>
      <c r="T187" s="243">
        <f>S187*'Week_1.. (素)'!AE187</f>
        <v>0</v>
      </c>
      <c r="U187" s="4144"/>
      <c r="V187" s="2149"/>
      <c r="W187" s="182"/>
      <c r="X187" s="214"/>
      <c r="Y187" s="642"/>
      <c r="Z187" s="173"/>
      <c r="AA187" s="243">
        <f>Z187*'Week_1.. (素)'!AL187</f>
        <v>0</v>
      </c>
      <c r="AB187" s="3863"/>
      <c r="AC187" s="194"/>
      <c r="AD187" s="182"/>
      <c r="AE187" s="196"/>
      <c r="AF187" s="235"/>
      <c r="AG187" s="981"/>
      <c r="AH187" s="284"/>
      <c r="AI187" s="3863"/>
      <c r="AJ187" s="194"/>
      <c r="AK187" s="182"/>
      <c r="AL187" s="196"/>
      <c r="AM187" s="235"/>
      <c r="AN187" s="43"/>
      <c r="AO187" s="41">
        <f t="shared" si="1"/>
        <v>0</v>
      </c>
      <c r="AP187" s="3720"/>
      <c r="AQ187" s="30"/>
      <c r="AR187" s="31"/>
      <c r="AS187" s="32"/>
      <c r="AT187" s="55"/>
    </row>
    <row r="188" spans="1:54" ht="18" customHeight="1" thickBot="1">
      <c r="A188" s="3720"/>
      <c r="B188" s="3720"/>
      <c r="C188" s="30"/>
      <c r="D188" s="31"/>
      <c r="E188" s="32"/>
      <c r="F188" s="2657"/>
      <c r="G188" s="4194"/>
      <c r="H188" s="2659"/>
      <c r="I188" s="586"/>
      <c r="J188" s="546"/>
      <c r="K188" s="547"/>
      <c r="L188" s="173"/>
      <c r="M188" s="243">
        <f t="shared" si="0"/>
        <v>0</v>
      </c>
      <c r="N188" s="4193"/>
      <c r="O188" s="585"/>
      <c r="P188" s="586"/>
      <c r="Q188" s="546"/>
      <c r="R188" s="547"/>
      <c r="S188" s="173"/>
      <c r="T188" s="243">
        <f>S188*'Week_1.. (素)'!AE188</f>
        <v>0</v>
      </c>
      <c r="U188" s="4144"/>
      <c r="V188" s="2149"/>
      <c r="W188" s="182"/>
      <c r="X188" s="195"/>
      <c r="Y188" s="642"/>
      <c r="Z188" s="173"/>
      <c r="AA188" s="243">
        <f>Z188*'Week_1.. (素)'!AL188</f>
        <v>0</v>
      </c>
      <c r="AB188" s="3863"/>
      <c r="AC188" s="194"/>
      <c r="AD188" s="182"/>
      <c r="AE188" s="196"/>
      <c r="AF188" s="235"/>
      <c r="AG188" s="981"/>
      <c r="AH188" s="284"/>
      <c r="AI188" s="3863"/>
      <c r="AJ188" s="194"/>
      <c r="AK188" s="182"/>
      <c r="AL188" s="196"/>
      <c r="AM188" s="235"/>
      <c r="AN188" s="43"/>
      <c r="AO188" s="41">
        <f t="shared" si="1"/>
        <v>0</v>
      </c>
      <c r="AP188" s="3720"/>
      <c r="AQ188" s="30"/>
      <c r="AR188" s="31"/>
      <c r="AS188" s="32"/>
      <c r="AT188" s="55"/>
    </row>
    <row r="189" spans="1:54" ht="18" customHeight="1" thickBot="1">
      <c r="A189" s="3720"/>
      <c r="B189" s="3720"/>
      <c r="C189" s="30"/>
      <c r="D189" s="31"/>
      <c r="E189" s="32"/>
      <c r="F189" s="1038"/>
      <c r="G189" s="4194"/>
      <c r="H189" s="2659"/>
      <c r="I189" s="586"/>
      <c r="J189" s="546"/>
      <c r="K189" s="547"/>
      <c r="L189" s="173"/>
      <c r="M189" s="243">
        <f t="shared" si="0"/>
        <v>0</v>
      </c>
      <c r="N189" s="4193"/>
      <c r="O189" s="585"/>
      <c r="P189" s="586"/>
      <c r="Q189" s="546"/>
      <c r="R189" s="547"/>
      <c r="S189" s="173"/>
      <c r="T189" s="243">
        <f>S189*'Week_1.. (素)'!AE189</f>
        <v>0</v>
      </c>
      <c r="U189" s="4144"/>
      <c r="V189" s="2149"/>
      <c r="W189" s="182"/>
      <c r="X189" s="195"/>
      <c r="Y189" s="642"/>
      <c r="Z189" s="173"/>
      <c r="AA189" s="243">
        <f>Z189*'Week_1.. (素)'!AL189</f>
        <v>0</v>
      </c>
      <c r="AB189" s="3863"/>
      <c r="AC189" s="194"/>
      <c r="AD189" s="182"/>
      <c r="AE189" s="196"/>
      <c r="AF189" s="215"/>
      <c r="AG189" s="981"/>
      <c r="AH189" s="284"/>
      <c r="AI189" s="3863"/>
      <c r="AJ189" s="194"/>
      <c r="AK189" s="182"/>
      <c r="AL189" s="196"/>
      <c r="AM189" s="215"/>
      <c r="AN189" s="43"/>
      <c r="AO189" s="41">
        <f t="shared" si="1"/>
        <v>0</v>
      </c>
      <c r="AP189" s="3720"/>
      <c r="AQ189" s="30"/>
      <c r="AR189" s="31"/>
      <c r="AS189" s="32"/>
      <c r="AT189" s="33"/>
    </row>
    <row r="190" spans="1:54" ht="18" customHeight="1" thickBot="1">
      <c r="A190" s="3720"/>
      <c r="B190" s="3720"/>
      <c r="C190" s="30"/>
      <c r="D190" s="31"/>
      <c r="E190" s="32"/>
      <c r="F190" s="1038"/>
      <c r="G190" s="4194"/>
      <c r="H190" s="2660" t="s">
        <v>400</v>
      </c>
      <c r="I190" s="810" t="s">
        <v>416</v>
      </c>
      <c r="J190" s="813">
        <v>1</v>
      </c>
      <c r="K190" s="810" t="s">
        <v>96</v>
      </c>
      <c r="L190" s="173"/>
      <c r="M190" s="243">
        <f t="shared" si="0"/>
        <v>0</v>
      </c>
      <c r="N190" s="4193"/>
      <c r="O190" s="850"/>
      <c r="P190" s="810"/>
      <c r="Q190" s="813"/>
      <c r="R190" s="810"/>
      <c r="S190" s="293">
        <v>80</v>
      </c>
      <c r="T190" s="243">
        <f>S190*'Week_1.. (素)'!AE190</f>
        <v>0</v>
      </c>
      <c r="U190" s="4144"/>
      <c r="V190" s="2151"/>
      <c r="W190" s="217"/>
      <c r="X190" s="2152"/>
      <c r="Y190" s="2153"/>
      <c r="Z190" s="173"/>
      <c r="AA190" s="243">
        <f>Z190*'Week_1.. (素)'!AL190</f>
        <v>0</v>
      </c>
      <c r="AB190" s="3863"/>
      <c r="AC190" s="216"/>
      <c r="AD190" s="217"/>
      <c r="AE190" s="228"/>
      <c r="AF190" s="218"/>
      <c r="AG190" s="981"/>
      <c r="AH190" s="284"/>
      <c r="AI190" s="3863"/>
      <c r="AJ190" s="216"/>
      <c r="AK190" s="217"/>
      <c r="AL190" s="228"/>
      <c r="AM190" s="218"/>
      <c r="AN190" s="43"/>
      <c r="AO190" s="41">
        <f t="shared" si="1"/>
        <v>0</v>
      </c>
      <c r="AP190" s="3720"/>
      <c r="AQ190" s="30"/>
      <c r="AR190" s="31"/>
      <c r="AS190" s="32"/>
      <c r="AT190" s="33"/>
      <c r="AZ190" s="1"/>
      <c r="BA190" s="1"/>
      <c r="BB190" s="1"/>
    </row>
    <row r="191" spans="1:54" ht="18" hidden="1" customHeight="1">
      <c r="A191" s="3720"/>
      <c r="B191" s="3720"/>
      <c r="C191" s="30"/>
      <c r="D191" s="31"/>
      <c r="E191" s="32"/>
      <c r="F191" s="1038"/>
      <c r="G191" s="4194"/>
      <c r="H191" s="491"/>
      <c r="I191" s="493"/>
      <c r="J191" s="492"/>
      <c r="K191" s="587"/>
      <c r="L191" s="173"/>
      <c r="M191" s="243">
        <f t="shared" si="0"/>
        <v>0</v>
      </c>
      <c r="N191" s="4194"/>
      <c r="O191" s="491"/>
      <c r="P191" s="493"/>
      <c r="Q191" s="492"/>
      <c r="R191" s="587"/>
      <c r="S191" s="173"/>
      <c r="T191" s="243">
        <f>S191*'Week_1.. (素)'!AE191</f>
        <v>0</v>
      </c>
      <c r="U191" s="4144"/>
      <c r="V191" s="953"/>
      <c r="W191" s="981"/>
      <c r="X191" s="977"/>
      <c r="Y191" s="2154"/>
      <c r="Z191" s="173"/>
      <c r="AA191" s="243">
        <f>Z191*'Week_1.. (素)'!AL191</f>
        <v>0</v>
      </c>
      <c r="AB191" s="3863"/>
      <c r="AC191" s="231"/>
      <c r="AD191" s="232"/>
      <c r="AE191" s="272"/>
      <c r="AF191" s="232"/>
      <c r="AG191" s="981"/>
      <c r="AH191" s="284"/>
      <c r="AI191" s="3863"/>
      <c r="AJ191" s="231"/>
      <c r="AK191" s="232"/>
      <c r="AL191" s="272"/>
      <c r="AM191" s="232"/>
      <c r="AN191" s="43"/>
      <c r="AO191" s="41">
        <f t="shared" si="1"/>
        <v>0</v>
      </c>
      <c r="AP191" s="3720"/>
      <c r="AQ191" s="30"/>
      <c r="AR191" s="31"/>
      <c r="AS191" s="32"/>
      <c r="AT191" s="33"/>
      <c r="AZ191" s="1"/>
      <c r="BA191" s="1"/>
      <c r="BB191" s="1"/>
    </row>
    <row r="192" spans="1:54" ht="18" hidden="1" customHeight="1">
      <c r="A192" s="3720"/>
      <c r="B192" s="3720"/>
      <c r="C192" s="30"/>
      <c r="D192" s="31"/>
      <c r="E192" s="32"/>
      <c r="F192" s="1038"/>
      <c r="G192" s="4194"/>
      <c r="H192" s="489"/>
      <c r="I192" s="495"/>
      <c r="J192" s="488"/>
      <c r="K192" s="588"/>
      <c r="L192" s="173"/>
      <c r="M192" s="243">
        <f t="shared" si="0"/>
        <v>0</v>
      </c>
      <c r="N192" s="4194"/>
      <c r="O192" s="489"/>
      <c r="P192" s="495"/>
      <c r="Q192" s="488"/>
      <c r="R192" s="588"/>
      <c r="S192" s="173"/>
      <c r="T192" s="243">
        <f>S192*'Week_1.. (素)'!AE192</f>
        <v>0</v>
      </c>
      <c r="U192" s="4144"/>
      <c r="V192" s="953"/>
      <c r="W192" s="981"/>
      <c r="X192" s="977"/>
      <c r="Y192" s="2154"/>
      <c r="Z192" s="173"/>
      <c r="AA192" s="243">
        <f>Z192*'Week_1.. (素)'!AL192</f>
        <v>0</v>
      </c>
      <c r="AB192" s="3863"/>
      <c r="AC192" s="226"/>
      <c r="AD192" s="182"/>
      <c r="AE192" s="196"/>
      <c r="AF192" s="182"/>
      <c r="AG192" s="981"/>
      <c r="AH192" s="284"/>
      <c r="AI192" s="3863"/>
      <c r="AJ192" s="226"/>
      <c r="AK192" s="182"/>
      <c r="AL192" s="196"/>
      <c r="AM192" s="182"/>
      <c r="AN192" s="43"/>
      <c r="AO192" s="41">
        <f t="shared" si="1"/>
        <v>0</v>
      </c>
      <c r="AP192" s="3720"/>
      <c r="AQ192" s="30"/>
      <c r="AR192" s="31"/>
      <c r="AS192" s="32"/>
      <c r="AT192" s="33"/>
      <c r="AZ192" s="1"/>
      <c r="BA192" s="1"/>
      <c r="BB192" s="1"/>
    </row>
    <row r="193" spans="1:54" ht="18" hidden="1" customHeight="1">
      <c r="A193" s="3720"/>
      <c r="B193" s="3720"/>
      <c r="C193" s="30"/>
      <c r="D193" s="31"/>
      <c r="E193" s="32"/>
      <c r="F193" s="1038"/>
      <c r="G193" s="4194"/>
      <c r="H193" s="489"/>
      <c r="I193" s="495"/>
      <c r="J193" s="488"/>
      <c r="K193" s="588"/>
      <c r="L193" s="173"/>
      <c r="M193" s="243">
        <f t="shared" si="0"/>
        <v>0</v>
      </c>
      <c r="N193" s="4194"/>
      <c r="O193" s="489"/>
      <c r="P193" s="495"/>
      <c r="Q193" s="488"/>
      <c r="R193" s="588"/>
      <c r="S193" s="173"/>
      <c r="T193" s="243">
        <f>S193*'Week_1.. (素)'!AE193</f>
        <v>0</v>
      </c>
      <c r="U193" s="4144"/>
      <c r="V193" s="953"/>
      <c r="W193" s="981"/>
      <c r="X193" s="977"/>
      <c r="Y193" s="2154"/>
      <c r="Z193" s="173"/>
      <c r="AA193" s="243">
        <f>Z193*'Week_1.. (素)'!AL193</f>
        <v>0</v>
      </c>
      <c r="AB193" s="3863"/>
      <c r="AC193" s="226"/>
      <c r="AD193" s="182"/>
      <c r="AE193" s="196"/>
      <c r="AF193" s="182"/>
      <c r="AG193" s="981"/>
      <c r="AH193" s="284"/>
      <c r="AI193" s="3863"/>
      <c r="AJ193" s="226"/>
      <c r="AK193" s="182"/>
      <c r="AL193" s="196"/>
      <c r="AM193" s="182"/>
      <c r="AN193" s="43"/>
      <c r="AO193" s="41">
        <f t="shared" si="1"/>
        <v>0</v>
      </c>
      <c r="AP193" s="3720"/>
      <c r="AQ193" s="30"/>
      <c r="AR193" s="31"/>
      <c r="AS193" s="32"/>
      <c r="AT193" s="33"/>
      <c r="AZ193" s="1"/>
      <c r="BA193" s="1"/>
      <c r="BB193" s="1"/>
    </row>
    <row r="194" spans="1:54" ht="18" hidden="1" customHeight="1">
      <c r="A194" s="3720"/>
      <c r="B194" s="3720"/>
      <c r="C194" s="30"/>
      <c r="D194" s="31"/>
      <c r="E194" s="32"/>
      <c r="F194" s="1038"/>
      <c r="G194" s="4194"/>
      <c r="H194" s="489"/>
      <c r="I194" s="495"/>
      <c r="J194" s="488"/>
      <c r="K194" s="588"/>
      <c r="L194" s="173"/>
      <c r="M194" s="243">
        <f t="shared" si="0"/>
        <v>0</v>
      </c>
      <c r="N194" s="4194"/>
      <c r="O194" s="489"/>
      <c r="P194" s="495"/>
      <c r="Q194" s="488"/>
      <c r="R194" s="588"/>
      <c r="S194" s="173"/>
      <c r="T194" s="243">
        <f>S194*'Week_1.. (素)'!AE194</f>
        <v>0</v>
      </c>
      <c r="U194" s="4144"/>
      <c r="V194" s="953"/>
      <c r="W194" s="981"/>
      <c r="X194" s="977"/>
      <c r="Y194" s="2154"/>
      <c r="Z194" s="173"/>
      <c r="AA194" s="243">
        <f>Z194*'Week_1.. (素)'!AL194</f>
        <v>0</v>
      </c>
      <c r="AB194" s="3863"/>
      <c r="AC194" s="226"/>
      <c r="AD194" s="182"/>
      <c r="AE194" s="196"/>
      <c r="AF194" s="182"/>
      <c r="AG194" s="981"/>
      <c r="AH194" s="284"/>
      <c r="AI194" s="3863"/>
      <c r="AJ194" s="226"/>
      <c r="AK194" s="182"/>
      <c r="AL194" s="196"/>
      <c r="AM194" s="182"/>
      <c r="AN194" s="43"/>
      <c r="AO194" s="41">
        <f t="shared" si="1"/>
        <v>0</v>
      </c>
      <c r="AP194" s="3720"/>
      <c r="AQ194" s="30"/>
      <c r="AR194" s="31"/>
      <c r="AS194" s="32"/>
      <c r="AT194" s="33"/>
      <c r="AZ194" s="1"/>
      <c r="BA194" s="1"/>
      <c r="BB194" s="1"/>
    </row>
    <row r="195" spans="1:54" ht="18" hidden="1" customHeight="1">
      <c r="A195" s="3720"/>
      <c r="B195" s="3720"/>
      <c r="C195" s="30"/>
      <c r="D195" s="31"/>
      <c r="E195" s="32"/>
      <c r="F195" s="1038"/>
      <c r="G195" s="4194"/>
      <c r="H195" s="489"/>
      <c r="I195" s="495"/>
      <c r="J195" s="488"/>
      <c r="K195" s="588"/>
      <c r="L195" s="173"/>
      <c r="M195" s="243">
        <f t="shared" si="0"/>
        <v>0</v>
      </c>
      <c r="N195" s="4194"/>
      <c r="O195" s="489"/>
      <c r="P195" s="495"/>
      <c r="Q195" s="488"/>
      <c r="R195" s="588"/>
      <c r="S195" s="173"/>
      <c r="T195" s="243">
        <f>S195*'Week_1.. (素)'!AE195</f>
        <v>0</v>
      </c>
      <c r="U195" s="4144"/>
      <c r="V195" s="953"/>
      <c r="W195" s="981"/>
      <c r="X195" s="977"/>
      <c r="Y195" s="2154"/>
      <c r="Z195" s="173"/>
      <c r="AA195" s="243">
        <f>Z195*'Week_1.. (素)'!AL195</f>
        <v>0</v>
      </c>
      <c r="AB195" s="3863"/>
      <c r="AC195" s="226"/>
      <c r="AD195" s="182"/>
      <c r="AE195" s="196"/>
      <c r="AF195" s="182"/>
      <c r="AG195" s="981"/>
      <c r="AH195" s="284"/>
      <c r="AI195" s="3863"/>
      <c r="AJ195" s="226"/>
      <c r="AK195" s="182"/>
      <c r="AL195" s="196"/>
      <c r="AM195" s="182"/>
      <c r="AN195" s="43"/>
      <c r="AO195" s="41">
        <f t="shared" si="1"/>
        <v>0</v>
      </c>
      <c r="AP195" s="3720"/>
      <c r="AQ195" s="30"/>
      <c r="AR195" s="31"/>
      <c r="AS195" s="32"/>
      <c r="AT195" s="33"/>
      <c r="AZ195" s="1"/>
      <c r="BA195" s="1"/>
      <c r="BB195" s="1"/>
    </row>
    <row r="196" spans="1:54" ht="18" hidden="1" customHeight="1">
      <c r="A196" s="3720"/>
      <c r="B196" s="3720"/>
      <c r="C196" s="30"/>
      <c r="D196" s="31"/>
      <c r="E196" s="32"/>
      <c r="F196" s="1038"/>
      <c r="G196" s="4194"/>
      <c r="H196" s="489"/>
      <c r="I196" s="495"/>
      <c r="J196" s="488"/>
      <c r="K196" s="588"/>
      <c r="L196" s="173"/>
      <c r="M196" s="243">
        <f t="shared" si="0"/>
        <v>0</v>
      </c>
      <c r="N196" s="4194"/>
      <c r="O196" s="489"/>
      <c r="P196" s="495"/>
      <c r="Q196" s="488"/>
      <c r="R196" s="588"/>
      <c r="S196" s="173"/>
      <c r="T196" s="243">
        <f>S196*'Week_1.. (素)'!AE196</f>
        <v>0</v>
      </c>
      <c r="U196" s="4144"/>
      <c r="V196" s="953"/>
      <c r="W196" s="981"/>
      <c r="X196" s="977"/>
      <c r="Y196" s="2154"/>
      <c r="Z196" s="173"/>
      <c r="AA196" s="243">
        <f>Z196*'Week_1.. (素)'!AL196</f>
        <v>0</v>
      </c>
      <c r="AB196" s="3863"/>
      <c r="AC196" s="226"/>
      <c r="AD196" s="182"/>
      <c r="AE196" s="196"/>
      <c r="AF196" s="182"/>
      <c r="AG196" s="981"/>
      <c r="AH196" s="284"/>
      <c r="AI196" s="3863"/>
      <c r="AJ196" s="226"/>
      <c r="AK196" s="182"/>
      <c r="AL196" s="196"/>
      <c r="AM196" s="182"/>
      <c r="AN196" s="43"/>
      <c r="AO196" s="41">
        <f t="shared" si="1"/>
        <v>0</v>
      </c>
      <c r="AP196" s="3720"/>
      <c r="AQ196" s="30"/>
      <c r="AR196" s="31"/>
      <c r="AS196" s="32"/>
      <c r="AT196" s="33"/>
      <c r="AZ196" s="1"/>
      <c r="BA196" s="1"/>
      <c r="BB196" s="1"/>
    </row>
    <row r="197" spans="1:54" ht="18" hidden="1" customHeight="1">
      <c r="A197" s="3720"/>
      <c r="B197" s="3720"/>
      <c r="C197" s="30"/>
      <c r="D197" s="31"/>
      <c r="E197" s="32"/>
      <c r="F197" s="1038"/>
      <c r="G197" s="4194"/>
      <c r="H197" s="489"/>
      <c r="I197" s="495"/>
      <c r="J197" s="488"/>
      <c r="K197" s="588"/>
      <c r="L197" s="173"/>
      <c r="M197" s="243">
        <f t="shared" si="0"/>
        <v>0</v>
      </c>
      <c r="N197" s="4194"/>
      <c r="O197" s="489"/>
      <c r="P197" s="495"/>
      <c r="Q197" s="488"/>
      <c r="R197" s="588"/>
      <c r="S197" s="173"/>
      <c r="T197" s="243">
        <f>S197*'Week_1.. (素)'!AE197</f>
        <v>0</v>
      </c>
      <c r="U197" s="4144"/>
      <c r="V197" s="953"/>
      <c r="W197" s="981"/>
      <c r="X197" s="977"/>
      <c r="Y197" s="2154"/>
      <c r="Z197" s="173"/>
      <c r="AA197" s="243">
        <f>Z197*'Week_1.. (素)'!AL197</f>
        <v>0</v>
      </c>
      <c r="AB197" s="3863"/>
      <c r="AC197" s="226"/>
      <c r="AD197" s="182"/>
      <c r="AE197" s="196"/>
      <c r="AF197" s="182"/>
      <c r="AG197" s="981"/>
      <c r="AH197" s="284"/>
      <c r="AI197" s="3863"/>
      <c r="AJ197" s="226"/>
      <c r="AK197" s="182"/>
      <c r="AL197" s="196"/>
      <c r="AM197" s="182"/>
      <c r="AN197" s="43"/>
      <c r="AO197" s="41">
        <f t="shared" si="1"/>
        <v>0</v>
      </c>
      <c r="AP197" s="3720"/>
      <c r="AQ197" s="30"/>
      <c r="AR197" s="31"/>
      <c r="AS197" s="32"/>
      <c r="AT197" s="33"/>
      <c r="AZ197" s="1"/>
      <c r="BA197" s="1"/>
      <c r="BB197" s="1"/>
    </row>
    <row r="198" spans="1:54" ht="18" hidden="1" customHeight="1">
      <c r="A198" s="3721"/>
      <c r="B198" s="3721"/>
      <c r="C198" s="35"/>
      <c r="D198" s="36"/>
      <c r="E198" s="37"/>
      <c r="F198" s="2658"/>
      <c r="G198" s="4195"/>
      <c r="H198" s="589"/>
      <c r="I198" s="590"/>
      <c r="J198" s="591"/>
      <c r="K198" s="592"/>
      <c r="L198" s="176"/>
      <c r="M198" s="243">
        <f t="shared" si="0"/>
        <v>0</v>
      </c>
      <c r="N198" s="4195"/>
      <c r="O198" s="589"/>
      <c r="P198" s="590"/>
      <c r="Q198" s="591"/>
      <c r="R198" s="592"/>
      <c r="S198" s="176"/>
      <c r="T198" s="243">
        <f>S198*'Week_1.. (素)'!AE198</f>
        <v>0</v>
      </c>
      <c r="U198" s="4145"/>
      <c r="V198" s="2155"/>
      <c r="W198" s="2141"/>
      <c r="X198" s="2142"/>
      <c r="Y198" s="2156"/>
      <c r="Z198" s="176"/>
      <c r="AA198" s="243">
        <f>Z198*'Week_1.. (素)'!AL198</f>
        <v>0</v>
      </c>
      <c r="AB198" s="3864"/>
      <c r="AC198" s="239"/>
      <c r="AD198" s="241"/>
      <c r="AE198" s="240"/>
      <c r="AF198" s="241"/>
      <c r="AG198" s="981"/>
      <c r="AH198" s="284"/>
      <c r="AI198" s="3864"/>
      <c r="AJ198" s="239"/>
      <c r="AK198" s="241"/>
      <c r="AL198" s="240"/>
      <c r="AM198" s="241"/>
      <c r="AN198" s="46"/>
      <c r="AO198" s="41">
        <f t="shared" si="1"/>
        <v>0</v>
      </c>
      <c r="AP198" s="3721"/>
      <c r="AQ198" s="35"/>
      <c r="AR198" s="36"/>
      <c r="AS198" s="37"/>
      <c r="AT198" s="38"/>
      <c r="AZ198" s="1"/>
      <c r="BA198" s="1"/>
      <c r="BB198" s="1"/>
    </row>
    <row r="199" spans="1:54" ht="18" customHeight="1" thickBot="1">
      <c r="A199" s="3726" t="s">
        <v>51</v>
      </c>
      <c r="B199" s="3719"/>
      <c r="C199" s="25"/>
      <c r="D199" s="26"/>
      <c r="E199" s="27"/>
      <c r="F199" s="1037"/>
      <c r="G199" s="4066" t="s">
        <v>339</v>
      </c>
      <c r="H199" s="179" t="s">
        <v>154</v>
      </c>
      <c r="I199" s="271" t="s">
        <v>73</v>
      </c>
      <c r="J199" s="145">
        <v>2</v>
      </c>
      <c r="K199" s="191" t="s">
        <v>18</v>
      </c>
      <c r="L199" s="170">
        <v>35</v>
      </c>
      <c r="M199" s="243">
        <f>L199*J199</f>
        <v>70</v>
      </c>
      <c r="N199" s="3828"/>
      <c r="O199" s="267"/>
      <c r="P199" s="271"/>
      <c r="Q199" s="145"/>
      <c r="R199" s="191"/>
      <c r="S199" s="170">
        <v>40</v>
      </c>
      <c r="T199" s="243">
        <f>S199*'Week_1.. (素)'!AE199</f>
        <v>40</v>
      </c>
      <c r="U199" s="3899"/>
      <c r="V199" s="1405"/>
      <c r="W199" s="1380"/>
      <c r="X199" s="1275"/>
      <c r="Y199" s="1276"/>
      <c r="Z199" s="170"/>
      <c r="AA199" s="243">
        <f>Z199*'Week_1.. (素)'!AL199</f>
        <v>0</v>
      </c>
      <c r="AB199" s="3828"/>
      <c r="AC199" s="267"/>
      <c r="AD199" s="271"/>
      <c r="AE199" s="145"/>
      <c r="AF199" s="191"/>
      <c r="AG199" s="980"/>
      <c r="AH199" s="284"/>
      <c r="AI199" s="4203"/>
      <c r="AJ199" s="994"/>
      <c r="AK199" s="995"/>
      <c r="AL199" s="748"/>
      <c r="AM199" s="996"/>
      <c r="AN199" s="40"/>
      <c r="AO199" s="41">
        <f t="shared" si="1"/>
        <v>0</v>
      </c>
      <c r="AP199" s="3719"/>
      <c r="AQ199" s="25"/>
      <c r="AR199" s="26"/>
      <c r="AS199" s="27"/>
      <c r="AT199" s="28"/>
      <c r="BB199" s="1"/>
    </row>
    <row r="200" spans="1:54" ht="18" customHeight="1" thickBot="1">
      <c r="A200" s="3720"/>
      <c r="B200" s="3720"/>
      <c r="C200" s="30"/>
      <c r="D200" s="31"/>
      <c r="E200" s="32"/>
      <c r="F200" s="1038"/>
      <c r="G200" s="4144"/>
      <c r="H200" s="210" t="s">
        <v>155</v>
      </c>
      <c r="I200" s="152"/>
      <c r="J200" s="255">
        <v>0.3</v>
      </c>
      <c r="K200" s="193" t="s">
        <v>94</v>
      </c>
      <c r="L200" s="173">
        <v>80</v>
      </c>
      <c r="M200" s="243">
        <f>L200*J200</f>
        <v>24</v>
      </c>
      <c r="N200" s="3829"/>
      <c r="O200" s="151"/>
      <c r="P200" s="152"/>
      <c r="Q200" s="255"/>
      <c r="R200" s="193"/>
      <c r="S200" s="173">
        <v>250</v>
      </c>
      <c r="T200" s="243">
        <f>S200*'Week_1.. (素)'!AE200</f>
        <v>125</v>
      </c>
      <c r="U200" s="3764"/>
      <c r="V200" s="1187"/>
      <c r="W200" s="1192"/>
      <c r="X200" s="1192"/>
      <c r="Y200" s="1189"/>
      <c r="Z200" s="173"/>
      <c r="AA200" s="243">
        <f>Z200*'Week_1.. (素)'!AL200</f>
        <v>0</v>
      </c>
      <c r="AB200" s="3829"/>
      <c r="AC200" s="151"/>
      <c r="AD200" s="152"/>
      <c r="AE200" s="255"/>
      <c r="AF200" s="193"/>
      <c r="AG200" s="981"/>
      <c r="AH200" s="284"/>
      <c r="AI200" s="4204"/>
      <c r="AJ200" s="749"/>
      <c r="AK200" s="152"/>
      <c r="AL200" s="147"/>
      <c r="AM200" s="997"/>
      <c r="AN200" s="43"/>
      <c r="AO200" s="41">
        <f t="shared" si="1"/>
        <v>0</v>
      </c>
      <c r="AP200" s="3720"/>
      <c r="AQ200" s="30"/>
      <c r="AR200" s="31"/>
      <c r="AS200" s="32"/>
      <c r="AT200" s="33"/>
      <c r="BB200" s="1"/>
    </row>
    <row r="201" spans="1:54" ht="18" customHeight="1" thickBot="1">
      <c r="A201" s="3720"/>
      <c r="B201" s="3720"/>
      <c r="C201" s="30"/>
      <c r="D201" s="31"/>
      <c r="E201" s="32"/>
      <c r="F201" s="1038"/>
      <c r="G201" s="4144"/>
      <c r="H201" s="210" t="s">
        <v>196</v>
      </c>
      <c r="I201" s="152"/>
      <c r="J201" s="147"/>
      <c r="K201" s="193" t="s">
        <v>18</v>
      </c>
      <c r="L201" s="173">
        <v>100</v>
      </c>
      <c r="M201" s="243">
        <f>L201*J201</f>
        <v>0</v>
      </c>
      <c r="N201" s="3829"/>
      <c r="O201" s="151"/>
      <c r="P201" s="152"/>
      <c r="Q201" s="147"/>
      <c r="R201" s="193"/>
      <c r="S201" s="173">
        <v>100</v>
      </c>
      <c r="T201" s="243">
        <f>S201*'Week_1.. (素)'!AE201</f>
        <v>10</v>
      </c>
      <c r="U201" s="3764"/>
      <c r="V201" s="2623"/>
      <c r="W201" s="1280"/>
      <c r="X201" s="1382"/>
      <c r="Y201" s="1383"/>
      <c r="Z201" s="173"/>
      <c r="AA201" s="243">
        <f>Z201*'Week_1.. (素)'!AL201</f>
        <v>0</v>
      </c>
      <c r="AB201" s="3829"/>
      <c r="AC201" s="151"/>
      <c r="AD201" s="152"/>
      <c r="AE201" s="147"/>
      <c r="AF201" s="193"/>
      <c r="AG201" s="981"/>
      <c r="AH201" s="284"/>
      <c r="AI201" s="4204"/>
      <c r="AJ201" s="749"/>
      <c r="AK201" s="152"/>
      <c r="AL201" s="147"/>
      <c r="AM201" s="998"/>
      <c r="AN201" s="43"/>
      <c r="AO201" s="41">
        <f t="shared" si="1"/>
        <v>0</v>
      </c>
      <c r="AP201" s="3720"/>
      <c r="AQ201" s="30"/>
      <c r="AR201" s="31"/>
      <c r="AS201" s="32"/>
      <c r="AT201" s="33"/>
      <c r="BB201" s="1"/>
    </row>
    <row r="202" spans="1:54" ht="18" customHeight="1" thickBot="1">
      <c r="A202" s="3720"/>
      <c r="B202" s="3720"/>
      <c r="C202" s="30"/>
      <c r="D202" s="31"/>
      <c r="E202" s="32"/>
      <c r="F202" s="1038"/>
      <c r="G202" s="4144"/>
      <c r="H202" s="181"/>
      <c r="I202" s="167"/>
      <c r="J202" s="147"/>
      <c r="K202" s="193"/>
      <c r="L202" s="173"/>
      <c r="M202" s="243">
        <f>L202*J202</f>
        <v>0</v>
      </c>
      <c r="N202" s="3829"/>
      <c r="O202" s="268"/>
      <c r="P202" s="167"/>
      <c r="Q202" s="147"/>
      <c r="R202" s="193"/>
      <c r="S202" s="173"/>
      <c r="T202" s="243">
        <f>S202*'Week_1.. (素)'!AE202</f>
        <v>0</v>
      </c>
      <c r="U202" s="3764"/>
      <c r="V202" s="1386"/>
      <c r="W202" s="1387"/>
      <c r="X202" s="1388"/>
      <c r="Y202" s="1383"/>
      <c r="Z202" s="173"/>
      <c r="AA202" s="243">
        <f>Z202*'Week_1.. (素)'!AL202</f>
        <v>0</v>
      </c>
      <c r="AB202" s="3829"/>
      <c r="AC202" s="268"/>
      <c r="AD202" s="167"/>
      <c r="AE202" s="147"/>
      <c r="AF202" s="193"/>
      <c r="AG202" s="981"/>
      <c r="AH202" s="284"/>
      <c r="AI202" s="4204"/>
      <c r="AJ202" s="749"/>
      <c r="AK202" s="152"/>
      <c r="AL202" s="147"/>
      <c r="AM202" s="998"/>
      <c r="AN202" s="43"/>
      <c r="AO202" s="41">
        <f t="shared" si="1"/>
        <v>0</v>
      </c>
      <c r="AP202" s="3720"/>
      <c r="AQ202" s="30"/>
      <c r="AR202" s="31"/>
      <c r="AS202" s="32"/>
      <c r="AT202" s="33"/>
      <c r="BB202" s="1"/>
    </row>
    <row r="203" spans="1:54" ht="18" customHeight="1" thickBot="1">
      <c r="A203" s="3720"/>
      <c r="B203" s="3720"/>
      <c r="C203" s="30"/>
      <c r="D203" s="31"/>
      <c r="E203" s="32"/>
      <c r="F203" s="1038"/>
      <c r="G203" s="4144"/>
      <c r="H203" s="210"/>
      <c r="I203" s="152"/>
      <c r="J203" s="255"/>
      <c r="K203" s="193"/>
      <c r="L203" s="173"/>
      <c r="M203" s="243">
        <f>L203*J203</f>
        <v>0</v>
      </c>
      <c r="N203" s="3829"/>
      <c r="O203" s="151"/>
      <c r="P203" s="152"/>
      <c r="Q203" s="255"/>
      <c r="R203" s="193"/>
      <c r="S203" s="173"/>
      <c r="T203" s="243">
        <f>S203*'Week_1.. (素)'!AE203</f>
        <v>0</v>
      </c>
      <c r="U203" s="3764"/>
      <c r="V203" s="1386"/>
      <c r="W203" s="1387"/>
      <c r="X203" s="1388"/>
      <c r="Y203" s="1383"/>
      <c r="Z203" s="220"/>
      <c r="AA203" s="243">
        <f>Z203*'Week_1.. (素)'!AL203</f>
        <v>0</v>
      </c>
      <c r="AB203" s="3829"/>
      <c r="AC203" s="151"/>
      <c r="AD203" s="152"/>
      <c r="AE203" s="255"/>
      <c r="AF203" s="193"/>
      <c r="AG203" s="285"/>
      <c r="AH203" s="284"/>
      <c r="AI203" s="4204"/>
      <c r="AJ203" s="749"/>
      <c r="AK203" s="152"/>
      <c r="AL203" s="147"/>
      <c r="AM203" s="750"/>
      <c r="AN203" s="43"/>
      <c r="AO203" s="41">
        <f t="shared" si="1"/>
        <v>0</v>
      </c>
      <c r="AP203" s="3720"/>
      <c r="AQ203" s="30"/>
      <c r="AR203" s="31"/>
      <c r="AS203" s="32"/>
      <c r="AT203" s="33"/>
      <c r="BB203" s="1"/>
    </row>
    <row r="204" spans="1:54" ht="18" customHeight="1" thickBot="1">
      <c r="A204" s="3720"/>
      <c r="B204" s="3720"/>
      <c r="C204" s="30"/>
      <c r="D204" s="31"/>
      <c r="E204" s="32"/>
      <c r="F204" s="1038"/>
      <c r="G204" s="4144"/>
      <c r="H204" s="181"/>
      <c r="I204" s="356"/>
      <c r="J204" s="182"/>
      <c r="K204" s="147"/>
      <c r="L204" s="220"/>
      <c r="M204" s="243" t="e">
        <f>L204*#REF!</f>
        <v>#REF!</v>
      </c>
      <c r="N204" s="3829"/>
      <c r="O204" s="209"/>
      <c r="P204" s="356"/>
      <c r="Q204" s="182"/>
      <c r="R204" s="147"/>
      <c r="S204" s="220"/>
      <c r="T204" s="243">
        <f>S204*'Week_1.. (素)'!AE204</f>
        <v>0</v>
      </c>
      <c r="U204" s="3764"/>
      <c r="V204" s="1344"/>
      <c r="W204" s="1234"/>
      <c r="X204" s="1235"/>
      <c r="Y204" s="1389"/>
      <c r="Z204" s="220"/>
      <c r="AA204" s="243">
        <f>Z204*'Week_1.. (素)'!AL204</f>
        <v>0</v>
      </c>
      <c r="AB204" s="3829"/>
      <c r="AC204" s="209"/>
      <c r="AD204" s="356"/>
      <c r="AE204" s="182"/>
      <c r="AF204" s="147"/>
      <c r="AG204" s="285"/>
      <c r="AH204" s="284"/>
      <c r="AI204" s="4204"/>
      <c r="AJ204" s="749"/>
      <c r="AK204" s="152"/>
      <c r="AL204" s="147"/>
      <c r="AM204" s="750"/>
      <c r="AN204" s="44"/>
      <c r="AO204" s="41">
        <f t="shared" si="1"/>
        <v>0</v>
      </c>
      <c r="AP204" s="3720"/>
      <c r="AQ204" s="30"/>
      <c r="AR204" s="31"/>
      <c r="AS204" s="32"/>
      <c r="AT204" s="33"/>
      <c r="BB204" s="1"/>
    </row>
    <row r="205" spans="1:54" ht="18" customHeight="1" thickBot="1">
      <c r="A205" s="3720"/>
      <c r="B205" s="3720"/>
      <c r="C205" s="30"/>
      <c r="D205" s="31"/>
      <c r="E205" s="32"/>
      <c r="F205" s="1038"/>
      <c r="G205" s="4144"/>
      <c r="H205" s="211"/>
      <c r="I205" s="186"/>
      <c r="J205" s="273"/>
      <c r="K205" s="270"/>
      <c r="L205" s="220"/>
      <c r="M205" s="243">
        <f>L205*J205</f>
        <v>0</v>
      </c>
      <c r="N205" s="3829"/>
      <c r="O205" s="153"/>
      <c r="P205" s="186"/>
      <c r="Q205" s="273"/>
      <c r="R205" s="270"/>
      <c r="S205" s="220"/>
      <c r="T205" s="243">
        <f>S205*'Week_1.. (素)'!AE205</f>
        <v>0</v>
      </c>
      <c r="U205" s="3764"/>
      <c r="V205" s="1355"/>
      <c r="W205" s="1392"/>
      <c r="X205" s="1393"/>
      <c r="Y205" s="1394"/>
      <c r="Z205" s="220"/>
      <c r="AA205" s="243">
        <f>Z205*'Week_1.. (素)'!AL205</f>
        <v>0</v>
      </c>
      <c r="AB205" s="3829"/>
      <c r="AC205" s="153"/>
      <c r="AD205" s="186"/>
      <c r="AE205" s="273"/>
      <c r="AF205" s="270"/>
      <c r="AG205" s="285"/>
      <c r="AH205" s="284"/>
      <c r="AI205" s="4204"/>
      <c r="AJ205" s="751"/>
      <c r="AK205" s="752"/>
      <c r="AL205" s="753"/>
      <c r="AM205" s="1029"/>
      <c r="AN205" s="44"/>
      <c r="AO205" s="41">
        <f t="shared" si="1"/>
        <v>0</v>
      </c>
      <c r="AP205" s="3720"/>
      <c r="AQ205" s="30"/>
      <c r="AR205" s="31"/>
      <c r="AS205" s="32"/>
      <c r="AT205" s="33"/>
    </row>
    <row r="206" spans="1:54" ht="18" hidden="1" customHeight="1">
      <c r="A206" s="3720"/>
      <c r="B206" s="3720"/>
      <c r="C206" s="30"/>
      <c r="D206" s="31"/>
      <c r="E206" s="32"/>
      <c r="F206" s="1038"/>
      <c r="G206" s="4144"/>
      <c r="H206" s="355"/>
      <c r="I206" s="200"/>
      <c r="J206" s="201"/>
      <c r="K206" s="202"/>
      <c r="L206" s="220"/>
      <c r="M206" s="300"/>
      <c r="N206" s="3829"/>
      <c r="O206" s="204"/>
      <c r="P206" s="200"/>
      <c r="Q206" s="201"/>
      <c r="R206" s="202"/>
      <c r="S206" s="220"/>
      <c r="T206" s="243">
        <f>S206*'Week_1.. (素)'!AE206</f>
        <v>0</v>
      </c>
      <c r="U206" s="3764"/>
      <c r="V206" s="1364"/>
      <c r="W206" s="1397"/>
      <c r="X206" s="1398"/>
      <c r="Y206" s="1248"/>
      <c r="Z206" s="220"/>
      <c r="AA206" s="243">
        <f>Z206*'Week_1.. (素)'!AL206</f>
        <v>0</v>
      </c>
      <c r="AB206" s="3829"/>
      <c r="AC206" s="204"/>
      <c r="AD206" s="200"/>
      <c r="AE206" s="201"/>
      <c r="AF206" s="202"/>
      <c r="AG206" s="285"/>
      <c r="AH206" s="284"/>
      <c r="AI206" s="3829"/>
      <c r="AJ206" s="355"/>
      <c r="AK206" s="1030"/>
      <c r="AL206" s="1031"/>
      <c r="AM206" s="357"/>
      <c r="AN206" s="44"/>
      <c r="AO206" s="41">
        <f t="shared" si="1"/>
        <v>0</v>
      </c>
      <c r="AP206" s="3720"/>
      <c r="AQ206" s="30"/>
      <c r="AR206" s="31"/>
      <c r="AS206" s="32"/>
      <c r="AT206" s="33"/>
    </row>
    <row r="207" spans="1:54" ht="18" hidden="1" customHeight="1">
      <c r="A207" s="3720"/>
      <c r="B207" s="3720"/>
      <c r="C207" s="30"/>
      <c r="D207" s="31"/>
      <c r="E207" s="32"/>
      <c r="F207" s="1038"/>
      <c r="G207" s="4144"/>
      <c r="H207" s="210"/>
      <c r="I207" s="183"/>
      <c r="J207" s="197"/>
      <c r="K207" s="152"/>
      <c r="L207" s="220"/>
      <c r="M207" s="300"/>
      <c r="N207" s="3829"/>
      <c r="O207" s="165"/>
      <c r="P207" s="183"/>
      <c r="Q207" s="197"/>
      <c r="R207" s="152"/>
      <c r="S207" s="220"/>
      <c r="T207" s="243">
        <f>S207*'Week_1.. (素)'!AE207</f>
        <v>0</v>
      </c>
      <c r="U207" s="3764"/>
      <c r="V207" s="1364"/>
      <c r="W207" s="1397"/>
      <c r="X207" s="1398"/>
      <c r="Y207" s="1248"/>
      <c r="Z207" s="220"/>
      <c r="AA207" s="243">
        <f>Z207*'Week_1.. (素)'!AL207</f>
        <v>0</v>
      </c>
      <c r="AB207" s="3829"/>
      <c r="AC207" s="165"/>
      <c r="AD207" s="183"/>
      <c r="AE207" s="197"/>
      <c r="AF207" s="152"/>
      <c r="AG207" s="285"/>
      <c r="AH207" s="284"/>
      <c r="AI207" s="3829"/>
      <c r="AJ207" s="210"/>
      <c r="AK207" s="183"/>
      <c r="AL207" s="197"/>
      <c r="AM207" s="152"/>
      <c r="AN207" s="44"/>
      <c r="AO207" s="41">
        <f t="shared" si="1"/>
        <v>0</v>
      </c>
      <c r="AP207" s="3720"/>
      <c r="AQ207" s="30"/>
      <c r="AR207" s="31"/>
      <c r="AS207" s="32"/>
      <c r="AT207" s="33"/>
    </row>
    <row r="208" spans="1:54" ht="18" hidden="1" customHeight="1">
      <c r="A208" s="3720"/>
      <c r="B208" s="3720"/>
      <c r="C208" s="30"/>
      <c r="D208" s="31"/>
      <c r="E208" s="32"/>
      <c r="F208" s="1038"/>
      <c r="G208" s="4144"/>
      <c r="H208" s="210"/>
      <c r="I208" s="183"/>
      <c r="J208" s="197"/>
      <c r="K208" s="152"/>
      <c r="L208" s="220"/>
      <c r="M208" s="300"/>
      <c r="N208" s="3829"/>
      <c r="O208" s="165"/>
      <c r="P208" s="183"/>
      <c r="Q208" s="197"/>
      <c r="R208" s="152"/>
      <c r="S208" s="220"/>
      <c r="T208" s="243">
        <f>S208*'Week_1.. (素)'!AE208</f>
        <v>0</v>
      </c>
      <c r="U208" s="3764"/>
      <c r="V208" s="1364"/>
      <c r="W208" s="1397"/>
      <c r="X208" s="1398"/>
      <c r="Y208" s="1248"/>
      <c r="Z208" s="220"/>
      <c r="AA208" s="243">
        <f>Z208*'Week_1.. (素)'!AL208</f>
        <v>0</v>
      </c>
      <c r="AB208" s="3829"/>
      <c r="AC208" s="165"/>
      <c r="AD208" s="183"/>
      <c r="AE208" s="197"/>
      <c r="AF208" s="152"/>
      <c r="AG208" s="285"/>
      <c r="AH208" s="284"/>
      <c r="AI208" s="3829"/>
      <c r="AJ208" s="210"/>
      <c r="AK208" s="183"/>
      <c r="AL208" s="197"/>
      <c r="AM208" s="152"/>
      <c r="AN208" s="44"/>
      <c r="AO208" s="41">
        <f t="shared" si="1"/>
        <v>0</v>
      </c>
      <c r="AP208" s="3720"/>
      <c r="AQ208" s="30"/>
      <c r="AR208" s="31"/>
      <c r="AS208" s="32"/>
      <c r="AT208" s="33"/>
    </row>
    <row r="209" spans="1:46" ht="18" hidden="1" customHeight="1">
      <c r="A209" s="3720"/>
      <c r="B209" s="3720"/>
      <c r="C209" s="30"/>
      <c r="D209" s="31"/>
      <c r="E209" s="32"/>
      <c r="F209" s="1038"/>
      <c r="G209" s="4144"/>
      <c r="H209" s="210"/>
      <c r="I209" s="183"/>
      <c r="J209" s="197"/>
      <c r="K209" s="152"/>
      <c r="L209" s="220"/>
      <c r="M209" s="300"/>
      <c r="N209" s="3829"/>
      <c r="O209" s="165"/>
      <c r="P209" s="183"/>
      <c r="Q209" s="197"/>
      <c r="R209" s="152"/>
      <c r="S209" s="220"/>
      <c r="T209" s="243">
        <f>S209*'Week_1.. (素)'!AE209</f>
        <v>0</v>
      </c>
      <c r="U209" s="3764"/>
      <c r="V209" s="1364"/>
      <c r="W209" s="1397"/>
      <c r="X209" s="1398"/>
      <c r="Y209" s="1248"/>
      <c r="Z209" s="220"/>
      <c r="AA209" s="243">
        <f>Z209*'Week_1.. (素)'!AL209</f>
        <v>0</v>
      </c>
      <c r="AB209" s="3829"/>
      <c r="AC209" s="165"/>
      <c r="AD209" s="183"/>
      <c r="AE209" s="197"/>
      <c r="AF209" s="152"/>
      <c r="AG209" s="285"/>
      <c r="AH209" s="284"/>
      <c r="AI209" s="3829"/>
      <c r="AJ209" s="210"/>
      <c r="AK209" s="183"/>
      <c r="AL209" s="197"/>
      <c r="AM209" s="152"/>
      <c r="AN209" s="44"/>
      <c r="AO209" s="41">
        <f t="shared" si="1"/>
        <v>0</v>
      </c>
      <c r="AP209" s="3720"/>
      <c r="AQ209" s="30"/>
      <c r="AR209" s="31"/>
      <c r="AS209" s="32"/>
      <c r="AT209" s="33"/>
    </row>
    <row r="210" spans="1:46" ht="18" hidden="1" customHeight="1">
      <c r="A210" s="3720"/>
      <c r="B210" s="3720"/>
      <c r="C210" s="30"/>
      <c r="D210" s="31"/>
      <c r="E210" s="32"/>
      <c r="F210" s="1038"/>
      <c r="G210" s="4144"/>
      <c r="H210" s="210"/>
      <c r="I210" s="183"/>
      <c r="J210" s="197"/>
      <c r="K210" s="152"/>
      <c r="L210" s="220"/>
      <c r="M210" s="300"/>
      <c r="N210" s="3829"/>
      <c r="O210" s="165"/>
      <c r="P210" s="183"/>
      <c r="Q210" s="197"/>
      <c r="R210" s="152"/>
      <c r="S210" s="220"/>
      <c r="T210" s="243">
        <f>S210*'Week_1.. (素)'!AE210</f>
        <v>0</v>
      </c>
      <c r="U210" s="3764"/>
      <c r="V210" s="1364"/>
      <c r="W210" s="1397"/>
      <c r="X210" s="1398"/>
      <c r="Y210" s="1248"/>
      <c r="Z210" s="220"/>
      <c r="AA210" s="243">
        <f>Z210*'Week_1.. (素)'!AL210</f>
        <v>0</v>
      </c>
      <c r="AB210" s="3829"/>
      <c r="AC210" s="165"/>
      <c r="AD210" s="183"/>
      <c r="AE210" s="197"/>
      <c r="AF210" s="152"/>
      <c r="AG210" s="285"/>
      <c r="AH210" s="284"/>
      <c r="AI210" s="3829"/>
      <c r="AJ210" s="210"/>
      <c r="AK210" s="183"/>
      <c r="AL210" s="197"/>
      <c r="AM210" s="152"/>
      <c r="AN210" s="44"/>
      <c r="AO210" s="41">
        <f t="shared" si="1"/>
        <v>0</v>
      </c>
      <c r="AP210" s="3720"/>
      <c r="AQ210" s="30"/>
      <c r="AR210" s="31"/>
      <c r="AS210" s="32"/>
      <c r="AT210" s="33"/>
    </row>
    <row r="211" spans="1:46" ht="18" hidden="1" customHeight="1">
      <c r="A211" s="3720"/>
      <c r="B211" s="3720"/>
      <c r="C211" s="30"/>
      <c r="D211" s="31"/>
      <c r="E211" s="32"/>
      <c r="F211" s="1038"/>
      <c r="G211" s="4144"/>
      <c r="H211" s="210"/>
      <c r="I211" s="183"/>
      <c r="J211" s="197"/>
      <c r="K211" s="152"/>
      <c r="L211" s="220"/>
      <c r="M211" s="300"/>
      <c r="N211" s="3829"/>
      <c r="O211" s="165"/>
      <c r="P211" s="183"/>
      <c r="Q211" s="197"/>
      <c r="R211" s="152"/>
      <c r="S211" s="220"/>
      <c r="T211" s="243">
        <f>S211*'Week_1.. (素)'!AE211</f>
        <v>0</v>
      </c>
      <c r="U211" s="3764"/>
      <c r="V211" s="1364"/>
      <c r="W211" s="1397"/>
      <c r="X211" s="1398"/>
      <c r="Y211" s="1248"/>
      <c r="Z211" s="220"/>
      <c r="AA211" s="243">
        <f>Z211*'Week_1.. (素)'!AL211</f>
        <v>0</v>
      </c>
      <c r="AB211" s="3829"/>
      <c r="AC211" s="165"/>
      <c r="AD211" s="183"/>
      <c r="AE211" s="197"/>
      <c r="AF211" s="152"/>
      <c r="AG211" s="285"/>
      <c r="AH211" s="284"/>
      <c r="AI211" s="3829"/>
      <c r="AJ211" s="210"/>
      <c r="AK211" s="183"/>
      <c r="AL211" s="197"/>
      <c r="AM211" s="152"/>
      <c r="AN211" s="44"/>
      <c r="AO211" s="41">
        <f t="shared" si="1"/>
        <v>0</v>
      </c>
      <c r="AP211" s="3720"/>
      <c r="AQ211" s="30"/>
      <c r="AR211" s="31"/>
      <c r="AS211" s="32"/>
      <c r="AT211" s="33"/>
    </row>
    <row r="212" spans="1:46" ht="18" hidden="1" customHeight="1">
      <c r="A212" s="3720"/>
      <c r="B212" s="3720"/>
      <c r="C212" s="30"/>
      <c r="D212" s="31"/>
      <c r="E212" s="32"/>
      <c r="F212" s="1038"/>
      <c r="G212" s="4144"/>
      <c r="H212" s="210"/>
      <c r="I212" s="183"/>
      <c r="J212" s="197"/>
      <c r="K212" s="152"/>
      <c r="L212" s="220"/>
      <c r="M212" s="300"/>
      <c r="N212" s="3829"/>
      <c r="O212" s="165"/>
      <c r="P212" s="183"/>
      <c r="Q212" s="197"/>
      <c r="R212" s="152"/>
      <c r="S212" s="220"/>
      <c r="T212" s="243">
        <f>S212*'Week_1.. (素)'!AE212</f>
        <v>0</v>
      </c>
      <c r="U212" s="3764"/>
      <c r="V212" s="1364"/>
      <c r="W212" s="1397"/>
      <c r="X212" s="1398"/>
      <c r="Y212" s="1248"/>
      <c r="Z212" s="220"/>
      <c r="AA212" s="243">
        <f>Z212*'Week_1.. (素)'!AL212</f>
        <v>0</v>
      </c>
      <c r="AB212" s="3829"/>
      <c r="AC212" s="165"/>
      <c r="AD212" s="183"/>
      <c r="AE212" s="197"/>
      <c r="AF212" s="152"/>
      <c r="AG212" s="285"/>
      <c r="AH212" s="284"/>
      <c r="AI212" s="3829"/>
      <c r="AJ212" s="210"/>
      <c r="AK212" s="183"/>
      <c r="AL212" s="197"/>
      <c r="AM212" s="152"/>
      <c r="AN212" s="44"/>
      <c r="AO212" s="41">
        <f t="shared" si="1"/>
        <v>0</v>
      </c>
      <c r="AP212" s="3720"/>
      <c r="AQ212" s="30"/>
      <c r="AR212" s="31"/>
      <c r="AS212" s="32"/>
      <c r="AT212" s="33"/>
    </row>
    <row r="213" spans="1:46" ht="18" hidden="1" customHeight="1">
      <c r="A213" s="3722"/>
      <c r="B213" s="3722"/>
      <c r="C213" s="1039"/>
      <c r="D213" s="1040"/>
      <c r="E213" s="1041"/>
      <c r="F213" s="1038"/>
      <c r="G213" s="4144"/>
      <c r="H213" s="1032"/>
      <c r="I213" s="1033"/>
      <c r="J213" s="1034"/>
      <c r="K213" s="738"/>
      <c r="L213" s="222"/>
      <c r="M213" s="303"/>
      <c r="N213" s="3830"/>
      <c r="O213" s="185"/>
      <c r="P213" s="186"/>
      <c r="Q213" s="198"/>
      <c r="R213" s="154"/>
      <c r="S213" s="222"/>
      <c r="T213" s="243">
        <f>S213*'Week_1.. (素)'!AE213</f>
        <v>0</v>
      </c>
      <c r="U213" s="3765"/>
      <c r="V213" s="1401"/>
      <c r="W213" s="1402"/>
      <c r="X213" s="1403"/>
      <c r="Y213" s="1254"/>
      <c r="Z213" s="222"/>
      <c r="AA213" s="243">
        <f>Z213*'Week_1.. (素)'!AL213</f>
        <v>0</v>
      </c>
      <c r="AB213" s="3830"/>
      <c r="AC213" s="185"/>
      <c r="AD213" s="186"/>
      <c r="AE213" s="198"/>
      <c r="AF213" s="154"/>
      <c r="AG213" s="287"/>
      <c r="AH213" s="1114"/>
      <c r="AI213" s="4188"/>
      <c r="AJ213" s="1032"/>
      <c r="AK213" s="1033"/>
      <c r="AL213" s="1034"/>
      <c r="AM213" s="738"/>
      <c r="AN213" s="47"/>
      <c r="AO213" s="41">
        <f t="shared" si="1"/>
        <v>0</v>
      </c>
      <c r="AP213" s="3721"/>
      <c r="AQ213" s="35"/>
      <c r="AR213" s="36"/>
      <c r="AS213" s="37"/>
      <c r="AT213" s="38"/>
    </row>
    <row r="214" spans="1:46" ht="18" customHeight="1">
      <c r="A214" s="4209" t="s">
        <v>80</v>
      </c>
      <c r="B214" s="2661"/>
      <c r="C214" s="2662"/>
      <c r="D214" s="2663"/>
      <c r="E214" s="2664"/>
      <c r="F214" s="2665"/>
      <c r="G214" s="2666"/>
      <c r="H214" s="2666"/>
      <c r="I214" s="2667"/>
      <c r="J214" s="2668"/>
      <c r="K214" s="2669"/>
      <c r="L214" s="608"/>
      <c r="M214" s="929"/>
      <c r="N214" s="607"/>
      <c r="O214" s="607"/>
      <c r="P214" s="294"/>
      <c r="Q214" s="188"/>
      <c r="R214" s="146"/>
      <c r="S214" s="608"/>
      <c r="T214" s="243">
        <f>S214*'Week_1.. (素)'!AE214</f>
        <v>0</v>
      </c>
      <c r="U214" s="607"/>
      <c r="V214" s="607"/>
      <c r="W214" s="609"/>
      <c r="X214" s="610"/>
      <c r="Y214" s="611"/>
      <c r="Z214" s="608"/>
      <c r="AA214" s="243">
        <f>Z214*'Week_1.. (素)'!AL214</f>
        <v>0</v>
      </c>
      <c r="AB214" s="607"/>
      <c r="AC214" s="607"/>
      <c r="AD214" s="294"/>
      <c r="AE214" s="1115"/>
      <c r="AF214" s="146"/>
      <c r="AG214" s="1116"/>
      <c r="AH214" s="1117"/>
      <c r="AI214" s="607"/>
      <c r="AJ214" s="607"/>
      <c r="AK214" s="609"/>
      <c r="AL214" s="610"/>
      <c r="AM214" s="611"/>
      <c r="AN214" s="131"/>
      <c r="AO214" s="41">
        <f t="shared" si="1"/>
        <v>0</v>
      </c>
      <c r="AP214" s="59"/>
      <c r="AQ214" s="60"/>
      <c r="AR214" s="61"/>
      <c r="AS214" s="62"/>
      <c r="AT214" s="63"/>
    </row>
    <row r="215" spans="1:46" ht="18" hidden="1" customHeight="1">
      <c r="A215" s="3724"/>
      <c r="B215" s="2670"/>
      <c r="C215" s="2671"/>
      <c r="D215" s="2672"/>
      <c r="E215" s="2673"/>
      <c r="F215" s="2674"/>
      <c r="G215" s="2670"/>
      <c r="H215" s="2671"/>
      <c r="I215" s="2672"/>
      <c r="J215" s="2673"/>
      <c r="K215" s="2675"/>
      <c r="L215" s="78"/>
      <c r="M215" s="78"/>
      <c r="N215" s="73"/>
      <c r="O215" s="74"/>
      <c r="P215" s="75"/>
      <c r="Q215" s="76"/>
      <c r="R215" s="77"/>
      <c r="S215" s="78"/>
      <c r="T215" s="78"/>
      <c r="U215" s="73"/>
      <c r="V215" s="74"/>
      <c r="W215" s="79"/>
      <c r="X215" s="80"/>
      <c r="Y215" s="81"/>
      <c r="Z215" s="78"/>
      <c r="AA215" s="78"/>
      <c r="AB215" s="73"/>
      <c r="AC215" s="74"/>
      <c r="AD215" s="75"/>
      <c r="AE215" s="76"/>
      <c r="AF215" s="77"/>
      <c r="AG215" s="78"/>
      <c r="AH215" s="78"/>
      <c r="AI215" s="73"/>
      <c r="AJ215" s="74"/>
      <c r="AK215" s="79"/>
      <c r="AL215" s="80"/>
      <c r="AM215" s="81"/>
      <c r="AN215" s="78"/>
      <c r="AO215" s="78"/>
      <c r="AP215" s="68"/>
      <c r="AQ215" s="69"/>
      <c r="AR215" s="70"/>
      <c r="AS215" s="71"/>
      <c r="AT215" s="72"/>
    </row>
    <row r="216" spans="1:46" ht="18" hidden="1" customHeight="1">
      <c r="A216" s="3724"/>
      <c r="B216" s="2670"/>
      <c r="C216" s="2671"/>
      <c r="D216" s="2672"/>
      <c r="E216" s="2673"/>
      <c r="F216" s="2674"/>
      <c r="G216" s="2670"/>
      <c r="H216" s="2671"/>
      <c r="I216" s="2672"/>
      <c r="J216" s="2673"/>
      <c r="K216" s="2675"/>
      <c r="L216" s="78"/>
      <c r="M216" s="78"/>
      <c r="N216" s="73"/>
      <c r="O216" s="74"/>
      <c r="P216" s="75"/>
      <c r="Q216" s="76"/>
      <c r="R216" s="77"/>
      <c r="S216" s="78"/>
      <c r="T216" s="78"/>
      <c r="U216" s="73"/>
      <c r="V216" s="74"/>
      <c r="W216" s="79"/>
      <c r="X216" s="80"/>
      <c r="Y216" s="81"/>
      <c r="Z216" s="78"/>
      <c r="AA216" s="78"/>
      <c r="AB216" s="73"/>
      <c r="AC216" s="74"/>
      <c r="AD216" s="75"/>
      <c r="AE216" s="76"/>
      <c r="AF216" s="77"/>
      <c r="AG216" s="78"/>
      <c r="AH216" s="78"/>
      <c r="AI216" s="73"/>
      <c r="AJ216" s="74"/>
      <c r="AK216" s="79"/>
      <c r="AL216" s="80"/>
      <c r="AM216" s="81"/>
      <c r="AN216" s="78"/>
      <c r="AO216" s="78"/>
      <c r="AP216" s="68"/>
      <c r="AQ216" s="69"/>
      <c r="AR216" s="70"/>
      <c r="AS216" s="71"/>
      <c r="AT216" s="72"/>
    </row>
    <row r="217" spans="1:46" ht="18" hidden="1" customHeight="1">
      <c r="A217" s="3724"/>
      <c r="B217" s="2670"/>
      <c r="C217" s="2671"/>
      <c r="D217" s="2672"/>
      <c r="E217" s="2673"/>
      <c r="F217" s="2674"/>
      <c r="G217" s="2670"/>
      <c r="H217" s="2671"/>
      <c r="I217" s="2672"/>
      <c r="J217" s="2673"/>
      <c r="K217" s="2675"/>
      <c r="L217" s="78"/>
      <c r="M217" s="78"/>
      <c r="N217" s="73"/>
      <c r="O217" s="74"/>
      <c r="P217" s="75"/>
      <c r="Q217" s="76"/>
      <c r="R217" s="77"/>
      <c r="S217" s="78"/>
      <c r="T217" s="78"/>
      <c r="U217" s="73"/>
      <c r="V217" s="74"/>
      <c r="W217" s="79"/>
      <c r="X217" s="80"/>
      <c r="Y217" s="81"/>
      <c r="Z217" s="78"/>
      <c r="AA217" s="78"/>
      <c r="AB217" s="73"/>
      <c r="AC217" s="74"/>
      <c r="AD217" s="75"/>
      <c r="AE217" s="76"/>
      <c r="AF217" s="77"/>
      <c r="AG217" s="78"/>
      <c r="AH217" s="78"/>
      <c r="AI217" s="73"/>
      <c r="AJ217" s="74"/>
      <c r="AK217" s="79"/>
      <c r="AL217" s="80"/>
      <c r="AM217" s="81"/>
      <c r="AN217" s="78"/>
      <c r="AO217" s="78"/>
      <c r="AP217" s="68"/>
      <c r="AQ217" s="69"/>
      <c r="AR217" s="70"/>
      <c r="AS217" s="71"/>
      <c r="AT217" s="72"/>
    </row>
    <row r="218" spans="1:46" ht="18" hidden="1" customHeight="1">
      <c r="A218" s="3724"/>
      <c r="B218" s="2670"/>
      <c r="C218" s="2671"/>
      <c r="D218" s="2672"/>
      <c r="E218" s="2673"/>
      <c r="F218" s="2674"/>
      <c r="G218" s="2670"/>
      <c r="H218" s="2671"/>
      <c r="I218" s="2672"/>
      <c r="J218" s="2673"/>
      <c r="K218" s="2675"/>
      <c r="L218" s="78"/>
      <c r="M218" s="78"/>
      <c r="N218" s="73"/>
      <c r="O218" s="74"/>
      <c r="P218" s="75"/>
      <c r="Q218" s="76"/>
      <c r="R218" s="77"/>
      <c r="S218" s="78"/>
      <c r="T218" s="78"/>
      <c r="U218" s="73"/>
      <c r="V218" s="74"/>
      <c r="W218" s="79"/>
      <c r="X218" s="80"/>
      <c r="Y218" s="81"/>
      <c r="Z218" s="78"/>
      <c r="AA218" s="78"/>
      <c r="AB218" s="73"/>
      <c r="AC218" s="74"/>
      <c r="AD218" s="75"/>
      <c r="AE218" s="76"/>
      <c r="AF218" s="77"/>
      <c r="AG218" s="78"/>
      <c r="AH218" s="78"/>
      <c r="AI218" s="73"/>
      <c r="AJ218" s="74"/>
      <c r="AK218" s="79"/>
      <c r="AL218" s="80"/>
      <c r="AM218" s="81"/>
      <c r="AN218" s="78"/>
      <c r="AO218" s="78"/>
      <c r="AP218" s="68"/>
      <c r="AQ218" s="69"/>
      <c r="AR218" s="70"/>
      <c r="AS218" s="71"/>
      <c r="AT218" s="72"/>
    </row>
    <row r="219" spans="1:46" ht="18" hidden="1" customHeight="1">
      <c r="A219" s="3724"/>
      <c r="B219" s="2670"/>
      <c r="C219" s="2671"/>
      <c r="D219" s="2672"/>
      <c r="E219" s="2673"/>
      <c r="F219" s="2674"/>
      <c r="G219" s="2670"/>
      <c r="H219" s="2671"/>
      <c r="I219" s="2672"/>
      <c r="J219" s="2673"/>
      <c r="K219" s="2675"/>
      <c r="L219" s="78"/>
      <c r="M219" s="78"/>
      <c r="N219" s="73"/>
      <c r="O219" s="74"/>
      <c r="P219" s="75"/>
      <c r="Q219" s="76"/>
      <c r="R219" s="77"/>
      <c r="S219" s="78"/>
      <c r="T219" s="78"/>
      <c r="U219" s="73"/>
      <c r="V219" s="74"/>
      <c r="W219" s="79"/>
      <c r="X219" s="80"/>
      <c r="Y219" s="81"/>
      <c r="Z219" s="78"/>
      <c r="AA219" s="78"/>
      <c r="AB219" s="73"/>
      <c r="AC219" s="74"/>
      <c r="AD219" s="75"/>
      <c r="AE219" s="76"/>
      <c r="AF219" s="77"/>
      <c r="AG219" s="78"/>
      <c r="AH219" s="78"/>
      <c r="AI219" s="73"/>
      <c r="AJ219" s="74"/>
      <c r="AK219" s="79"/>
      <c r="AL219" s="80"/>
      <c r="AM219" s="81"/>
      <c r="AN219" s="78"/>
      <c r="AO219" s="78"/>
      <c r="AP219" s="68"/>
      <c r="AQ219" s="69"/>
      <c r="AR219" s="70"/>
      <c r="AS219" s="71"/>
      <c r="AT219" s="72"/>
    </row>
    <row r="220" spans="1:46" ht="18" hidden="1" customHeight="1">
      <c r="A220" s="3724"/>
      <c r="B220" s="2670"/>
      <c r="C220" s="2671"/>
      <c r="D220" s="2672"/>
      <c r="E220" s="2673"/>
      <c r="F220" s="2674"/>
      <c r="G220" s="2670"/>
      <c r="H220" s="2671"/>
      <c r="I220" s="2672"/>
      <c r="J220" s="2673"/>
      <c r="K220" s="2675"/>
      <c r="L220" s="78"/>
      <c r="M220" s="78"/>
      <c r="N220" s="73"/>
      <c r="O220" s="74"/>
      <c r="P220" s="75"/>
      <c r="Q220" s="76"/>
      <c r="R220" s="77"/>
      <c r="S220" s="78"/>
      <c r="T220" s="78"/>
      <c r="U220" s="73"/>
      <c r="V220" s="74"/>
      <c r="W220" s="79"/>
      <c r="X220" s="80"/>
      <c r="Y220" s="81"/>
      <c r="Z220" s="78"/>
      <c r="AA220" s="78"/>
      <c r="AB220" s="73"/>
      <c r="AC220" s="74"/>
      <c r="AD220" s="75"/>
      <c r="AE220" s="76"/>
      <c r="AF220" s="77"/>
      <c r="AG220" s="78"/>
      <c r="AH220" s="78"/>
      <c r="AI220" s="73"/>
      <c r="AJ220" s="74"/>
      <c r="AK220" s="79"/>
      <c r="AL220" s="80"/>
      <c r="AM220" s="81"/>
      <c r="AN220" s="78"/>
      <c r="AO220" s="78"/>
      <c r="AP220" s="68"/>
      <c r="AQ220" s="69"/>
      <c r="AR220" s="70"/>
      <c r="AS220" s="71"/>
      <c r="AT220" s="72"/>
    </row>
    <row r="221" spans="1:46" ht="18" hidden="1" customHeight="1">
      <c r="A221" s="3724"/>
      <c r="B221" s="2670"/>
      <c r="C221" s="2671"/>
      <c r="D221" s="2672"/>
      <c r="E221" s="2673"/>
      <c r="F221" s="2674"/>
      <c r="G221" s="2670"/>
      <c r="H221" s="2671"/>
      <c r="I221" s="2672"/>
      <c r="J221" s="2673"/>
      <c r="K221" s="2675"/>
      <c r="L221" s="78"/>
      <c r="M221" s="78"/>
      <c r="N221" s="73"/>
      <c r="O221" s="74"/>
      <c r="P221" s="75"/>
      <c r="Q221" s="76"/>
      <c r="R221" s="77"/>
      <c r="S221" s="78"/>
      <c r="T221" s="78"/>
      <c r="U221" s="73"/>
      <c r="V221" s="74"/>
      <c r="W221" s="79"/>
      <c r="X221" s="80"/>
      <c r="Y221" s="81"/>
      <c r="Z221" s="78"/>
      <c r="AA221" s="78"/>
      <c r="AB221" s="73"/>
      <c r="AC221" s="74"/>
      <c r="AD221" s="75"/>
      <c r="AE221" s="76"/>
      <c r="AF221" s="77"/>
      <c r="AG221" s="78"/>
      <c r="AH221" s="78"/>
      <c r="AI221" s="73"/>
      <c r="AJ221" s="74"/>
      <c r="AK221" s="79"/>
      <c r="AL221" s="80"/>
      <c r="AM221" s="81"/>
      <c r="AN221" s="78"/>
      <c r="AO221" s="78"/>
      <c r="AP221" s="68"/>
      <c r="AQ221" s="69"/>
      <c r="AR221" s="70"/>
      <c r="AS221" s="71"/>
      <c r="AT221" s="72"/>
    </row>
    <row r="222" spans="1:46" ht="18" hidden="1" customHeight="1">
      <c r="A222" s="3724"/>
      <c r="B222" s="2670"/>
      <c r="C222" s="2671"/>
      <c r="D222" s="2672"/>
      <c r="E222" s="2673"/>
      <c r="F222" s="2674"/>
      <c r="G222" s="2670"/>
      <c r="H222" s="2671"/>
      <c r="I222" s="2672"/>
      <c r="J222" s="2673"/>
      <c r="K222" s="2675"/>
      <c r="L222" s="78"/>
      <c r="M222" s="78"/>
      <c r="N222" s="73"/>
      <c r="O222" s="74"/>
      <c r="P222" s="75"/>
      <c r="Q222" s="76"/>
      <c r="R222" s="77"/>
      <c r="S222" s="78"/>
      <c r="T222" s="78"/>
      <c r="U222" s="73"/>
      <c r="V222" s="74"/>
      <c r="W222" s="79"/>
      <c r="X222" s="80"/>
      <c r="Y222" s="81"/>
      <c r="Z222" s="78"/>
      <c r="AA222" s="78"/>
      <c r="AB222" s="73"/>
      <c r="AC222" s="74"/>
      <c r="AD222" s="75"/>
      <c r="AE222" s="76"/>
      <c r="AF222" s="77"/>
      <c r="AG222" s="78"/>
      <c r="AH222" s="78"/>
      <c r="AI222" s="73"/>
      <c r="AJ222" s="74"/>
      <c r="AK222" s="79"/>
      <c r="AL222" s="80"/>
      <c r="AM222" s="81"/>
      <c r="AN222" s="78"/>
      <c r="AO222" s="78"/>
      <c r="AP222" s="68"/>
      <c r="AQ222" s="69"/>
      <c r="AR222" s="70"/>
      <c r="AS222" s="71"/>
      <c r="AT222" s="72"/>
    </row>
    <row r="223" spans="1:46" ht="18" hidden="1" customHeight="1">
      <c r="A223" s="3724"/>
      <c r="B223" s="2670"/>
      <c r="C223" s="2671"/>
      <c r="D223" s="2672"/>
      <c r="E223" s="2673"/>
      <c r="F223" s="2674"/>
      <c r="G223" s="2670"/>
      <c r="H223" s="2671"/>
      <c r="I223" s="2672"/>
      <c r="J223" s="2673"/>
      <c r="K223" s="2675"/>
      <c r="L223" s="78"/>
      <c r="M223" s="78"/>
      <c r="N223" s="73"/>
      <c r="O223" s="74"/>
      <c r="P223" s="75"/>
      <c r="Q223" s="76"/>
      <c r="R223" s="77"/>
      <c r="S223" s="78"/>
      <c r="T223" s="78"/>
      <c r="U223" s="73"/>
      <c r="V223" s="74"/>
      <c r="W223" s="79"/>
      <c r="X223" s="80"/>
      <c r="Y223" s="81"/>
      <c r="Z223" s="78"/>
      <c r="AA223" s="78"/>
      <c r="AB223" s="73"/>
      <c r="AC223" s="74"/>
      <c r="AD223" s="75"/>
      <c r="AE223" s="76"/>
      <c r="AF223" s="77"/>
      <c r="AG223" s="78"/>
      <c r="AH223" s="78"/>
      <c r="AI223" s="73"/>
      <c r="AJ223" s="74"/>
      <c r="AK223" s="79"/>
      <c r="AL223" s="80"/>
      <c r="AM223" s="81"/>
      <c r="AN223" s="78"/>
      <c r="AO223" s="78"/>
      <c r="AP223" s="68"/>
      <c r="AQ223" s="69"/>
      <c r="AR223" s="70"/>
      <c r="AS223" s="71"/>
      <c r="AT223" s="72"/>
    </row>
    <row r="224" spans="1:46" ht="18" hidden="1" customHeight="1">
      <c r="A224" s="3724"/>
      <c r="B224" s="2670"/>
      <c r="C224" s="2671"/>
      <c r="D224" s="2672"/>
      <c r="E224" s="2673"/>
      <c r="F224" s="2674"/>
      <c r="G224" s="2670"/>
      <c r="H224" s="2671"/>
      <c r="I224" s="2672"/>
      <c r="J224" s="2673"/>
      <c r="K224" s="2675"/>
      <c r="L224" s="78"/>
      <c r="M224" s="78"/>
      <c r="N224" s="73"/>
      <c r="O224" s="74"/>
      <c r="P224" s="75"/>
      <c r="Q224" s="76"/>
      <c r="R224" s="77"/>
      <c r="S224" s="78"/>
      <c r="T224" s="78"/>
      <c r="U224" s="73"/>
      <c r="V224" s="74"/>
      <c r="W224" s="79"/>
      <c r="X224" s="80"/>
      <c r="Y224" s="81"/>
      <c r="Z224" s="78"/>
      <c r="AA224" s="78"/>
      <c r="AB224" s="73"/>
      <c r="AC224" s="74"/>
      <c r="AD224" s="75"/>
      <c r="AE224" s="76"/>
      <c r="AF224" s="77"/>
      <c r="AG224" s="78"/>
      <c r="AH224" s="78"/>
      <c r="AI224" s="73"/>
      <c r="AJ224" s="74"/>
      <c r="AK224" s="79"/>
      <c r="AL224" s="80"/>
      <c r="AM224" s="81"/>
      <c r="AN224" s="78"/>
      <c r="AO224" s="78"/>
      <c r="AP224" s="68"/>
      <c r="AQ224" s="69"/>
      <c r="AR224" s="70"/>
      <c r="AS224" s="71"/>
      <c r="AT224" s="72"/>
    </row>
    <row r="225" spans="1:47" ht="18" hidden="1" customHeight="1">
      <c r="A225" s="3724"/>
      <c r="B225" s="2670"/>
      <c r="C225" s="2671"/>
      <c r="D225" s="2672"/>
      <c r="E225" s="2673"/>
      <c r="F225" s="2674"/>
      <c r="G225" s="2670"/>
      <c r="H225" s="2671"/>
      <c r="I225" s="2672"/>
      <c r="J225" s="2673"/>
      <c r="K225" s="2675"/>
      <c r="L225" s="78"/>
      <c r="M225" s="78"/>
      <c r="N225" s="73"/>
      <c r="O225" s="74"/>
      <c r="P225" s="75"/>
      <c r="Q225" s="76"/>
      <c r="R225" s="77"/>
      <c r="S225" s="78"/>
      <c r="T225" s="78"/>
      <c r="U225" s="73"/>
      <c r="V225" s="74"/>
      <c r="W225" s="79"/>
      <c r="X225" s="80"/>
      <c r="Y225" s="81"/>
      <c r="Z225" s="78"/>
      <c r="AA225" s="78"/>
      <c r="AB225" s="73"/>
      <c r="AC225" s="74"/>
      <c r="AD225" s="75"/>
      <c r="AE225" s="76"/>
      <c r="AF225" s="77"/>
      <c r="AG225" s="78"/>
      <c r="AH225" s="78"/>
      <c r="AI225" s="73"/>
      <c r="AJ225" s="74"/>
      <c r="AK225" s="79"/>
      <c r="AL225" s="80"/>
      <c r="AM225" s="81"/>
      <c r="AN225" s="78"/>
      <c r="AO225" s="78"/>
      <c r="AP225" s="68"/>
      <c r="AQ225" s="69"/>
      <c r="AR225" s="70"/>
      <c r="AS225" s="71"/>
      <c r="AT225" s="72"/>
    </row>
    <row r="226" spans="1:47" ht="18" hidden="1" customHeight="1">
      <c r="A226" s="3724"/>
      <c r="B226" s="2670"/>
      <c r="C226" s="2671"/>
      <c r="D226" s="2672"/>
      <c r="E226" s="2673"/>
      <c r="F226" s="2674"/>
      <c r="G226" s="2670"/>
      <c r="H226" s="2671"/>
      <c r="I226" s="2672"/>
      <c r="J226" s="2673"/>
      <c r="K226" s="2675"/>
      <c r="L226" s="78"/>
      <c r="M226" s="78"/>
      <c r="N226" s="73"/>
      <c r="O226" s="74"/>
      <c r="P226" s="75"/>
      <c r="Q226" s="76"/>
      <c r="R226" s="77"/>
      <c r="S226" s="78"/>
      <c r="T226" s="78"/>
      <c r="U226" s="73"/>
      <c r="V226" s="74"/>
      <c r="W226" s="79"/>
      <c r="X226" s="80"/>
      <c r="Y226" s="81"/>
      <c r="Z226" s="78"/>
      <c r="AA226" s="78"/>
      <c r="AB226" s="73"/>
      <c r="AC226" s="74"/>
      <c r="AD226" s="75"/>
      <c r="AE226" s="76"/>
      <c r="AF226" s="77"/>
      <c r="AG226" s="78"/>
      <c r="AH226" s="78"/>
      <c r="AI226" s="73"/>
      <c r="AJ226" s="74"/>
      <c r="AK226" s="79"/>
      <c r="AL226" s="80"/>
      <c r="AM226" s="81"/>
      <c r="AN226" s="78"/>
      <c r="AO226" s="78"/>
      <c r="AP226" s="68"/>
      <c r="AQ226" s="69"/>
      <c r="AR226" s="70"/>
      <c r="AS226" s="71"/>
      <c r="AT226" s="72"/>
    </row>
    <row r="227" spans="1:47" ht="18" hidden="1" customHeight="1">
      <c r="A227" s="3724"/>
      <c r="B227" s="2670"/>
      <c r="C227" s="2671"/>
      <c r="D227" s="2672"/>
      <c r="E227" s="2673"/>
      <c r="F227" s="2674"/>
      <c r="G227" s="2670"/>
      <c r="H227" s="2671"/>
      <c r="I227" s="2672"/>
      <c r="J227" s="2673"/>
      <c r="K227" s="2675"/>
      <c r="L227" s="78"/>
      <c r="M227" s="78"/>
      <c r="N227" s="73"/>
      <c r="O227" s="74"/>
      <c r="P227" s="75"/>
      <c r="Q227" s="76"/>
      <c r="R227" s="77"/>
      <c r="S227" s="78"/>
      <c r="T227" s="78"/>
      <c r="U227" s="73"/>
      <c r="V227" s="74"/>
      <c r="W227" s="79"/>
      <c r="X227" s="80"/>
      <c r="Y227" s="81"/>
      <c r="Z227" s="78"/>
      <c r="AA227" s="78"/>
      <c r="AB227" s="73"/>
      <c r="AC227" s="74"/>
      <c r="AD227" s="75"/>
      <c r="AE227" s="76"/>
      <c r="AF227" s="77"/>
      <c r="AG227" s="78"/>
      <c r="AH227" s="78"/>
      <c r="AI227" s="73"/>
      <c r="AJ227" s="74"/>
      <c r="AK227" s="79"/>
      <c r="AL227" s="80"/>
      <c r="AM227" s="81"/>
      <c r="AN227" s="78"/>
      <c r="AO227" s="78"/>
      <c r="AP227" s="68"/>
      <c r="AQ227" s="69"/>
      <c r="AR227" s="70"/>
      <c r="AS227" s="71"/>
      <c r="AT227" s="72"/>
    </row>
    <row r="228" spans="1:47" ht="18" hidden="1" customHeight="1">
      <c r="A228" s="3724"/>
      <c r="B228" s="86"/>
      <c r="C228" s="56"/>
      <c r="D228" s="57"/>
      <c r="E228" s="57"/>
      <c r="F228" s="88"/>
      <c r="G228" s="86"/>
      <c r="H228" s="56"/>
      <c r="I228" s="57"/>
      <c r="J228" s="57"/>
      <c r="K228" s="2676"/>
      <c r="L228" s="87"/>
      <c r="M228" s="87"/>
      <c r="N228" s="86"/>
      <c r="O228" s="56"/>
      <c r="P228" s="58"/>
      <c r="Q228" s="58"/>
      <c r="R228" s="42"/>
      <c r="S228" s="87"/>
      <c r="T228" s="87"/>
      <c r="U228" s="86"/>
      <c r="V228" s="56"/>
      <c r="W228" s="57"/>
      <c r="X228" s="57"/>
      <c r="Y228" s="88"/>
      <c r="Z228" s="87"/>
      <c r="AA228" s="87"/>
      <c r="AB228" s="86"/>
      <c r="AC228" s="56"/>
      <c r="AD228" s="58"/>
      <c r="AE228" s="58"/>
      <c r="AF228" s="42"/>
      <c r="AG228" s="87"/>
      <c r="AH228" s="87"/>
      <c r="AI228" s="86"/>
      <c r="AJ228" s="56"/>
      <c r="AK228" s="57"/>
      <c r="AL228" s="57"/>
      <c r="AM228" s="88"/>
      <c r="AN228" s="87"/>
      <c r="AO228" s="87"/>
      <c r="AP228" s="82"/>
      <c r="AQ228" s="83"/>
      <c r="AR228" s="84"/>
      <c r="AS228" s="84"/>
      <c r="AT228" s="85"/>
    </row>
    <row r="229" spans="1:47" ht="18" customHeight="1" thickBot="1">
      <c r="A229" s="3725"/>
      <c r="B229" s="4206" t="s">
        <v>55</v>
      </c>
      <c r="C229" s="3731"/>
      <c r="D229" s="4207"/>
      <c r="E229" s="3731"/>
      <c r="F229" s="2677" t="s">
        <v>56</v>
      </c>
      <c r="G229" s="4206"/>
      <c r="H229" s="3731"/>
      <c r="I229" s="4207"/>
      <c r="J229" s="3731"/>
      <c r="K229" s="2678"/>
      <c r="L229" s="90"/>
      <c r="M229" s="90"/>
      <c r="N229" s="3821"/>
      <c r="O229" s="3540"/>
      <c r="P229" s="4187"/>
      <c r="Q229" s="3540"/>
      <c r="R229" s="45"/>
      <c r="S229" s="90"/>
      <c r="T229" s="90" t="e">
        <f>SUM(T34:T228)</f>
        <v>#VALUE!</v>
      </c>
      <c r="U229" s="3821"/>
      <c r="V229" s="3540"/>
      <c r="W229" s="3822"/>
      <c r="X229" s="3540"/>
      <c r="Y229" s="91"/>
      <c r="Z229" s="90"/>
      <c r="AA229" s="90">
        <f>SUM(AA34:AA228)</f>
        <v>377.5</v>
      </c>
      <c r="AB229" s="3821"/>
      <c r="AC229" s="3540"/>
      <c r="AD229" s="4187"/>
      <c r="AE229" s="3540"/>
      <c r="AF229" s="45"/>
      <c r="AG229" s="90"/>
      <c r="AH229" s="90"/>
      <c r="AI229" s="3821"/>
      <c r="AJ229" s="3540"/>
      <c r="AK229" s="3822"/>
      <c r="AL229" s="3540"/>
      <c r="AM229" s="91"/>
      <c r="AN229" s="90"/>
      <c r="AO229" s="90">
        <f>SUM(AO34:AO228)</f>
        <v>0</v>
      </c>
      <c r="AP229" s="3824" t="s">
        <v>55</v>
      </c>
      <c r="AQ229" s="3540"/>
      <c r="AR229" s="3825"/>
      <c r="AS229" s="3540"/>
      <c r="AT229" s="9" t="s">
        <v>56</v>
      </c>
      <c r="AU229" s="325" t="e">
        <f>SUM(T229:AA229)/20/2</f>
        <v>#VALUE!</v>
      </c>
    </row>
    <row r="230" spans="1:47" ht="18" hidden="1" customHeight="1">
      <c r="A230" s="3727" t="s">
        <v>81</v>
      </c>
      <c r="B230" s="99"/>
      <c r="C230" s="100"/>
      <c r="D230" s="101"/>
      <c r="E230" s="102"/>
      <c r="F230" s="103"/>
      <c r="G230" s="99"/>
      <c r="H230" s="100"/>
      <c r="I230" s="101"/>
      <c r="J230" s="102"/>
      <c r="K230" s="103"/>
      <c r="L230" s="98"/>
      <c r="M230" s="98"/>
      <c r="N230" s="93"/>
      <c r="O230" s="94"/>
      <c r="P230" s="95"/>
      <c r="Q230" s="96"/>
      <c r="R230" s="97"/>
      <c r="S230" s="98"/>
      <c r="T230" s="98"/>
      <c r="U230" s="93"/>
      <c r="V230" s="94"/>
      <c r="W230" s="95"/>
      <c r="X230" s="96"/>
      <c r="Y230" s="97"/>
      <c r="Z230" s="98"/>
      <c r="AA230" s="98"/>
      <c r="AB230" s="93"/>
      <c r="AC230" s="94"/>
      <c r="AD230" s="95"/>
      <c r="AE230" s="96"/>
      <c r="AF230" s="97"/>
      <c r="AG230" s="98"/>
      <c r="AH230" s="98"/>
      <c r="AI230" s="93"/>
      <c r="AJ230" s="94"/>
      <c r="AK230" s="95"/>
      <c r="AL230" s="96"/>
      <c r="AM230" s="97"/>
      <c r="AN230" s="98"/>
      <c r="AO230" s="98"/>
      <c r="AP230" s="93"/>
      <c r="AQ230" s="94"/>
      <c r="AR230" s="95"/>
      <c r="AS230" s="96"/>
      <c r="AT230" s="97"/>
    </row>
    <row r="231" spans="1:47" ht="18" hidden="1" customHeight="1">
      <c r="A231" s="3544"/>
      <c r="B231" s="99"/>
      <c r="C231" s="100"/>
      <c r="D231" s="101"/>
      <c r="E231" s="102"/>
      <c r="F231" s="103"/>
      <c r="G231" s="99"/>
      <c r="H231" s="100"/>
      <c r="I231" s="101"/>
      <c r="J231" s="102"/>
      <c r="K231" s="103"/>
      <c r="L231" s="104"/>
      <c r="M231" s="104"/>
      <c r="N231" s="99"/>
      <c r="O231" s="100"/>
      <c r="P231" s="101"/>
      <c r="Q231" s="102"/>
      <c r="R231" s="103"/>
      <c r="S231" s="104"/>
      <c r="T231" s="104"/>
      <c r="U231" s="99"/>
      <c r="V231" s="100"/>
      <c r="W231" s="101"/>
      <c r="X231" s="102"/>
      <c r="Y231" s="103"/>
      <c r="Z231" s="104"/>
      <c r="AA231" s="104"/>
      <c r="AB231" s="99"/>
      <c r="AC231" s="100"/>
      <c r="AD231" s="101"/>
      <c r="AE231" s="102"/>
      <c r="AF231" s="103"/>
      <c r="AG231" s="104"/>
      <c r="AH231" s="104"/>
      <c r="AI231" s="99"/>
      <c r="AJ231" s="100"/>
      <c r="AK231" s="101"/>
      <c r="AL231" s="102"/>
      <c r="AM231" s="103"/>
      <c r="AN231" s="104"/>
      <c r="AO231" s="104"/>
      <c r="AP231" s="99"/>
      <c r="AQ231" s="100"/>
      <c r="AR231" s="101"/>
      <c r="AS231" s="102"/>
      <c r="AT231" s="103"/>
    </row>
    <row r="232" spans="1:47" ht="18" hidden="1" customHeight="1">
      <c r="A232" s="3544"/>
      <c r="B232" s="99"/>
      <c r="C232" s="100"/>
      <c r="D232" s="101"/>
      <c r="E232" s="102"/>
      <c r="F232" s="103"/>
      <c r="G232" s="99"/>
      <c r="H232" s="100"/>
      <c r="I232" s="101"/>
      <c r="J232" s="102"/>
      <c r="K232" s="103"/>
      <c r="L232" s="104"/>
      <c r="M232" s="104"/>
      <c r="N232" s="99"/>
      <c r="O232" s="100"/>
      <c r="P232" s="101"/>
      <c r="Q232" s="102"/>
      <c r="R232" s="103"/>
      <c r="S232" s="104"/>
      <c r="T232" s="104"/>
      <c r="U232" s="99"/>
      <c r="V232" s="100"/>
      <c r="W232" s="101"/>
      <c r="X232" s="102"/>
      <c r="Y232" s="103"/>
      <c r="Z232" s="104"/>
      <c r="AA232" s="104"/>
      <c r="AB232" s="99"/>
      <c r="AC232" s="100"/>
      <c r="AD232" s="101"/>
      <c r="AE232" s="102"/>
      <c r="AF232" s="103"/>
      <c r="AG232" s="104"/>
      <c r="AH232" s="104"/>
      <c r="AI232" s="99"/>
      <c r="AJ232" s="100"/>
      <c r="AK232" s="101"/>
      <c r="AL232" s="102"/>
      <c r="AM232" s="103"/>
      <c r="AN232" s="104"/>
      <c r="AO232" s="104"/>
      <c r="AP232" s="99"/>
      <c r="AQ232" s="100"/>
      <c r="AR232" s="101"/>
      <c r="AS232" s="102"/>
      <c r="AT232" s="103"/>
    </row>
    <row r="233" spans="1:47" ht="18" hidden="1" customHeight="1">
      <c r="A233" s="3544"/>
      <c r="B233" s="99"/>
      <c r="C233" s="100"/>
      <c r="D233" s="101"/>
      <c r="E233" s="102"/>
      <c r="F233" s="103"/>
      <c r="G233" s="99"/>
      <c r="H233" s="100"/>
      <c r="I233" s="101"/>
      <c r="J233" s="102"/>
      <c r="K233" s="103"/>
      <c r="L233" s="104"/>
      <c r="M233" s="104"/>
      <c r="N233" s="99"/>
      <c r="O233" s="100"/>
      <c r="P233" s="101"/>
      <c r="Q233" s="102"/>
      <c r="R233" s="103"/>
      <c r="S233" s="104"/>
      <c r="T233" s="104"/>
      <c r="U233" s="99"/>
      <c r="V233" s="100"/>
      <c r="W233" s="101"/>
      <c r="X233" s="102"/>
      <c r="Y233" s="103"/>
      <c r="Z233" s="104"/>
      <c r="AA233" s="104"/>
      <c r="AB233" s="99"/>
      <c r="AC233" s="100"/>
      <c r="AD233" s="101"/>
      <c r="AE233" s="102"/>
      <c r="AF233" s="103"/>
      <c r="AG233" s="104"/>
      <c r="AH233" s="104"/>
      <c r="AI233" s="99"/>
      <c r="AJ233" s="100"/>
      <c r="AK233" s="101"/>
      <c r="AL233" s="102"/>
      <c r="AM233" s="103"/>
      <c r="AN233" s="104"/>
      <c r="AO233" s="104"/>
      <c r="AP233" s="99"/>
      <c r="AQ233" s="100"/>
      <c r="AR233" s="101"/>
      <c r="AS233" s="102"/>
      <c r="AT233" s="103"/>
    </row>
    <row r="234" spans="1:47" ht="18" hidden="1" customHeight="1">
      <c r="A234" s="3544"/>
      <c r="B234" s="99"/>
      <c r="C234" s="100"/>
      <c r="D234" s="101"/>
      <c r="E234" s="102"/>
      <c r="F234" s="103"/>
      <c r="G234" s="99"/>
      <c r="H234" s="100"/>
      <c r="I234" s="101"/>
      <c r="J234" s="102"/>
      <c r="K234" s="103"/>
      <c r="L234" s="104"/>
      <c r="M234" s="104"/>
      <c r="N234" s="99"/>
      <c r="O234" s="100"/>
      <c r="P234" s="101"/>
      <c r="Q234" s="102"/>
      <c r="R234" s="103"/>
      <c r="S234" s="104"/>
      <c r="T234" s="104"/>
      <c r="U234" s="99"/>
      <c r="V234" s="100"/>
      <c r="W234" s="101"/>
      <c r="X234" s="102"/>
      <c r="Y234" s="103"/>
      <c r="Z234" s="104"/>
      <c r="AA234" s="104"/>
      <c r="AB234" s="99"/>
      <c r="AC234" s="100"/>
      <c r="AD234" s="101"/>
      <c r="AE234" s="102"/>
      <c r="AF234" s="103"/>
      <c r="AG234" s="104"/>
      <c r="AH234" s="104"/>
      <c r="AI234" s="99"/>
      <c r="AJ234" s="100"/>
      <c r="AK234" s="101"/>
      <c r="AL234" s="102"/>
      <c r="AM234" s="103"/>
      <c r="AN234" s="104"/>
      <c r="AO234" s="104"/>
      <c r="AP234" s="99"/>
      <c r="AQ234" s="100"/>
      <c r="AR234" s="101"/>
      <c r="AS234" s="102"/>
      <c r="AT234" s="103"/>
    </row>
    <row r="235" spans="1:47" ht="18" hidden="1" customHeight="1">
      <c r="A235" s="3544"/>
      <c r="B235" s="99"/>
      <c r="C235" s="100"/>
      <c r="D235" s="101"/>
      <c r="E235" s="102"/>
      <c r="F235" s="103"/>
      <c r="G235" s="99"/>
      <c r="H235" s="100"/>
      <c r="I235" s="101"/>
      <c r="J235" s="102"/>
      <c r="K235" s="103"/>
      <c r="L235" s="104"/>
      <c r="M235" s="104"/>
      <c r="N235" s="99"/>
      <c r="O235" s="100"/>
      <c r="P235" s="101"/>
      <c r="Q235" s="102"/>
      <c r="R235" s="103"/>
      <c r="S235" s="104"/>
      <c r="T235" s="104"/>
      <c r="U235" s="99"/>
      <c r="V235" s="100"/>
      <c r="W235" s="101"/>
      <c r="X235" s="102"/>
      <c r="Y235" s="103"/>
      <c r="Z235" s="104"/>
      <c r="AA235" s="104"/>
      <c r="AB235" s="99"/>
      <c r="AC235" s="100"/>
      <c r="AD235" s="101"/>
      <c r="AE235" s="102"/>
      <c r="AF235" s="103"/>
      <c r="AG235" s="104"/>
      <c r="AH235" s="104"/>
      <c r="AI235" s="99"/>
      <c r="AJ235" s="100"/>
      <c r="AK235" s="101"/>
      <c r="AL235" s="102"/>
      <c r="AM235" s="103"/>
      <c r="AN235" s="104"/>
      <c r="AO235" s="104"/>
      <c r="AP235" s="99"/>
      <c r="AQ235" s="100"/>
      <c r="AR235" s="101"/>
      <c r="AS235" s="102"/>
      <c r="AT235" s="103"/>
    </row>
    <row r="236" spans="1:47" ht="18" hidden="1" customHeight="1">
      <c r="A236" s="3544"/>
      <c r="B236" s="99"/>
      <c r="C236" s="100"/>
      <c r="D236" s="101"/>
      <c r="E236" s="102"/>
      <c r="F236" s="103"/>
      <c r="G236" s="99"/>
      <c r="H236" s="100"/>
      <c r="I236" s="101"/>
      <c r="J236" s="102"/>
      <c r="K236" s="103"/>
      <c r="L236" s="104"/>
      <c r="M236" s="104"/>
      <c r="N236" s="99"/>
      <c r="O236" s="100"/>
      <c r="P236" s="101"/>
      <c r="Q236" s="102"/>
      <c r="R236" s="103"/>
      <c r="S236" s="104"/>
      <c r="T236" s="104"/>
      <c r="U236" s="99"/>
      <c r="V236" s="100"/>
      <c r="W236" s="101"/>
      <c r="X236" s="102"/>
      <c r="Y236" s="103"/>
      <c r="Z236" s="104"/>
      <c r="AA236" s="104"/>
      <c r="AB236" s="99"/>
      <c r="AC236" s="100"/>
      <c r="AD236" s="101"/>
      <c r="AE236" s="102"/>
      <c r="AF236" s="103"/>
      <c r="AG236" s="104"/>
      <c r="AH236" s="104"/>
      <c r="AI236" s="99"/>
      <c r="AJ236" s="100"/>
      <c r="AK236" s="101"/>
      <c r="AL236" s="102"/>
      <c r="AM236" s="103"/>
      <c r="AN236" s="104"/>
      <c r="AO236" s="104"/>
      <c r="AP236" s="99"/>
      <c r="AQ236" s="100"/>
      <c r="AR236" s="101"/>
      <c r="AS236" s="102"/>
      <c r="AT236" s="103"/>
    </row>
    <row r="237" spans="1:47" ht="18" hidden="1" customHeight="1">
      <c r="A237" s="3544"/>
      <c r="B237" s="99"/>
      <c r="C237" s="100"/>
      <c r="D237" s="101"/>
      <c r="E237" s="102"/>
      <c r="F237" s="103"/>
      <c r="G237" s="99"/>
      <c r="H237" s="100"/>
      <c r="I237" s="101"/>
      <c r="J237" s="102"/>
      <c r="K237" s="103"/>
      <c r="L237" s="104"/>
      <c r="M237" s="104"/>
      <c r="N237" s="99"/>
      <c r="O237" s="100"/>
      <c r="P237" s="101"/>
      <c r="Q237" s="102"/>
      <c r="R237" s="103"/>
      <c r="S237" s="104"/>
      <c r="T237" s="104"/>
      <c r="U237" s="99"/>
      <c r="V237" s="100"/>
      <c r="W237" s="101"/>
      <c r="X237" s="102"/>
      <c r="Y237" s="103"/>
      <c r="Z237" s="104"/>
      <c r="AA237" s="104"/>
      <c r="AB237" s="99"/>
      <c r="AC237" s="100"/>
      <c r="AD237" s="101"/>
      <c r="AE237" s="102"/>
      <c r="AF237" s="103"/>
      <c r="AG237" s="104"/>
      <c r="AH237" s="104"/>
      <c r="AI237" s="99"/>
      <c r="AJ237" s="100"/>
      <c r="AK237" s="101"/>
      <c r="AL237" s="102"/>
      <c r="AM237" s="103"/>
      <c r="AN237" s="104"/>
      <c r="AO237" s="104"/>
      <c r="AP237" s="99"/>
      <c r="AQ237" s="100"/>
      <c r="AR237" s="101"/>
      <c r="AS237" s="102"/>
      <c r="AT237" s="103"/>
    </row>
    <row r="238" spans="1:47" ht="18" hidden="1" customHeight="1">
      <c r="A238" s="3544"/>
      <c r="B238" s="99"/>
      <c r="C238" s="100"/>
      <c r="D238" s="101"/>
      <c r="E238" s="102"/>
      <c r="F238" s="103"/>
      <c r="G238" s="99"/>
      <c r="H238" s="100"/>
      <c r="I238" s="101"/>
      <c r="J238" s="102"/>
      <c r="K238" s="103"/>
      <c r="L238" s="104"/>
      <c r="M238" s="104"/>
      <c r="N238" s="99"/>
      <c r="O238" s="100"/>
      <c r="P238" s="101"/>
      <c r="Q238" s="102"/>
      <c r="R238" s="103"/>
      <c r="S238" s="104"/>
      <c r="T238" s="104"/>
      <c r="U238" s="99"/>
      <c r="V238" s="100"/>
      <c r="W238" s="101"/>
      <c r="X238" s="102"/>
      <c r="Y238" s="103"/>
      <c r="Z238" s="104"/>
      <c r="AA238" s="104"/>
      <c r="AB238" s="99"/>
      <c r="AC238" s="100"/>
      <c r="AD238" s="101"/>
      <c r="AE238" s="102"/>
      <c r="AF238" s="103"/>
      <c r="AG238" s="104"/>
      <c r="AH238" s="104"/>
      <c r="AI238" s="99"/>
      <c r="AJ238" s="100"/>
      <c r="AK238" s="101"/>
      <c r="AL238" s="102"/>
      <c r="AM238" s="103"/>
      <c r="AN238" s="104"/>
      <c r="AO238" s="104"/>
      <c r="AP238" s="99"/>
      <c r="AQ238" s="100"/>
      <c r="AR238" s="101"/>
      <c r="AS238" s="102"/>
      <c r="AT238" s="103"/>
    </row>
    <row r="239" spans="1:47" ht="18" hidden="1" customHeight="1">
      <c r="A239" s="3544"/>
      <c r="B239" s="99"/>
      <c r="C239" s="100"/>
      <c r="D239" s="101"/>
      <c r="E239" s="102"/>
      <c r="F239" s="103"/>
      <c r="G239" s="99"/>
      <c r="H239" s="100"/>
      <c r="I239" s="101"/>
      <c r="J239" s="102"/>
      <c r="K239" s="103"/>
      <c r="L239" s="104"/>
      <c r="M239" s="104"/>
      <c r="N239" s="99"/>
      <c r="O239" s="100"/>
      <c r="P239" s="101"/>
      <c r="Q239" s="102"/>
      <c r="R239" s="103"/>
      <c r="S239" s="104"/>
      <c r="T239" s="104"/>
      <c r="U239" s="99"/>
      <c r="V239" s="100"/>
      <c r="W239" s="101"/>
      <c r="X239" s="102"/>
      <c r="Y239" s="103"/>
      <c r="Z239" s="104"/>
      <c r="AA239" s="104"/>
      <c r="AB239" s="99"/>
      <c r="AC239" s="100"/>
      <c r="AD239" s="101"/>
      <c r="AE239" s="102"/>
      <c r="AF239" s="103"/>
      <c r="AG239" s="104"/>
      <c r="AH239" s="104"/>
      <c r="AI239" s="99"/>
      <c r="AJ239" s="100"/>
      <c r="AK239" s="101"/>
      <c r="AL239" s="102"/>
      <c r="AM239" s="103"/>
      <c r="AN239" s="104"/>
      <c r="AO239" s="104"/>
      <c r="AP239" s="99"/>
      <c r="AQ239" s="100"/>
      <c r="AR239" s="101"/>
      <c r="AS239" s="102"/>
      <c r="AT239" s="103"/>
    </row>
    <row r="240" spans="1:47" ht="18" hidden="1" customHeight="1">
      <c r="A240" s="3544"/>
      <c r="B240" s="99"/>
      <c r="C240" s="100"/>
      <c r="D240" s="101"/>
      <c r="E240" s="102"/>
      <c r="F240" s="103"/>
      <c r="G240" s="99"/>
      <c r="H240" s="100"/>
      <c r="I240" s="101"/>
      <c r="J240" s="102"/>
      <c r="K240" s="103"/>
      <c r="L240" s="104"/>
      <c r="M240" s="104"/>
      <c r="N240" s="99"/>
      <c r="O240" s="100"/>
      <c r="P240" s="101"/>
      <c r="Q240" s="102"/>
      <c r="R240" s="103"/>
      <c r="S240" s="104"/>
      <c r="T240" s="104"/>
      <c r="U240" s="99"/>
      <c r="V240" s="100"/>
      <c r="W240" s="101"/>
      <c r="X240" s="102"/>
      <c r="Y240" s="103"/>
      <c r="Z240" s="104"/>
      <c r="AA240" s="104"/>
      <c r="AB240" s="99"/>
      <c r="AC240" s="100"/>
      <c r="AD240" s="101"/>
      <c r="AE240" s="102"/>
      <c r="AF240" s="103"/>
      <c r="AG240" s="104"/>
      <c r="AH240" s="104"/>
      <c r="AI240" s="99"/>
      <c r="AJ240" s="100"/>
      <c r="AK240" s="101"/>
      <c r="AL240" s="102"/>
      <c r="AM240" s="103"/>
      <c r="AN240" s="104"/>
      <c r="AO240" s="104"/>
      <c r="AP240" s="99"/>
      <c r="AQ240" s="100"/>
      <c r="AR240" s="101"/>
      <c r="AS240" s="102"/>
      <c r="AT240" s="103"/>
    </row>
    <row r="241" spans="1:47" ht="18" hidden="1" customHeight="1">
      <c r="A241" s="3544"/>
      <c r="B241" s="99"/>
      <c r="C241" s="100"/>
      <c r="D241" s="101"/>
      <c r="E241" s="102"/>
      <c r="F241" s="103"/>
      <c r="G241" s="99"/>
      <c r="H241" s="100"/>
      <c r="I241" s="101"/>
      <c r="J241" s="102"/>
      <c r="K241" s="103"/>
      <c r="L241" s="104"/>
      <c r="M241" s="104"/>
      <c r="N241" s="99"/>
      <c r="O241" s="100"/>
      <c r="P241" s="101"/>
      <c r="Q241" s="102"/>
      <c r="R241" s="103"/>
      <c r="S241" s="104"/>
      <c r="T241" s="104"/>
      <c r="U241" s="99"/>
      <c r="V241" s="100"/>
      <c r="W241" s="101"/>
      <c r="X241" s="102"/>
      <c r="Y241" s="103"/>
      <c r="Z241" s="104"/>
      <c r="AA241" s="104"/>
      <c r="AB241" s="99"/>
      <c r="AC241" s="100"/>
      <c r="AD241" s="101"/>
      <c r="AE241" s="102"/>
      <c r="AF241" s="103"/>
      <c r="AG241" s="104"/>
      <c r="AH241" s="104"/>
      <c r="AI241" s="99"/>
      <c r="AJ241" s="100"/>
      <c r="AK241" s="101"/>
      <c r="AL241" s="102"/>
      <c r="AM241" s="103"/>
      <c r="AN241" s="104"/>
      <c r="AO241" s="104"/>
      <c r="AP241" s="99"/>
      <c r="AQ241" s="100"/>
      <c r="AR241" s="101"/>
      <c r="AS241" s="102"/>
      <c r="AT241" s="103"/>
    </row>
    <row r="242" spans="1:47" ht="18" hidden="1" customHeight="1">
      <c r="A242" s="3544"/>
      <c r="B242" s="99"/>
      <c r="C242" s="100"/>
      <c r="D242" s="101"/>
      <c r="E242" s="102"/>
      <c r="F242" s="103"/>
      <c r="G242" s="99"/>
      <c r="H242" s="100"/>
      <c r="I242" s="101"/>
      <c r="J242" s="102"/>
      <c r="K242" s="103"/>
      <c r="L242" s="104"/>
      <c r="M242" s="104"/>
      <c r="N242" s="99"/>
      <c r="O242" s="100"/>
      <c r="P242" s="101"/>
      <c r="Q242" s="102"/>
      <c r="R242" s="103"/>
      <c r="S242" s="104"/>
      <c r="T242" s="104"/>
      <c r="U242" s="99"/>
      <c r="V242" s="100"/>
      <c r="W242" s="101"/>
      <c r="X242" s="102"/>
      <c r="Y242" s="103"/>
      <c r="Z242" s="104"/>
      <c r="AA242" s="104"/>
      <c r="AB242" s="99"/>
      <c r="AC242" s="100"/>
      <c r="AD242" s="101"/>
      <c r="AE242" s="102"/>
      <c r="AF242" s="103"/>
      <c r="AG242" s="104"/>
      <c r="AH242" s="104"/>
      <c r="AI242" s="99"/>
      <c r="AJ242" s="100"/>
      <c r="AK242" s="101"/>
      <c r="AL242" s="102"/>
      <c r="AM242" s="103"/>
      <c r="AN242" s="104"/>
      <c r="AO242" s="104"/>
      <c r="AP242" s="99"/>
      <c r="AQ242" s="100"/>
      <c r="AR242" s="101"/>
      <c r="AS242" s="102"/>
      <c r="AT242" s="103"/>
    </row>
    <row r="243" spans="1:47" ht="18" hidden="1" customHeight="1">
      <c r="A243" s="3544"/>
      <c r="B243" s="99"/>
      <c r="C243" s="100"/>
      <c r="D243" s="101"/>
      <c r="E243" s="102"/>
      <c r="F243" s="103"/>
      <c r="G243" s="99"/>
      <c r="H243" s="100"/>
      <c r="I243" s="101"/>
      <c r="J243" s="102"/>
      <c r="K243" s="103"/>
      <c r="L243" s="104"/>
      <c r="M243" s="104"/>
      <c r="N243" s="99"/>
      <c r="O243" s="100"/>
      <c r="P243" s="101"/>
      <c r="Q243" s="102"/>
      <c r="R243" s="103"/>
      <c r="S243" s="104"/>
      <c r="T243" s="104"/>
      <c r="U243" s="99"/>
      <c r="V243" s="100"/>
      <c r="W243" s="101"/>
      <c r="X243" s="102"/>
      <c r="Y243" s="103"/>
      <c r="Z243" s="104"/>
      <c r="AA243" s="104"/>
      <c r="AB243" s="99"/>
      <c r="AC243" s="100"/>
      <c r="AD243" s="101"/>
      <c r="AE243" s="102"/>
      <c r="AF243" s="103"/>
      <c r="AG243" s="104"/>
      <c r="AH243" s="104"/>
      <c r="AI243" s="99"/>
      <c r="AJ243" s="100"/>
      <c r="AK243" s="101"/>
      <c r="AL243" s="102"/>
      <c r="AM243" s="103"/>
      <c r="AN243" s="104"/>
      <c r="AO243" s="104"/>
      <c r="AP243" s="99"/>
      <c r="AQ243" s="100"/>
      <c r="AR243" s="101"/>
      <c r="AS243" s="102"/>
      <c r="AT243" s="103"/>
    </row>
    <row r="244" spans="1:47" ht="18" hidden="1" customHeight="1">
      <c r="A244" s="3544"/>
      <c r="B244" s="105"/>
      <c r="C244" s="106"/>
      <c r="D244" s="107"/>
      <c r="E244" s="107"/>
      <c r="F244" s="108"/>
      <c r="G244" s="105"/>
      <c r="H244" s="106"/>
      <c r="I244" s="107"/>
      <c r="J244" s="107"/>
      <c r="K244" s="108"/>
      <c r="L244" s="109"/>
      <c r="M244" s="109"/>
      <c r="N244" s="105"/>
      <c r="O244" s="106"/>
      <c r="P244" s="107"/>
      <c r="Q244" s="107"/>
      <c r="R244" s="108"/>
      <c r="S244" s="109"/>
      <c r="T244" s="109"/>
      <c r="U244" s="105"/>
      <c r="V244" s="106"/>
      <c r="W244" s="107"/>
      <c r="X244" s="107"/>
      <c r="Y244" s="108"/>
      <c r="Z244" s="109"/>
      <c r="AA244" s="109"/>
      <c r="AB244" s="105"/>
      <c r="AC244" s="106"/>
      <c r="AD244" s="107"/>
      <c r="AE244" s="107"/>
      <c r="AF244" s="108"/>
      <c r="AG244" s="109"/>
      <c r="AH244" s="109"/>
      <c r="AI244" s="105"/>
      <c r="AJ244" s="106"/>
      <c r="AK244" s="107"/>
      <c r="AL244" s="107"/>
      <c r="AM244" s="108"/>
      <c r="AN244" s="109"/>
      <c r="AO244" s="109"/>
      <c r="AP244" s="105"/>
      <c r="AQ244" s="106"/>
      <c r="AR244" s="107"/>
      <c r="AS244" s="107"/>
      <c r="AT244" s="108"/>
    </row>
    <row r="245" spans="1:47" ht="18" hidden="1" customHeight="1">
      <c r="A245" s="3545"/>
      <c r="B245" s="3728" t="s">
        <v>55</v>
      </c>
      <c r="C245" s="3540"/>
      <c r="D245" s="3729"/>
      <c r="E245" s="3540"/>
      <c r="F245" s="110" t="s">
        <v>56</v>
      </c>
      <c r="G245" s="3728"/>
      <c r="H245" s="3540"/>
      <c r="I245" s="3729"/>
      <c r="J245" s="3540"/>
      <c r="K245" s="110"/>
      <c r="L245" s="111"/>
      <c r="M245" s="111"/>
      <c r="N245" s="3728"/>
      <c r="O245" s="3540"/>
      <c r="P245" s="3729"/>
      <c r="Q245" s="3540"/>
      <c r="R245" s="110"/>
      <c r="S245" s="111"/>
      <c r="T245" s="111"/>
      <c r="U245" s="3728"/>
      <c r="V245" s="3540"/>
      <c r="W245" s="3729"/>
      <c r="X245" s="3540"/>
      <c r="Y245" s="110"/>
      <c r="Z245" s="111"/>
      <c r="AA245" s="111"/>
      <c r="AB245" s="3728"/>
      <c r="AC245" s="3540"/>
      <c r="AD245" s="3729"/>
      <c r="AE245" s="3540"/>
      <c r="AF245" s="110"/>
      <c r="AG245" s="111"/>
      <c r="AH245" s="111"/>
      <c r="AI245" s="3728"/>
      <c r="AJ245" s="3540"/>
      <c r="AK245" s="3729"/>
      <c r="AL245" s="3540"/>
      <c r="AM245" s="110"/>
      <c r="AN245" s="111"/>
      <c r="AO245" s="111"/>
      <c r="AP245" s="3728" t="s">
        <v>55</v>
      </c>
      <c r="AQ245" s="3540"/>
      <c r="AR245" s="3729"/>
      <c r="AS245" s="3540"/>
      <c r="AT245" s="110" t="s">
        <v>56</v>
      </c>
    </row>
    <row r="246" spans="1:47" ht="18" customHeight="1">
      <c r="A246" s="3543" t="s">
        <v>82</v>
      </c>
      <c r="B246" s="3548" t="s">
        <v>57</v>
      </c>
      <c r="C246" s="3549"/>
      <c r="D246" s="112" t="s">
        <v>58</v>
      </c>
      <c r="E246" s="3550" t="s">
        <v>59</v>
      </c>
      <c r="F246" s="3551"/>
      <c r="G246" s="3552" t="s">
        <v>57</v>
      </c>
      <c r="H246" s="3553"/>
      <c r="I246" s="2036" t="s">
        <v>58</v>
      </c>
      <c r="J246" s="3554" t="s">
        <v>59</v>
      </c>
      <c r="K246" s="3555"/>
      <c r="L246" s="2037"/>
      <c r="M246" s="2037"/>
      <c r="N246" s="3552" t="s">
        <v>57</v>
      </c>
      <c r="O246" s="3553"/>
      <c r="P246" s="2036" t="s">
        <v>58</v>
      </c>
      <c r="Q246" s="3554" t="s">
        <v>59</v>
      </c>
      <c r="R246" s="3555"/>
      <c r="S246" s="2037"/>
      <c r="T246" s="2037"/>
      <c r="U246" s="3552" t="s">
        <v>57</v>
      </c>
      <c r="V246" s="3553"/>
      <c r="W246" s="2036" t="s">
        <v>58</v>
      </c>
      <c r="X246" s="3554" t="s">
        <v>59</v>
      </c>
      <c r="Y246" s="3555"/>
      <c r="Z246" s="2037"/>
      <c r="AA246" s="2037"/>
      <c r="AB246" s="3552" t="s">
        <v>57</v>
      </c>
      <c r="AC246" s="3553"/>
      <c r="AD246" s="2036" t="s">
        <v>58</v>
      </c>
      <c r="AE246" s="3554" t="s">
        <v>59</v>
      </c>
      <c r="AF246" s="3555"/>
      <c r="AG246" s="2037"/>
      <c r="AH246" s="2037"/>
      <c r="AI246" s="3552" t="s">
        <v>57</v>
      </c>
      <c r="AJ246" s="3553"/>
      <c r="AK246" s="2036" t="s">
        <v>58</v>
      </c>
      <c r="AL246" s="3554" t="s">
        <v>59</v>
      </c>
      <c r="AM246" s="3555"/>
      <c r="AN246" s="114"/>
      <c r="AO246" s="114"/>
      <c r="AP246" s="3548" t="s">
        <v>57</v>
      </c>
      <c r="AQ246" s="3549"/>
      <c r="AR246" s="112" t="s">
        <v>58</v>
      </c>
      <c r="AS246" s="3550" t="s">
        <v>59</v>
      </c>
      <c r="AT246" s="3551"/>
      <c r="AU246" s="92"/>
    </row>
    <row r="247" spans="1:47" ht="18" customHeight="1">
      <c r="A247" s="3544"/>
      <c r="B247" s="3667"/>
      <c r="C247" s="3668"/>
      <c r="D247" s="115"/>
      <c r="E247" s="3669"/>
      <c r="F247" s="3670"/>
      <c r="G247" s="3671">
        <f>(I247*70+J247*75+G249*25+I249*60+J249*45)</f>
        <v>0</v>
      </c>
      <c r="H247" s="3547"/>
      <c r="I247" s="2038"/>
      <c r="J247" s="3673"/>
      <c r="K247" s="3557"/>
      <c r="L247" s="2039"/>
      <c r="M247" s="2039"/>
      <c r="N247" s="3671">
        <f>(P247*70+Q247*75+N249*25+P249*60+Q249*45)</f>
        <v>0</v>
      </c>
      <c r="O247" s="3547"/>
      <c r="P247" s="2038"/>
      <c r="Q247" s="3673"/>
      <c r="R247" s="3557"/>
      <c r="S247" s="2039"/>
      <c r="T247" s="2039"/>
      <c r="U247" s="3671">
        <f>(W247*70+X247*75+U249*25+W249*60+X249*45)</f>
        <v>0</v>
      </c>
      <c r="V247" s="3547"/>
      <c r="W247" s="2038"/>
      <c r="X247" s="3673"/>
      <c r="Y247" s="3557"/>
      <c r="Z247" s="2039"/>
      <c r="AA247" s="2039"/>
      <c r="AB247" s="3671">
        <f>(AD247*70+AE247*75+AB249*25+AD249*60+AE249*45)</f>
        <v>0</v>
      </c>
      <c r="AC247" s="3547"/>
      <c r="AD247" s="2038"/>
      <c r="AE247" s="3673"/>
      <c r="AF247" s="3557"/>
      <c r="AG247" s="2039"/>
      <c r="AH247" s="2039"/>
      <c r="AI247" s="3671">
        <f>(AK247*70+AL247*75+AI249*25+AK249*60+AL249*45)</f>
        <v>0</v>
      </c>
      <c r="AJ247" s="3547"/>
      <c r="AK247" s="2038"/>
      <c r="AL247" s="3673"/>
      <c r="AM247" s="3557"/>
      <c r="AN247" s="117"/>
      <c r="AO247" s="117"/>
      <c r="AP247" s="3667"/>
      <c r="AQ247" s="3668"/>
      <c r="AR247" s="115"/>
      <c r="AS247" s="3669"/>
      <c r="AT247" s="3670"/>
    </row>
    <row r="248" spans="1:47" ht="18" customHeight="1">
      <c r="A248" s="3544"/>
      <c r="B248" s="3674" t="s">
        <v>50</v>
      </c>
      <c r="C248" s="3668"/>
      <c r="D248" s="118" t="s">
        <v>60</v>
      </c>
      <c r="E248" s="3675" t="s">
        <v>61</v>
      </c>
      <c r="F248" s="3670"/>
      <c r="G248" s="3546" t="s">
        <v>50</v>
      </c>
      <c r="H248" s="3547"/>
      <c r="I248" s="2040" t="s">
        <v>60</v>
      </c>
      <c r="J248" s="3556" t="s">
        <v>61</v>
      </c>
      <c r="K248" s="3557"/>
      <c r="L248" s="2041"/>
      <c r="M248" s="2041"/>
      <c r="N248" s="3546" t="s">
        <v>50</v>
      </c>
      <c r="O248" s="3547"/>
      <c r="P248" s="2040" t="s">
        <v>60</v>
      </c>
      <c r="Q248" s="3556" t="s">
        <v>61</v>
      </c>
      <c r="R248" s="3557"/>
      <c r="S248" s="2041"/>
      <c r="T248" s="2041"/>
      <c r="U248" s="3546" t="s">
        <v>50</v>
      </c>
      <c r="V248" s="3547"/>
      <c r="W248" s="2040" t="s">
        <v>60</v>
      </c>
      <c r="X248" s="3556" t="s">
        <v>61</v>
      </c>
      <c r="Y248" s="3557"/>
      <c r="Z248" s="2041"/>
      <c r="AA248" s="2041"/>
      <c r="AB248" s="3546" t="s">
        <v>50</v>
      </c>
      <c r="AC248" s="3547"/>
      <c r="AD248" s="2040" t="s">
        <v>60</v>
      </c>
      <c r="AE248" s="3556" t="s">
        <v>61</v>
      </c>
      <c r="AF248" s="3557"/>
      <c r="AG248" s="2041"/>
      <c r="AH248" s="2041"/>
      <c r="AI248" s="3546" t="s">
        <v>50</v>
      </c>
      <c r="AJ248" s="3547"/>
      <c r="AK248" s="2040" t="s">
        <v>60</v>
      </c>
      <c r="AL248" s="3556" t="s">
        <v>61</v>
      </c>
      <c r="AM248" s="3557"/>
      <c r="AN248" s="120"/>
      <c r="AO248" s="120"/>
      <c r="AP248" s="3674" t="s">
        <v>50</v>
      </c>
      <c r="AQ248" s="3668"/>
      <c r="AR248" s="118" t="s">
        <v>60</v>
      </c>
      <c r="AS248" s="3675" t="s">
        <v>61</v>
      </c>
      <c r="AT248" s="3670"/>
    </row>
    <row r="249" spans="1:47" ht="18" customHeight="1">
      <c r="A249" s="3544"/>
      <c r="B249" s="3674"/>
      <c r="C249" s="3668"/>
      <c r="D249" s="115"/>
      <c r="E249" s="3669"/>
      <c r="F249" s="3670"/>
      <c r="G249" s="3546"/>
      <c r="H249" s="3547"/>
      <c r="I249" s="2038"/>
      <c r="J249" s="3673"/>
      <c r="K249" s="3557"/>
      <c r="L249" s="2039"/>
      <c r="M249" s="2039"/>
      <c r="N249" s="3546"/>
      <c r="O249" s="3547"/>
      <c r="P249" s="2038"/>
      <c r="Q249" s="3673"/>
      <c r="R249" s="3557"/>
      <c r="S249" s="2039"/>
      <c r="T249" s="2039"/>
      <c r="U249" s="3546"/>
      <c r="V249" s="3547"/>
      <c r="W249" s="2038"/>
      <c r="X249" s="3673"/>
      <c r="Y249" s="3557"/>
      <c r="Z249" s="2039"/>
      <c r="AA249" s="2039"/>
      <c r="AB249" s="3546"/>
      <c r="AC249" s="3547"/>
      <c r="AD249" s="2038"/>
      <c r="AE249" s="3673"/>
      <c r="AF249" s="3557"/>
      <c r="AG249" s="2039"/>
      <c r="AH249" s="2039"/>
      <c r="AI249" s="3546"/>
      <c r="AJ249" s="3547"/>
      <c r="AK249" s="2038"/>
      <c r="AL249" s="3673"/>
      <c r="AM249" s="3557"/>
      <c r="AN249" s="117"/>
      <c r="AO249" s="117"/>
      <c r="AP249" s="3674"/>
      <c r="AQ249" s="3668"/>
      <c r="AR249" s="115"/>
      <c r="AS249" s="3669"/>
      <c r="AT249" s="3670"/>
    </row>
    <row r="250" spans="1:47" ht="18" customHeight="1">
      <c r="A250" s="3544"/>
      <c r="B250" s="3676" t="s">
        <v>62</v>
      </c>
      <c r="C250" s="3668"/>
      <c r="D250" s="121" t="s">
        <v>63</v>
      </c>
      <c r="E250" s="3677" t="s">
        <v>64</v>
      </c>
      <c r="F250" s="3670"/>
      <c r="G250" s="3546" t="s">
        <v>62</v>
      </c>
      <c r="H250" s="3547"/>
      <c r="I250" s="2040" t="s">
        <v>63</v>
      </c>
      <c r="J250" s="3556" t="s">
        <v>64</v>
      </c>
      <c r="K250" s="3557"/>
      <c r="L250" s="2041"/>
      <c r="M250" s="2041"/>
      <c r="N250" s="3546" t="s">
        <v>62</v>
      </c>
      <c r="O250" s="3547"/>
      <c r="P250" s="2040" t="s">
        <v>63</v>
      </c>
      <c r="Q250" s="3556" t="s">
        <v>64</v>
      </c>
      <c r="R250" s="3557"/>
      <c r="S250" s="2041"/>
      <c r="T250" s="2041"/>
      <c r="U250" s="3546" t="s">
        <v>62</v>
      </c>
      <c r="V250" s="3547"/>
      <c r="W250" s="2040" t="s">
        <v>63</v>
      </c>
      <c r="X250" s="3556" t="s">
        <v>64</v>
      </c>
      <c r="Y250" s="3557"/>
      <c r="Z250" s="2041"/>
      <c r="AA250" s="2041"/>
      <c r="AB250" s="3546" t="s">
        <v>62</v>
      </c>
      <c r="AC250" s="3547"/>
      <c r="AD250" s="2040" t="s">
        <v>63</v>
      </c>
      <c r="AE250" s="3556" t="s">
        <v>64</v>
      </c>
      <c r="AF250" s="3557"/>
      <c r="AG250" s="2041"/>
      <c r="AH250" s="2041"/>
      <c r="AI250" s="3546" t="s">
        <v>62</v>
      </c>
      <c r="AJ250" s="3547"/>
      <c r="AK250" s="2040" t="s">
        <v>63</v>
      </c>
      <c r="AL250" s="3556" t="s">
        <v>64</v>
      </c>
      <c r="AM250" s="3557"/>
      <c r="AN250" s="123"/>
      <c r="AO250" s="123"/>
      <c r="AP250" s="3676" t="s">
        <v>62</v>
      </c>
      <c r="AQ250" s="3668"/>
      <c r="AR250" s="121" t="s">
        <v>63</v>
      </c>
      <c r="AS250" s="3677" t="s">
        <v>64</v>
      </c>
      <c r="AT250" s="3670"/>
    </row>
    <row r="251" spans="1:47" ht="18" customHeight="1" thickBot="1">
      <c r="A251" s="3545"/>
      <c r="B251" s="3539"/>
      <c r="C251" s="3540"/>
      <c r="D251" s="124"/>
      <c r="E251" s="3541"/>
      <c r="F251" s="3542"/>
      <c r="G251" s="3535" t="e">
        <f>(J247*7+I247*2+G249*1)*4/G247</f>
        <v>#DIV/0!</v>
      </c>
      <c r="H251" s="3536"/>
      <c r="I251" s="2042" t="e">
        <f>(J247*3+J249*5)*9/G247</f>
        <v>#DIV/0!</v>
      </c>
      <c r="J251" s="3537" t="e">
        <f>1-G251-I251</f>
        <v>#DIV/0!</v>
      </c>
      <c r="K251" s="3538"/>
      <c r="L251" s="2043"/>
      <c r="M251" s="2043"/>
      <c r="N251" s="3535" t="e">
        <f>(Q247*7+P247*2+N249*1)*4/N247</f>
        <v>#DIV/0!</v>
      </c>
      <c r="O251" s="3536"/>
      <c r="P251" s="2042" t="e">
        <f>(Q247*3+Q249*5)*9/N247</f>
        <v>#DIV/0!</v>
      </c>
      <c r="Q251" s="3537" t="e">
        <f>1-N251-P251</f>
        <v>#DIV/0!</v>
      </c>
      <c r="R251" s="3538"/>
      <c r="S251" s="2043"/>
      <c r="T251" s="2043"/>
      <c r="U251" s="3535" t="e">
        <f>(X247*7+W247*2+U249*1)*4/U247</f>
        <v>#DIV/0!</v>
      </c>
      <c r="V251" s="3536"/>
      <c r="W251" s="2042" t="e">
        <f>(X247*3+X249*5)*9/U247</f>
        <v>#DIV/0!</v>
      </c>
      <c r="X251" s="3537" t="e">
        <f>1-U251-W251</f>
        <v>#DIV/0!</v>
      </c>
      <c r="Y251" s="3538"/>
      <c r="Z251" s="2043"/>
      <c r="AA251" s="2043"/>
      <c r="AB251" s="3535" t="e">
        <f>(AE247*7+AD247*2+AB249*1)*4/AB247</f>
        <v>#DIV/0!</v>
      </c>
      <c r="AC251" s="3536"/>
      <c r="AD251" s="2042" t="e">
        <f>(AE247*3+AE249*5)*9/AB247</f>
        <v>#DIV/0!</v>
      </c>
      <c r="AE251" s="3537" t="e">
        <f>1-AB251-AD251</f>
        <v>#DIV/0!</v>
      </c>
      <c r="AF251" s="3538"/>
      <c r="AG251" s="2043"/>
      <c r="AH251" s="2043"/>
      <c r="AI251" s="3535" t="e">
        <f>(AL247*7+AK247*2+AI249*1)*4/AI247</f>
        <v>#DIV/0!</v>
      </c>
      <c r="AJ251" s="3536"/>
      <c r="AK251" s="2042" t="e">
        <f>(AL247*3+AL249*5)*9/AI247</f>
        <v>#DIV/0!</v>
      </c>
      <c r="AL251" s="3537" t="e">
        <f>1-AI251-AK251</f>
        <v>#DIV/0!</v>
      </c>
      <c r="AM251" s="3538"/>
      <c r="AN251" s="125"/>
      <c r="AO251" s="125"/>
      <c r="AP251" s="3539"/>
      <c r="AQ251" s="3540"/>
      <c r="AR251" s="124"/>
      <c r="AS251" s="3541"/>
      <c r="AT251" s="3542"/>
    </row>
    <row r="252" spans="1:47" ht="18" customHeight="1">
      <c r="A252" s="1142" t="s">
        <v>355</v>
      </c>
      <c r="B252" s="1141"/>
      <c r="C252" s="1142"/>
      <c r="D252" s="1141"/>
      <c r="E252" s="1141"/>
      <c r="F252" s="1142"/>
      <c r="G252" s="1141"/>
      <c r="H252" s="1142"/>
      <c r="I252" s="1141"/>
      <c r="J252" s="1141"/>
      <c r="K252" s="1142"/>
      <c r="L252" s="1141"/>
      <c r="M252" s="1141"/>
      <c r="N252" s="1141"/>
      <c r="O252" s="1142"/>
      <c r="P252" s="1141"/>
      <c r="Q252" s="1141"/>
      <c r="R252" s="1142"/>
      <c r="S252" s="1141"/>
      <c r="T252" s="1141"/>
      <c r="U252" s="1141"/>
      <c r="V252" s="1142"/>
      <c r="W252" s="1141"/>
      <c r="X252" s="1141"/>
      <c r="Y252" s="1142"/>
      <c r="Z252" s="1141"/>
      <c r="AA252" s="1141"/>
      <c r="AB252" s="1141"/>
      <c r="AC252" s="1142"/>
      <c r="AD252" s="1141"/>
      <c r="AE252" s="1141"/>
      <c r="AF252" s="1142"/>
      <c r="AG252" s="1141"/>
      <c r="AH252" s="1141"/>
      <c r="AI252" s="1141"/>
      <c r="AJ252" s="1142"/>
      <c r="AK252" s="1141"/>
      <c r="AL252" s="1141"/>
      <c r="AM252" s="1142"/>
      <c r="AN252" s="126"/>
      <c r="AO252" s="126"/>
    </row>
    <row r="253" spans="1:47" ht="18" customHeight="1">
      <c r="A253" s="1142" t="s">
        <v>356</v>
      </c>
      <c r="B253" s="1141"/>
      <c r="C253" s="1142"/>
      <c r="D253" s="1141"/>
      <c r="E253" s="1141"/>
      <c r="F253" s="1142"/>
      <c r="G253" s="1141"/>
      <c r="H253" s="1142"/>
      <c r="I253" s="1141"/>
      <c r="J253" s="1141"/>
      <c r="K253" s="1142"/>
      <c r="L253" s="1141"/>
      <c r="M253" s="1141"/>
      <c r="N253" s="1141"/>
      <c r="O253" s="1142"/>
      <c r="P253" s="1141"/>
      <c r="Q253" s="1141"/>
      <c r="R253" s="1142"/>
      <c r="S253" s="1141"/>
      <c r="T253" s="1141"/>
      <c r="U253" s="1141"/>
      <c r="V253" s="1142"/>
      <c r="W253" s="1141"/>
      <c r="X253" s="1141" t="s">
        <v>357</v>
      </c>
      <c r="Y253" s="1142"/>
      <c r="Z253" s="1141"/>
      <c r="AA253" s="1141"/>
      <c r="AB253" s="1141"/>
      <c r="AC253" s="1142"/>
      <c r="AD253" s="1141"/>
      <c r="AE253" s="1141"/>
      <c r="AF253" s="1142"/>
      <c r="AG253" s="1141"/>
      <c r="AH253" s="1141"/>
      <c r="AI253" s="1141"/>
      <c r="AJ253" s="1142"/>
      <c r="AK253" s="1141"/>
      <c r="AL253" s="1141"/>
      <c r="AM253" s="1142"/>
      <c r="AN253" s="128"/>
      <c r="AO253" s="128"/>
    </row>
    <row r="254" spans="1:47" ht="15" customHeight="1">
      <c r="A254" s="3534" t="s">
        <v>358</v>
      </c>
      <c r="B254" s="3533"/>
      <c r="C254" s="3533"/>
      <c r="D254" s="3533"/>
      <c r="E254" s="3533"/>
      <c r="F254" s="3533"/>
      <c r="G254" s="3533"/>
      <c r="H254" s="3533"/>
      <c r="I254" s="3533"/>
      <c r="J254" s="3533"/>
      <c r="K254" s="3533"/>
      <c r="L254" s="3533"/>
      <c r="M254" s="3533"/>
      <c r="N254" s="3533"/>
      <c r="O254" s="3533"/>
      <c r="P254" s="3533"/>
      <c r="Q254" s="3533"/>
      <c r="R254" s="3533"/>
      <c r="S254" s="3533"/>
      <c r="T254" s="3533"/>
      <c r="U254" s="3533"/>
      <c r="V254" s="3533"/>
      <c r="W254" s="3533"/>
      <c r="X254" s="3533"/>
      <c r="Y254" s="3533"/>
      <c r="Z254" s="3533"/>
      <c r="AA254" s="3533"/>
      <c r="AB254" s="3533"/>
      <c r="AC254" s="3533"/>
      <c r="AD254" s="3533"/>
      <c r="AE254" s="3533"/>
      <c r="AF254" s="3533"/>
      <c r="AG254" s="3533"/>
      <c r="AH254" s="3533"/>
      <c r="AI254" s="3533"/>
      <c r="AJ254" s="3533"/>
      <c r="AK254" s="3533"/>
      <c r="AL254" s="3533"/>
      <c r="AM254" s="3533"/>
    </row>
    <row r="255" spans="1:47" ht="15" customHeight="1">
      <c r="A255" s="3532" t="s">
        <v>359</v>
      </c>
      <c r="B255" s="3533"/>
      <c r="C255" s="3533"/>
      <c r="D255" s="3533"/>
      <c r="E255" s="3533"/>
      <c r="F255" s="3533"/>
      <c r="G255" s="3533"/>
      <c r="H255" s="3533"/>
      <c r="I255" s="3533"/>
      <c r="J255" s="3533"/>
      <c r="K255" s="3533"/>
      <c r="L255" s="3533"/>
      <c r="M255" s="3533"/>
      <c r="N255" s="3533"/>
      <c r="O255" s="3533"/>
      <c r="P255" s="3533"/>
      <c r="Q255" s="3533"/>
      <c r="R255" s="3533"/>
      <c r="S255" s="3533"/>
      <c r="T255" s="3533"/>
      <c r="U255" s="3533"/>
      <c r="V255" s="3533"/>
      <c r="W255" s="3533"/>
      <c r="X255" s="3533"/>
      <c r="Y255" s="3533"/>
      <c r="Z255" s="3533"/>
      <c r="AA255" s="3533"/>
      <c r="AB255" s="3533"/>
      <c r="AC255" s="3533"/>
      <c r="AD255" s="3533"/>
      <c r="AE255" s="3533"/>
      <c r="AF255" s="3533"/>
      <c r="AG255" s="3533"/>
      <c r="AH255" s="3533"/>
      <c r="AI255" s="3533"/>
      <c r="AJ255" s="3533"/>
      <c r="AK255" s="3533"/>
      <c r="AL255" s="3533"/>
      <c r="AM255" s="3533"/>
    </row>
  </sheetData>
  <mergeCells count="238">
    <mergeCell ref="A246:A251"/>
    <mergeCell ref="A199:A213"/>
    <mergeCell ref="A184:A198"/>
    <mergeCell ref="G94:G108"/>
    <mergeCell ref="G169:G183"/>
    <mergeCell ref="G199:G213"/>
    <mergeCell ref="G184:G198"/>
    <mergeCell ref="G34:G48"/>
    <mergeCell ref="G79:G93"/>
    <mergeCell ref="G64:G78"/>
    <mergeCell ref="A230:A245"/>
    <mergeCell ref="A214:A229"/>
    <mergeCell ref="A109:A123"/>
    <mergeCell ref="A94:A108"/>
    <mergeCell ref="A139:A153"/>
    <mergeCell ref="A124:A138"/>
    <mergeCell ref="A34:A48"/>
    <mergeCell ref="B34:B48"/>
    <mergeCell ref="B64:B78"/>
    <mergeCell ref="A169:A183"/>
    <mergeCell ref="A154:A168"/>
    <mergeCell ref="A79:A93"/>
    <mergeCell ref="A64:A78"/>
    <mergeCell ref="B79:B93"/>
    <mergeCell ref="G49:G63"/>
    <mergeCell ref="G109:G123"/>
    <mergeCell ref="A49:A63"/>
    <mergeCell ref="B49:B63"/>
    <mergeCell ref="B94:B108"/>
    <mergeCell ref="B139:B153"/>
    <mergeCell ref="B169:B183"/>
    <mergeCell ref="I229:J229"/>
    <mergeCell ref="B109:B123"/>
    <mergeCell ref="G139:G153"/>
    <mergeCell ref="B124:B138"/>
    <mergeCell ref="G124:G138"/>
    <mergeCell ref="B154:B168"/>
    <mergeCell ref="G154:G168"/>
    <mergeCell ref="D245:E245"/>
    <mergeCell ref="B229:C229"/>
    <mergeCell ref="D229:E229"/>
    <mergeCell ref="B199:B213"/>
    <mergeCell ref="B184:B198"/>
    <mergeCell ref="B245:C245"/>
    <mergeCell ref="E248:F248"/>
    <mergeCell ref="G229:H229"/>
    <mergeCell ref="G245:H245"/>
    <mergeCell ref="J251:K251"/>
    <mergeCell ref="J250:K250"/>
    <mergeCell ref="J248:K248"/>
    <mergeCell ref="B246:C246"/>
    <mergeCell ref="E246:F246"/>
    <mergeCell ref="G246:H246"/>
    <mergeCell ref="J246:K246"/>
    <mergeCell ref="J249:K249"/>
    <mergeCell ref="B249:C249"/>
    <mergeCell ref="B251:C251"/>
    <mergeCell ref="E251:F251"/>
    <mergeCell ref="B250:C250"/>
    <mergeCell ref="E250:F250"/>
    <mergeCell ref="E249:F249"/>
    <mergeCell ref="G248:H248"/>
    <mergeCell ref="B248:C248"/>
    <mergeCell ref="AP34:AP48"/>
    <mergeCell ref="AI49:AI63"/>
    <mergeCell ref="AP49:AP63"/>
    <mergeCell ref="AP64:AP78"/>
    <mergeCell ref="AI184:AI198"/>
    <mergeCell ref="AI199:AI213"/>
    <mergeCell ref="AP199:AP213"/>
    <mergeCell ref="I245:J245"/>
    <mergeCell ref="AK229:AL229"/>
    <mergeCell ref="AI229:AJ229"/>
    <mergeCell ref="AI245:AJ245"/>
    <mergeCell ref="AK245:AL245"/>
    <mergeCell ref="AI64:AI78"/>
    <mergeCell ref="AI79:AI93"/>
    <mergeCell ref="AI94:AI108"/>
    <mergeCell ref="AI124:AI138"/>
    <mergeCell ref="AI139:AI153"/>
    <mergeCell ref="AI154:AI168"/>
    <mergeCell ref="AI169:AI183"/>
    <mergeCell ref="AP229:AQ229"/>
    <mergeCell ref="AB79:AB93"/>
    <mergeCell ref="U79:U93"/>
    <mergeCell ref="U109:U123"/>
    <mergeCell ref="AB109:AB123"/>
    <mergeCell ref="AR229:AS229"/>
    <mergeCell ref="AP245:AQ245"/>
    <mergeCell ref="AR245:AS245"/>
    <mergeCell ref="AP79:AP93"/>
    <mergeCell ref="AP94:AP108"/>
    <mergeCell ref="AP124:AP138"/>
    <mergeCell ref="AP139:AP153"/>
    <mergeCell ref="AP154:AP168"/>
    <mergeCell ref="AP169:AP183"/>
    <mergeCell ref="AP184:AP198"/>
    <mergeCell ref="AP109:AP123"/>
    <mergeCell ref="A1:AT1"/>
    <mergeCell ref="A2:A3"/>
    <mergeCell ref="B2:C2"/>
    <mergeCell ref="G2:H2"/>
    <mergeCell ref="N2:O2"/>
    <mergeCell ref="U2:V2"/>
    <mergeCell ref="AB2:AC2"/>
    <mergeCell ref="G19:G33"/>
    <mergeCell ref="G4:G18"/>
    <mergeCell ref="AP2:AQ2"/>
    <mergeCell ref="AP4:AP18"/>
    <mergeCell ref="B19:B33"/>
    <mergeCell ref="AP19:AP33"/>
    <mergeCell ref="B4:B18"/>
    <mergeCell ref="AI4:AI18"/>
    <mergeCell ref="AI19:AI33"/>
    <mergeCell ref="A19:A33"/>
    <mergeCell ref="A4:A18"/>
    <mergeCell ref="N4:N18"/>
    <mergeCell ref="U4:U18"/>
    <mergeCell ref="AI2:AJ2"/>
    <mergeCell ref="AB19:AB33"/>
    <mergeCell ref="AB4:AB18"/>
    <mergeCell ref="AI109:AI123"/>
    <mergeCell ref="N19:N33"/>
    <mergeCell ref="U19:U33"/>
    <mergeCell ref="U49:U63"/>
    <mergeCell ref="AB49:AB63"/>
    <mergeCell ref="U34:U48"/>
    <mergeCell ref="AB34:AB48"/>
    <mergeCell ref="U64:U78"/>
    <mergeCell ref="U94:U108"/>
    <mergeCell ref="AB64:AB78"/>
    <mergeCell ref="AB94:AB108"/>
    <mergeCell ref="AI34:AI48"/>
    <mergeCell ref="N34:N48"/>
    <mergeCell ref="N49:N63"/>
    <mergeCell ref="N64:N78"/>
    <mergeCell ref="N79:N93"/>
    <mergeCell ref="N94:N108"/>
    <mergeCell ref="N109:N123"/>
    <mergeCell ref="U250:V250"/>
    <mergeCell ref="U245:V245"/>
    <mergeCell ref="U248:V248"/>
    <mergeCell ref="U251:V251"/>
    <mergeCell ref="U246:V246"/>
    <mergeCell ref="Q250:R250"/>
    <mergeCell ref="Q251:R251"/>
    <mergeCell ref="N246:O246"/>
    <mergeCell ref="Q246:R246"/>
    <mergeCell ref="N245:O245"/>
    <mergeCell ref="N249:O249"/>
    <mergeCell ref="Q249:R249"/>
    <mergeCell ref="N251:O251"/>
    <mergeCell ref="N250:O250"/>
    <mergeCell ref="N247:O247"/>
    <mergeCell ref="Q248:R248"/>
    <mergeCell ref="P245:Q245"/>
    <mergeCell ref="U249:V249"/>
    <mergeCell ref="AB169:AB183"/>
    <mergeCell ref="AB154:AB168"/>
    <mergeCell ref="AD229:AE229"/>
    <mergeCell ref="AB139:AB153"/>
    <mergeCell ref="AB124:AB138"/>
    <mergeCell ref="U169:U183"/>
    <mergeCell ref="U154:U168"/>
    <mergeCell ref="P229:Q229"/>
    <mergeCell ref="N229:O229"/>
    <mergeCell ref="U139:U153"/>
    <mergeCell ref="U124:U138"/>
    <mergeCell ref="U199:U213"/>
    <mergeCell ref="U184:U198"/>
    <mergeCell ref="U229:V229"/>
    <mergeCell ref="W229:X229"/>
    <mergeCell ref="AB199:AB213"/>
    <mergeCell ref="AB184:AB198"/>
    <mergeCell ref="AB229:AC229"/>
    <mergeCell ref="N169:N183"/>
    <mergeCell ref="N184:N198"/>
    <mergeCell ref="N199:N213"/>
    <mergeCell ref="N124:N138"/>
    <mergeCell ref="N139:N153"/>
    <mergeCell ref="N154:N168"/>
    <mergeCell ref="AB245:AC245"/>
    <mergeCell ref="AD245:AE245"/>
    <mergeCell ref="Q247:R247"/>
    <mergeCell ref="U247:V247"/>
    <mergeCell ref="X247:Y247"/>
    <mergeCell ref="AB247:AC247"/>
    <mergeCell ref="X246:Y246"/>
    <mergeCell ref="AB246:AC246"/>
    <mergeCell ref="W245:X245"/>
    <mergeCell ref="AI249:AJ249"/>
    <mergeCell ref="AL249:AM249"/>
    <mergeCell ref="AL247:AM247"/>
    <mergeCell ref="AL248:AM248"/>
    <mergeCell ref="AL246:AM246"/>
    <mergeCell ref="AE247:AF247"/>
    <mergeCell ref="N248:O248"/>
    <mergeCell ref="G251:H251"/>
    <mergeCell ref="X251:Y251"/>
    <mergeCell ref="G250:H250"/>
    <mergeCell ref="X250:Y250"/>
    <mergeCell ref="AI251:AJ251"/>
    <mergeCell ref="AL251:AM251"/>
    <mergeCell ref="AE250:AF250"/>
    <mergeCell ref="AI250:AJ250"/>
    <mergeCell ref="X249:Y249"/>
    <mergeCell ref="X248:Y248"/>
    <mergeCell ref="AB248:AC248"/>
    <mergeCell ref="AE248:AF248"/>
    <mergeCell ref="AI248:AJ248"/>
    <mergeCell ref="G249:H249"/>
    <mergeCell ref="G247:H247"/>
    <mergeCell ref="J247:K247"/>
    <mergeCell ref="AE246:AF246"/>
    <mergeCell ref="A254:AM254"/>
    <mergeCell ref="A255:AM255"/>
    <mergeCell ref="AP248:AQ248"/>
    <mergeCell ref="AS248:AT248"/>
    <mergeCell ref="AB251:AC251"/>
    <mergeCell ref="AE251:AF251"/>
    <mergeCell ref="AS249:AT249"/>
    <mergeCell ref="AP249:AQ249"/>
    <mergeCell ref="AS246:AT246"/>
    <mergeCell ref="AP246:AQ246"/>
    <mergeCell ref="AS251:AT251"/>
    <mergeCell ref="AS250:AT250"/>
    <mergeCell ref="AP247:AQ247"/>
    <mergeCell ref="AS247:AT247"/>
    <mergeCell ref="AP251:AQ251"/>
    <mergeCell ref="AP250:AQ250"/>
    <mergeCell ref="AB250:AC250"/>
    <mergeCell ref="AL250:AM250"/>
    <mergeCell ref="B247:C247"/>
    <mergeCell ref="E247:F247"/>
    <mergeCell ref="AI246:AJ246"/>
    <mergeCell ref="AI247:AJ247"/>
    <mergeCell ref="AB249:AC249"/>
    <mergeCell ref="AE249:AF249"/>
  </mergeCells>
  <phoneticPr fontId="14" type="noConversion"/>
  <printOptions horizontalCentered="1" verticalCentered="1"/>
  <pageMargins left="0.196850393700787" right="0.196850393700787" top="0.196850393700787" bottom="0.196850393700787" header="0" footer="0"/>
  <pageSetup paperSize="9" scale="71" orientation="landscape" r:id="rId1"/>
  <colBreaks count="1" manualBreakCount="1">
    <brk id="46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具名範圍</vt:lpstr>
      </vt:variant>
      <vt:variant>
        <vt:i4>8</vt:i4>
      </vt:variant>
    </vt:vector>
  </HeadingPairs>
  <TitlesOfParts>
    <vt:vector size="19" baseType="lpstr">
      <vt:lpstr>Week_1..</vt:lpstr>
      <vt:lpstr>Week_1.. (素)</vt:lpstr>
      <vt:lpstr>Week_2</vt:lpstr>
      <vt:lpstr>4.10校外研習另計</vt:lpstr>
      <vt:lpstr>Week_2(素)</vt:lpstr>
      <vt:lpstr>Week_3</vt:lpstr>
      <vt:lpstr>Week_3 (素)</vt:lpstr>
      <vt:lpstr>Week_4</vt:lpstr>
      <vt:lpstr>Week_4 (素)</vt:lpstr>
      <vt:lpstr>Week_5</vt:lpstr>
      <vt:lpstr>Week_5(素)</vt:lpstr>
      <vt:lpstr>Week_1..!Print_Area</vt:lpstr>
      <vt:lpstr>'Week_1.. (素)'!Print_Area</vt:lpstr>
      <vt:lpstr>Week_2!Print_Area</vt:lpstr>
      <vt:lpstr>Week_3!Print_Area</vt:lpstr>
      <vt:lpstr>'Week_3 (素)'!Print_Area</vt:lpstr>
      <vt:lpstr>Week_4!Print_Area</vt:lpstr>
      <vt:lpstr>'Week_4 (素)'!Print_Area</vt:lpstr>
      <vt:lpstr>Week_5!Print_Area</vt:lpstr>
    </vt:vector>
  </TitlesOfParts>
  <Company>NCKU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AI4DT</dc:creator>
  <cp:lastModifiedBy>User</cp:lastModifiedBy>
  <cp:lastPrinted>2025-05-21T09:35:47Z</cp:lastPrinted>
  <dcterms:created xsi:type="dcterms:W3CDTF">2022-01-19T02:34:21Z</dcterms:created>
  <dcterms:modified xsi:type="dcterms:W3CDTF">2025-05-26T02:04:25Z</dcterms:modified>
  <cp:category>Export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ileVersion">
    <vt:lpwstr>1.1.0</vt:lpwstr>
  </property>
  <property fmtid="{D5CDD505-2E9C-101B-9397-08002B2CF9AE}" pid="3" name="FileCodeName">
    <vt:lpwstr>Vertical</vt:lpwstr>
  </property>
</Properties>
</file>